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autoCompressPictures="0"/>
  <mc:AlternateContent xmlns:mc="http://schemas.openxmlformats.org/markup-compatibility/2006">
    <mc:Choice Requires="x15">
      <x15ac:absPath xmlns:x15ac="http://schemas.microsoft.com/office/spreadsheetml/2010/11/ac" url="https://informatievoorzieninggo.sharepoint.com/sites/IGO/Shared Documents/Beheer/Actueel KR en GZTC en Aanlever/"/>
    </mc:Choice>
  </mc:AlternateContent>
  <xr:revisionPtr revIDLastSave="180" documentId="13_ncr:1_{17626657-8053-45CF-8168-664C2765FDB9}" xr6:coauthVersionLast="47" xr6:coauthVersionMax="47" xr10:uidLastSave="{D1E26B41-B0FE-49A5-AB33-ABC4307BEB86}"/>
  <bookViews>
    <workbookView xWindow="28680" yWindow="-120" windowWidth="29040" windowHeight="15720" tabRatio="1000" activeTab="4" xr2:uid="{00000000-000D-0000-FFFF-FFFF00000000}"/>
  </bookViews>
  <sheets>
    <sheet name="Versie" sheetId="55" r:id="rId1"/>
    <sheet name="Instructie" sheetId="67" r:id="rId2"/>
    <sheet name="KR schema" sheetId="64" r:id="rId3"/>
    <sheet name="Veld definities" sheetId="61" r:id="rId4"/>
    <sheet name="ActiviteitEigenschappen" sheetId="84" r:id="rId5"/>
    <sheet name="Energie-objecteigenschappen" sheetId="92" r:id="rId6"/>
    <sheet name="Milieu-objecteigenschappen" sheetId="83" r:id="rId7"/>
    <sheet name="MBA" sheetId="90" r:id="rId8"/>
    <sheet name="GEM" sheetId="63" r:id="rId9"/>
    <sheet name="LHS Code" sheetId="75" r:id="rId10"/>
    <sheet name="LHS Detail" sheetId="71" r:id="rId11"/>
    <sheet name="Emissiefac_OW" sheetId="85" r:id="rId12"/>
    <sheet name="RAV_OW_BWL" sheetId="80" r:id="rId13"/>
    <sheet name="Reductieper_OW" sheetId="86" r:id="rId14"/>
    <sheet name="PAS_CODE" sheetId="82" r:id="rId15"/>
    <sheet name="OW + Factor" sheetId="91" r:id="rId16"/>
    <sheet name="TAB_Versie" sheetId="81" r:id="rId17"/>
    <sheet name="ACT" sheetId="7" r:id="rId18"/>
    <sheet name="ACT BLK" sheetId="89" r:id="rId19"/>
    <sheet name="RIE" sheetId="23" r:id="rId20"/>
    <sheet name="BOR (2)" sheetId="59" state="hidden" r:id="rId21"/>
    <sheet name="BOR" sheetId="65" r:id="rId22"/>
    <sheet name="RIS_NAL" sheetId="47" r:id="rId23"/>
    <sheet name="EBM" sheetId="66" r:id="rId24"/>
    <sheet name="OP_IN" sheetId="17" r:id="rId25"/>
    <sheet name="CBS SBI-2008" sheetId="79" r:id="rId26"/>
    <sheet name="CBS SBI-2025" sheetId="93" r:id="rId27"/>
    <sheet name="SBI-VNG sub" sheetId="53" r:id="rId28"/>
    <sheet name="Mz VNG" sheetId="13" r:id="rId29"/>
    <sheet name="Rol" sheetId="25" r:id="rId30"/>
    <sheet name="Zk-type" sheetId="42" r:id="rId31"/>
    <sheet name="Zk-status" sheetId="39" r:id="rId32"/>
    <sheet name="Zk-resul" sheetId="40" r:id="rId33"/>
    <sheet name="Zk-eigens" sheetId="37" r:id="rId34"/>
    <sheet name="Zk-besl" sheetId="43" r:id="rId35"/>
    <sheet name="Zk-vert" sheetId="44" r:id="rId36"/>
    <sheet name="Doc-typ" sheetId="38" r:id="rId37"/>
    <sheet name="Def-Stelselobject" sheetId="32" r:id="rId38"/>
    <sheet name="Afkorting" sheetId="34" r:id="rId39"/>
    <sheet name="Q-norm" sheetId="51" r:id="rId40"/>
    <sheet name="Land inbrengen" sheetId="87" r:id="rId41"/>
    <sheet name="CTE" sheetId="4" state="hidden" r:id="rId42"/>
    <sheet name="DOG" sheetId="5" state="hidden" r:id="rId43"/>
    <sheet name="ROM" sheetId="10" state="hidden" r:id="rId44"/>
  </sheets>
  <definedNames>
    <definedName name="_xlnm._FilterDatabase" localSheetId="17" hidden="1">ACT!$B$3:$H$293</definedName>
    <definedName name="_xlnm._FilterDatabase" localSheetId="21" hidden="1">BOR!$A$3:$G$698</definedName>
    <definedName name="_xlnm._FilterDatabase" localSheetId="25" hidden="1">'CBS SBI-2008'!$A$7:$M$1458</definedName>
    <definedName name="_xlnm._FilterDatabase" localSheetId="26" hidden="1">'CBS SBI-2025'!$A$4:$O$4</definedName>
    <definedName name="_xlnm._FilterDatabase" localSheetId="36" hidden="1">'Doc-typ'!$B$3:$D$3</definedName>
    <definedName name="_xlnm._FilterDatabase" localSheetId="11" hidden="1">Emissiefac_OW!$A$3:$I$331</definedName>
    <definedName name="_xlnm._FilterDatabase" localSheetId="6" hidden="1">'Milieu-objecteigenschappen'!$A$3:$R$24</definedName>
    <definedName name="_xlnm._FilterDatabase" localSheetId="12" hidden="1">RAV_OW_BWL!$A$1:$I$932</definedName>
    <definedName name="_xlnm._FilterDatabase" localSheetId="13" hidden="1">Reductieper_OW!$A$3:$I$110</definedName>
    <definedName name="_xlnm._FilterDatabase" localSheetId="19" hidden="1">RIE!$A$4:$B$115</definedName>
    <definedName name="_xlnm._FilterDatabase" localSheetId="27" hidden="1">'SBI-VNG sub'!$A$1:$R$700</definedName>
    <definedName name="_xlnm._FilterDatabase" localSheetId="3" hidden="1">'Veld definities'!$A$1:$L$222</definedName>
    <definedName name="_xlnm._FilterDatabase" localSheetId="0" hidden="1">Versie!$A$1:$C$103</definedName>
    <definedName name="_xlnm._FilterDatabase" localSheetId="34" hidden="1">'Zk-besl'!$A$4:$B$20</definedName>
    <definedName name="_xlnm._FilterDatabase" localSheetId="33" hidden="1">'Zk-eigens'!$A$3:$F$45</definedName>
    <definedName name="_xlnm._FilterDatabase" localSheetId="32" hidden="1">'Zk-resul'!$A$3:$G$126</definedName>
    <definedName name="_xlnm._FilterDatabase" localSheetId="31" hidden="1">'Zk-status'!$A$3:$E$151</definedName>
    <definedName name="_xlnm._FilterDatabase" localSheetId="30" hidden="1">'Zk-type'!$A$3:$F$3</definedName>
    <definedName name="Data" localSheetId="25">#REF!</definedName>
    <definedName name="Data" localSheetId="26">#REF!</definedName>
    <definedName name="Data" localSheetId="5">#REF!</definedName>
    <definedName name="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6" i="37" l="1"/>
  <c r="A85" i="37" l="1"/>
  <c r="A97" i="39"/>
  <c r="B120" i="61" l="1"/>
  <c r="B116" i="61"/>
  <c r="B221" i="61"/>
  <c r="B222" i="61"/>
  <c r="B220" i="61"/>
  <c r="B219" i="61"/>
  <c r="B214" i="61"/>
  <c r="B218" i="61"/>
  <c r="B217" i="61"/>
  <c r="B216" i="61"/>
  <c r="B215" i="61"/>
  <c r="B213" i="61"/>
  <c r="B212" i="61"/>
  <c r="B211" i="61"/>
  <c r="B207" i="61"/>
  <c r="B203" i="61"/>
  <c r="B204" i="61"/>
  <c r="B205" i="61"/>
  <c r="B206" i="61"/>
  <c r="B208" i="61"/>
  <c r="B209" i="61"/>
  <c r="B210" i="61"/>
  <c r="B202" i="61"/>
  <c r="A7" i="86"/>
  <c r="A8" i="86"/>
  <c r="A9" i="86"/>
  <c r="A10" i="86"/>
  <c r="A11" i="86"/>
  <c r="A12" i="86"/>
  <c r="A13" i="86"/>
  <c r="A14" i="86"/>
  <c r="A15" i="86"/>
  <c r="A16" i="86"/>
  <c r="A17" i="86"/>
  <c r="A18" i="86"/>
  <c r="A19" i="86"/>
  <c r="A20" i="86"/>
  <c r="A21" i="86"/>
  <c r="A22" i="86"/>
  <c r="A23" i="86"/>
  <c r="A24" i="86"/>
  <c r="A25" i="86"/>
  <c r="A26" i="86"/>
  <c r="A27" i="86"/>
  <c r="A29" i="86"/>
  <c r="A30" i="86"/>
  <c r="A31" i="86"/>
  <c r="A32" i="86"/>
  <c r="A33" i="86"/>
  <c r="A34" i="86"/>
  <c r="A35" i="86"/>
  <c r="A36" i="86"/>
  <c r="A37" i="86"/>
  <c r="A38" i="86"/>
  <c r="A39" i="86"/>
  <c r="A40" i="86"/>
  <c r="A41" i="86"/>
  <c r="A42" i="86"/>
  <c r="A43" i="86"/>
  <c r="A44" i="86"/>
  <c r="A45" i="86"/>
  <c r="A46" i="86"/>
  <c r="A47" i="86"/>
  <c r="A48" i="86"/>
  <c r="A49" i="86"/>
  <c r="A50" i="86"/>
  <c r="A51" i="86"/>
  <c r="A52" i="86"/>
  <c r="A53" i="86"/>
  <c r="A54" i="86"/>
  <c r="A55" i="86"/>
  <c r="A57" i="86"/>
  <c r="A59" i="86"/>
  <c r="A60" i="86"/>
  <c r="A61" i="86"/>
  <c r="A62" i="86"/>
  <c r="A63" i="86"/>
  <c r="A64" i="86"/>
  <c r="A65" i="86"/>
  <c r="A66" i="86"/>
  <c r="A67" i="86"/>
  <c r="A68" i="86"/>
  <c r="A69" i="86"/>
  <c r="A70" i="86"/>
  <c r="A71" i="86"/>
  <c r="A74" i="86"/>
  <c r="A75" i="86"/>
  <c r="A76" i="86"/>
  <c r="A78" i="86"/>
  <c r="A79" i="86"/>
  <c r="A80" i="86"/>
  <c r="A81" i="86"/>
  <c r="A82" i="86"/>
  <c r="A83" i="86"/>
  <c r="A85" i="86"/>
  <c r="A86" i="86"/>
  <c r="A87" i="86"/>
  <c r="A88" i="86"/>
  <c r="A89" i="86"/>
  <c r="A91" i="86"/>
  <c r="A92" i="86"/>
  <c r="A93" i="86"/>
  <c r="A94" i="86"/>
  <c r="A95" i="86"/>
  <c r="A97" i="86"/>
  <c r="A98" i="86"/>
  <c r="A99" i="86"/>
  <c r="A100" i="86"/>
  <c r="A101" i="86"/>
  <c r="A102" i="86"/>
  <c r="A103" i="86"/>
  <c r="A104" i="86"/>
  <c r="A105" i="86"/>
  <c r="A106" i="86"/>
  <c r="A107" i="86"/>
  <c r="A108" i="86"/>
  <c r="A109" i="86"/>
  <c r="A110" i="86"/>
  <c r="B71" i="61"/>
  <c r="B70" i="61"/>
  <c r="B92" i="61"/>
  <c r="B5" i="61"/>
  <c r="A111" i="39"/>
  <c r="A116" i="39"/>
  <c r="A117" i="39"/>
  <c r="A118" i="39"/>
  <c r="A119" i="39"/>
  <c r="E120" i="39"/>
  <c r="E121" i="39"/>
  <c r="E122" i="39"/>
  <c r="E123" i="39"/>
  <c r="E124" i="39"/>
  <c r="E125" i="39"/>
  <c r="E126" i="39"/>
  <c r="E127" i="39"/>
  <c r="E128" i="39"/>
  <c r="E129" i="39"/>
  <c r="H22" i="42"/>
  <c r="A81" i="40" s="1"/>
  <c r="H23" i="42"/>
  <c r="A114" i="39" s="1"/>
  <c r="H24" i="42"/>
  <c r="A99" i="40" s="1"/>
  <c r="A98" i="40" l="1"/>
  <c r="A110" i="39"/>
  <c r="A97" i="40"/>
  <c r="A86" i="40"/>
  <c r="A85" i="40"/>
  <c r="A84" i="40"/>
  <c r="A115" i="39"/>
  <c r="A83" i="40"/>
  <c r="A82" i="40"/>
  <c r="A112" i="39"/>
  <c r="A113" i="39"/>
  <c r="A107" i="39"/>
  <c r="A101" i="40"/>
  <c r="A108" i="39"/>
  <c r="A109" i="39"/>
  <c r="A100" i="40"/>
  <c r="A92" i="40"/>
  <c r="A93" i="40"/>
  <c r="A94" i="40"/>
  <c r="A95" i="40"/>
  <c r="A105" i="39"/>
  <c r="A74" i="40"/>
  <c r="A104" i="39"/>
  <c r="A76" i="40"/>
  <c r="A96" i="40"/>
  <c r="A75" i="40"/>
  <c r="A87" i="40"/>
  <c r="A102" i="39"/>
  <c r="A78" i="40"/>
  <c r="A88" i="40"/>
  <c r="A103" i="39"/>
  <c r="A77" i="40"/>
  <c r="A79" i="40"/>
  <c r="A89" i="40"/>
  <c r="A80" i="40"/>
  <c r="A90" i="40"/>
  <c r="A91" i="40"/>
  <c r="A73" i="40"/>
  <c r="A106" i="39"/>
  <c r="H21" i="42"/>
  <c r="A101" i="39" s="1"/>
  <c r="H20" i="42"/>
  <c r="H19" i="42"/>
  <c r="D628" i="65"/>
  <c r="D1116" i="65"/>
  <c r="D1133" i="65"/>
  <c r="D1144" i="65"/>
  <c r="B194" i="61"/>
  <c r="B195" i="61"/>
  <c r="B196" i="61"/>
  <c r="B197" i="61"/>
  <c r="B198" i="61"/>
  <c r="B199" i="61"/>
  <c r="B200" i="61"/>
  <c r="B201" i="61"/>
  <c r="A4" i="37"/>
  <c r="A70" i="40" l="1"/>
  <c r="A91" i="39"/>
  <c r="A69" i="40"/>
  <c r="A89" i="39"/>
  <c r="A67" i="40"/>
  <c r="A94" i="39"/>
  <c r="A68" i="37"/>
  <c r="A93" i="39"/>
  <c r="A92" i="39"/>
  <c r="A67" i="37"/>
  <c r="A68" i="40"/>
  <c r="A95" i="39"/>
  <c r="A90" i="39"/>
  <c r="A96" i="39"/>
  <c r="A98" i="39"/>
  <c r="A69" i="37"/>
  <c r="A72" i="40"/>
  <c r="A71" i="40"/>
  <c r="A70" i="37"/>
  <c r="A100" i="39"/>
  <c r="A99" i="39"/>
  <c r="A65" i="40"/>
  <c r="A54" i="40"/>
  <c r="A64" i="40"/>
  <c r="A53" i="40"/>
  <c r="A66" i="40"/>
  <c r="A63" i="40"/>
  <c r="A62" i="40"/>
  <c r="A61" i="40"/>
  <c r="A60" i="40"/>
  <c r="A52" i="40"/>
  <c r="A59" i="40"/>
  <c r="A58" i="40"/>
  <c r="A57" i="40"/>
  <c r="A88" i="39"/>
  <c r="A56" i="40"/>
  <c r="A87" i="39"/>
  <c r="A66" i="37"/>
  <c r="A55" i="40"/>
  <c r="A85" i="39"/>
  <c r="A84" i="39"/>
  <c r="B170" i="61"/>
  <c r="B169" i="61"/>
  <c r="B164" i="61"/>
  <c r="B113" i="61"/>
  <c r="B111" i="61"/>
  <c r="B109" i="61"/>
  <c r="H25" i="42" l="1"/>
  <c r="H26" i="42"/>
  <c r="H27" i="42"/>
  <c r="H28" i="42"/>
  <c r="H29" i="42"/>
  <c r="H30" i="42"/>
  <c r="H31" i="42"/>
  <c r="H32" i="42"/>
  <c r="H33" i="42"/>
  <c r="H34" i="42"/>
  <c r="H35" i="42"/>
  <c r="H36" i="42"/>
  <c r="H37" i="42"/>
  <c r="H38" i="42"/>
  <c r="H39" i="42"/>
  <c r="H40" i="42"/>
  <c r="H41" i="42"/>
  <c r="A84" i="37" s="1"/>
  <c r="H42" i="42"/>
  <c r="H43" i="42"/>
  <c r="H44" i="42"/>
  <c r="H45" i="42"/>
  <c r="H46" i="42"/>
  <c r="H47" i="42"/>
  <c r="H48" i="42"/>
  <c r="H49" i="42"/>
  <c r="H50" i="42"/>
  <c r="H51" i="42"/>
  <c r="H52" i="42"/>
  <c r="A126" i="39" l="1"/>
  <c r="A127" i="39"/>
  <c r="A128" i="39"/>
  <c r="A129" i="39"/>
  <c r="A124" i="39"/>
  <c r="A125" i="39"/>
  <c r="A120" i="39"/>
  <c r="A121" i="39"/>
  <c r="A122" i="39"/>
  <c r="A123" i="39"/>
  <c r="A81" i="37"/>
  <c r="A83" i="37"/>
  <c r="A82" i="37"/>
  <c r="A78" i="37"/>
  <c r="A79" i="37"/>
  <c r="A80" i="37"/>
  <c r="A76" i="37"/>
  <c r="A77" i="37"/>
  <c r="A75" i="37"/>
  <c r="A72" i="37"/>
  <c r="A74" i="37"/>
  <c r="A71" i="37"/>
  <c r="A73" i="37"/>
  <c r="A147" i="39"/>
  <c r="A148" i="39"/>
  <c r="A149" i="39"/>
  <c r="A150" i="39"/>
  <c r="A151" i="39"/>
  <c r="A152" i="39"/>
  <c r="A143" i="39"/>
  <c r="A144" i="39"/>
  <c r="A145" i="39"/>
  <c r="A146" i="39"/>
  <c r="A139" i="39"/>
  <c r="A140" i="39"/>
  <c r="A141" i="39"/>
  <c r="A142" i="39"/>
  <c r="A133" i="39"/>
  <c r="A134" i="39"/>
  <c r="A135" i="39"/>
  <c r="A136" i="39"/>
  <c r="A137" i="39"/>
  <c r="A138" i="39"/>
  <c r="A130" i="39"/>
  <c r="A131" i="39"/>
  <c r="A132" i="39"/>
  <c r="D451" i="65"/>
  <c r="D450" i="65"/>
  <c r="D449" i="65"/>
  <c r="D448" i="65"/>
  <c r="D447" i="65"/>
  <c r="D446" i="65"/>
  <c r="D445" i="65"/>
  <c r="D444" i="65"/>
  <c r="D443" i="65"/>
  <c r="D442" i="65"/>
  <c r="D441" i="65"/>
  <c r="D440" i="65"/>
  <c r="D439" i="65"/>
  <c r="D438" i="65"/>
  <c r="D437" i="65"/>
  <c r="D436" i="65"/>
  <c r="D435" i="65"/>
  <c r="D434" i="65"/>
  <c r="D433" i="65"/>
  <c r="D432" i="65"/>
  <c r="D431" i="65"/>
  <c r="D430" i="65"/>
  <c r="D429" i="65"/>
  <c r="D428" i="65"/>
  <c r="D427" i="65"/>
  <c r="D426" i="65"/>
  <c r="D425" i="65"/>
  <c r="D424" i="65"/>
  <c r="D423" i="65"/>
  <c r="D422" i="65"/>
  <c r="D421" i="65"/>
  <c r="D420" i="65"/>
  <c r="D419" i="65"/>
  <c r="D418" i="65"/>
  <c r="D417" i="65"/>
  <c r="D416" i="65"/>
  <c r="D415" i="65"/>
  <c r="D414" i="65"/>
  <c r="D413" i="65"/>
  <c r="D412" i="65"/>
  <c r="D411" i="65"/>
  <c r="D410" i="65"/>
  <c r="D409" i="65"/>
  <c r="D408" i="65"/>
  <c r="D407" i="65"/>
  <c r="D406" i="65"/>
  <c r="D405" i="65"/>
  <c r="D404" i="65"/>
  <c r="D403" i="65"/>
  <c r="D402" i="65"/>
  <c r="D401" i="65"/>
  <c r="D400" i="65"/>
  <c r="D399" i="65"/>
  <c r="D398" i="65"/>
  <c r="D397" i="65"/>
  <c r="D396" i="65"/>
  <c r="D395" i="65"/>
  <c r="D394" i="65"/>
  <c r="D393" i="65"/>
  <c r="D392" i="65"/>
  <c r="D391" i="65"/>
  <c r="D390" i="65"/>
  <c r="D389" i="65"/>
  <c r="D388" i="65"/>
  <c r="D387" i="65"/>
  <c r="D386" i="65"/>
  <c r="D385" i="65"/>
  <c r="D384" i="65"/>
  <c r="D383" i="65"/>
  <c r="D382" i="65"/>
  <c r="D381" i="65"/>
  <c r="D380" i="65"/>
  <c r="D379" i="65"/>
  <c r="D378" i="65"/>
  <c r="D377" i="65"/>
  <c r="D376" i="65"/>
  <c r="D375" i="65"/>
  <c r="D374" i="65"/>
  <c r="D373" i="65"/>
  <c r="D372" i="65"/>
  <c r="D371" i="65"/>
  <c r="D370" i="65"/>
  <c r="D369" i="65"/>
  <c r="D368" i="65"/>
  <c r="D367" i="65"/>
  <c r="D366" i="65"/>
  <c r="D365" i="65"/>
  <c r="D364" i="65"/>
  <c r="D363" i="65"/>
  <c r="D362" i="65"/>
  <c r="D361" i="65"/>
  <c r="D360" i="65"/>
  <c r="D359" i="65"/>
  <c r="D358" i="65"/>
  <c r="D357" i="65"/>
  <c r="D356" i="65"/>
  <c r="D355" i="65"/>
  <c r="D354" i="65"/>
  <c r="D353" i="65"/>
  <c r="D352" i="65"/>
  <c r="D351" i="65"/>
  <c r="D350" i="65"/>
  <c r="D349" i="65"/>
  <c r="D348" i="65"/>
  <c r="D347" i="65"/>
  <c r="D346" i="65"/>
  <c r="D345" i="65"/>
  <c r="D344" i="65"/>
  <c r="D343" i="65"/>
  <c r="D342" i="65"/>
  <c r="D341" i="65"/>
  <c r="D340" i="65"/>
  <c r="D339" i="65"/>
  <c r="D338" i="65"/>
  <c r="D337" i="65"/>
  <c r="D336" i="65"/>
  <c r="D335" i="65"/>
  <c r="D334" i="65"/>
  <c r="D333" i="65"/>
  <c r="D332" i="65"/>
  <c r="D331" i="65"/>
  <c r="D330" i="65"/>
  <c r="D329" i="65"/>
  <c r="D328" i="65"/>
  <c r="D327" i="65"/>
  <c r="D326" i="65"/>
  <c r="D325" i="65"/>
  <c r="D324" i="65"/>
  <c r="D323" i="65"/>
  <c r="D322" i="65"/>
  <c r="D321" i="65"/>
  <c r="D320" i="65"/>
  <c r="D319" i="65"/>
  <c r="D318" i="65"/>
  <c r="D317" i="65"/>
  <c r="D316" i="65"/>
  <c r="D315" i="65"/>
  <c r="D314" i="65"/>
  <c r="D313" i="65"/>
  <c r="D312" i="65"/>
  <c r="D311" i="65"/>
  <c r="D310" i="65"/>
  <c r="D309" i="65"/>
  <c r="D308" i="65"/>
  <c r="D307" i="65"/>
  <c r="D306" i="65"/>
  <c r="D305" i="65"/>
  <c r="D304" i="65"/>
  <c r="D303" i="65"/>
  <c r="D302" i="65"/>
  <c r="D301" i="65"/>
  <c r="D300" i="65"/>
  <c r="D299" i="65"/>
  <c r="D298" i="65"/>
  <c r="D297" i="65"/>
  <c r="D296" i="65"/>
  <c r="D295" i="65"/>
  <c r="D294" i="65"/>
  <c r="D293" i="65"/>
  <c r="D292" i="65"/>
  <c r="D291" i="65"/>
  <c r="D290" i="65"/>
  <c r="D289" i="65"/>
  <c r="D288" i="65"/>
  <c r="D287" i="65"/>
  <c r="D286" i="65"/>
  <c r="D285" i="65"/>
  <c r="D284" i="65"/>
  <c r="D283" i="65"/>
  <c r="D282" i="65"/>
  <c r="D281" i="65"/>
  <c r="D280" i="65"/>
  <c r="D279" i="65"/>
  <c r="D278" i="65"/>
  <c r="D277" i="65"/>
  <c r="D276" i="65"/>
  <c r="D275" i="65"/>
  <c r="D274" i="65"/>
  <c r="D273" i="65"/>
  <c r="D272" i="65"/>
  <c r="D271" i="65"/>
  <c r="D270" i="65"/>
  <c r="D269" i="65"/>
  <c r="D268" i="65"/>
  <c r="D267" i="65"/>
  <c r="D266" i="65"/>
  <c r="D265" i="65"/>
  <c r="D264" i="65"/>
  <c r="D263" i="65"/>
  <c r="D262" i="65"/>
  <c r="D261" i="65"/>
  <c r="D260" i="65"/>
  <c r="D259" i="65"/>
  <c r="D258" i="65"/>
  <c r="D257" i="65"/>
  <c r="D256" i="65"/>
  <c r="D255" i="65"/>
  <c r="D254" i="65"/>
  <c r="D253" i="65"/>
  <c r="D252" i="65"/>
  <c r="D251" i="65"/>
  <c r="D250" i="65"/>
  <c r="D249" i="65"/>
  <c r="D248" i="65"/>
  <c r="D247" i="65"/>
  <c r="D246" i="65"/>
  <c r="D245" i="65"/>
  <c r="D244" i="65"/>
  <c r="D243" i="65"/>
  <c r="D242" i="65"/>
  <c r="D241" i="65"/>
  <c r="D240" i="65"/>
  <c r="D239" i="65"/>
  <c r="D238" i="65"/>
  <c r="D237" i="65"/>
  <c r="D236" i="65"/>
  <c r="D235" i="65"/>
  <c r="D234" i="65"/>
  <c r="D233" i="65"/>
  <c r="D232" i="65"/>
  <c r="D231" i="65"/>
  <c r="D230" i="65"/>
  <c r="D229" i="65"/>
  <c r="D228" i="65"/>
  <c r="D227" i="65"/>
  <c r="D226" i="65"/>
  <c r="D225" i="65"/>
  <c r="D224" i="65"/>
  <c r="D223" i="65"/>
  <c r="D222" i="65"/>
  <c r="D221" i="65"/>
  <c r="D220" i="65"/>
  <c r="D219" i="65"/>
  <c r="D218" i="65"/>
  <c r="D217" i="65"/>
  <c r="D216" i="65"/>
  <c r="D215" i="65"/>
  <c r="D214" i="65"/>
  <c r="D213" i="65"/>
  <c r="D212" i="65"/>
  <c r="D211" i="65"/>
  <c r="D210" i="65"/>
  <c r="D209" i="65"/>
  <c r="D208" i="65"/>
  <c r="D207" i="65"/>
  <c r="D206" i="65"/>
  <c r="D205" i="65"/>
  <c r="D204" i="65"/>
  <c r="D203" i="65"/>
  <c r="D202" i="65"/>
  <c r="D201" i="65"/>
  <c r="D200" i="65"/>
  <c r="D199" i="65"/>
  <c r="D198" i="65"/>
  <c r="D197" i="65"/>
  <c r="D196" i="65"/>
  <c r="D195" i="65"/>
  <c r="D194" i="65"/>
  <c r="D193" i="65"/>
  <c r="D192" i="65"/>
  <c r="D191" i="65"/>
  <c r="D190" i="65"/>
  <c r="D189" i="65"/>
  <c r="D188" i="65"/>
  <c r="D187" i="65"/>
  <c r="D186" i="65"/>
  <c r="D185" i="65"/>
  <c r="D184" i="65"/>
  <c r="D183" i="65"/>
  <c r="D182" i="65"/>
  <c r="D181" i="65"/>
  <c r="D180" i="65"/>
  <c r="D179" i="65"/>
  <c r="D178" i="65"/>
  <c r="D177" i="65"/>
  <c r="D176" i="65"/>
  <c r="D175" i="65"/>
  <c r="D174" i="65"/>
  <c r="D173" i="65"/>
  <c r="D172" i="65"/>
  <c r="D171" i="65"/>
  <c r="D170" i="65"/>
  <c r="D169" i="65"/>
  <c r="D168" i="65"/>
  <c r="D167" i="65"/>
  <c r="D166" i="65"/>
  <c r="D165" i="65"/>
  <c r="D164" i="65"/>
  <c r="D163" i="65"/>
  <c r="D162" i="65"/>
  <c r="D161" i="65"/>
  <c r="D160" i="65"/>
  <c r="D159" i="65"/>
  <c r="D158" i="65"/>
  <c r="D157" i="65"/>
  <c r="D156" i="65"/>
  <c r="D155" i="65"/>
  <c r="D154" i="65"/>
  <c r="D153" i="65"/>
  <c r="D152" i="65"/>
  <c r="D151" i="65"/>
  <c r="D150" i="65"/>
  <c r="D149" i="65"/>
  <c r="D148" i="65"/>
  <c r="D147" i="65"/>
  <c r="D146" i="65"/>
  <c r="D145" i="65"/>
  <c r="D144" i="65"/>
  <c r="D143" i="65"/>
  <c r="D142" i="65"/>
  <c r="D141" i="65"/>
  <c r="D140" i="65"/>
  <c r="D139" i="65"/>
  <c r="D138" i="65"/>
  <c r="D137" i="65"/>
  <c r="D136" i="65"/>
  <c r="D135" i="65"/>
  <c r="D134" i="65"/>
  <c r="D133" i="65"/>
  <c r="D132" i="65"/>
  <c r="D131" i="65"/>
  <c r="D130" i="65"/>
  <c r="D129" i="65"/>
  <c r="D128" i="65"/>
  <c r="D127" i="65"/>
  <c r="D126" i="65"/>
  <c r="D125" i="65"/>
  <c r="D124" i="65"/>
  <c r="D123" i="65"/>
  <c r="D122" i="65"/>
  <c r="D121" i="65"/>
  <c r="D120" i="65"/>
  <c r="D119" i="65"/>
  <c r="D118" i="65"/>
  <c r="D117" i="65"/>
  <c r="D116" i="65"/>
  <c r="D115" i="65"/>
  <c r="D114" i="65"/>
  <c r="D113" i="65"/>
  <c r="D112" i="65"/>
  <c r="D111" i="65"/>
  <c r="D110" i="65"/>
  <c r="D109" i="65"/>
  <c r="D108" i="65"/>
  <c r="D107" i="65"/>
  <c r="D106" i="65"/>
  <c r="D105" i="65"/>
  <c r="D104" i="65"/>
  <c r="D103" i="65"/>
  <c r="D102" i="65"/>
  <c r="D101" i="65"/>
  <c r="D100" i="65"/>
  <c r="D99" i="65"/>
  <c r="D98" i="65"/>
  <c r="D97" i="65"/>
  <c r="D96" i="65"/>
  <c r="D95" i="65"/>
  <c r="D94" i="65"/>
  <c r="D93" i="65"/>
  <c r="D92" i="65"/>
  <c r="D91" i="65"/>
  <c r="D90" i="65"/>
  <c r="D89" i="65"/>
  <c r="D88" i="65"/>
  <c r="D87" i="65"/>
  <c r="D86" i="65"/>
  <c r="D85" i="65"/>
  <c r="D84" i="65"/>
  <c r="D83" i="65"/>
  <c r="D82" i="65"/>
  <c r="D81" i="65"/>
  <c r="D80" i="65"/>
  <c r="D79" i="65"/>
  <c r="D78" i="65"/>
  <c r="D77" i="65"/>
  <c r="D76" i="65"/>
  <c r="D75" i="65"/>
  <c r="D74" i="65"/>
  <c r="D73" i="65"/>
  <c r="D72" i="65"/>
  <c r="D71" i="65"/>
  <c r="D70" i="65"/>
  <c r="D69" i="65"/>
  <c r="D68" i="65"/>
  <c r="D67" i="65"/>
  <c r="D66" i="65"/>
  <c r="D65" i="65"/>
  <c r="D64" i="65"/>
  <c r="D63" i="65"/>
  <c r="D62" i="65"/>
  <c r="D61" i="65"/>
  <c r="D60" i="65"/>
  <c r="D59" i="65"/>
  <c r="D58" i="65"/>
  <c r="D57" i="65"/>
  <c r="D56" i="65"/>
  <c r="D55" i="65"/>
  <c r="D54" i="65"/>
  <c r="D53" i="65"/>
  <c r="D52" i="65"/>
  <c r="D51" i="65"/>
  <c r="D50" i="65"/>
  <c r="D49" i="65"/>
  <c r="D48" i="65"/>
  <c r="D47" i="65"/>
  <c r="D46" i="65"/>
  <c r="D45" i="65"/>
  <c r="D44" i="65"/>
  <c r="D43" i="65"/>
  <c r="D42" i="65"/>
  <c r="D41" i="65"/>
  <c r="D40" i="65"/>
  <c r="D39" i="65"/>
  <c r="D38" i="65"/>
  <c r="D37" i="65"/>
  <c r="D36" i="65"/>
  <c r="D35" i="65"/>
  <c r="D34" i="65"/>
  <c r="D33" i="65"/>
  <c r="D32" i="65"/>
  <c r="D31" i="65"/>
  <c r="D30" i="65"/>
  <c r="D29" i="65"/>
  <c r="D28" i="65"/>
  <c r="D27" i="65"/>
  <c r="D26" i="65"/>
  <c r="D25" i="65"/>
  <c r="D24" i="65"/>
  <c r="D23" i="65"/>
  <c r="D22" i="65"/>
  <c r="D21" i="65"/>
  <c r="D20" i="65"/>
  <c r="D19" i="65"/>
  <c r="D18" i="65"/>
  <c r="D17" i="65"/>
  <c r="D16" i="65"/>
  <c r="D15" i="65"/>
  <c r="D14" i="65"/>
  <c r="D13" i="65"/>
  <c r="D12" i="65"/>
  <c r="D11" i="65"/>
  <c r="D10" i="65"/>
  <c r="D9" i="65"/>
  <c r="D8" i="65"/>
  <c r="D7" i="65"/>
  <c r="D6" i="65"/>
  <c r="D5" i="65"/>
  <c r="D4" i="65" l="1"/>
  <c r="C5" i="85" l="1"/>
  <c r="C7" i="85"/>
  <c r="C8" i="85"/>
  <c r="C9" i="85"/>
  <c r="C10" i="85"/>
  <c r="C11" i="85"/>
  <c r="C12" i="85"/>
  <c r="C13" i="85"/>
  <c r="C14" i="85"/>
  <c r="C15" i="85"/>
  <c r="C16" i="85"/>
  <c r="C17" i="85"/>
  <c r="C18" i="85"/>
  <c r="C19" i="85"/>
  <c r="C20" i="85"/>
  <c r="C21" i="85"/>
  <c r="C22" i="85"/>
  <c r="C23" i="85"/>
  <c r="C24" i="85"/>
  <c r="C25" i="85"/>
  <c r="C26" i="85"/>
  <c r="C27" i="85"/>
  <c r="C28" i="85"/>
  <c r="C29" i="85"/>
  <c r="C30" i="85"/>
  <c r="C31" i="85"/>
  <c r="C32" i="85"/>
  <c r="C33" i="85"/>
  <c r="C34" i="85"/>
  <c r="C35" i="85"/>
  <c r="C36" i="85"/>
  <c r="C37" i="85"/>
  <c r="C38" i="85"/>
  <c r="C39" i="85"/>
  <c r="C40" i="85"/>
  <c r="C41" i="85"/>
  <c r="C42" i="85"/>
  <c r="C43" i="85"/>
  <c r="C44" i="85"/>
  <c r="C45" i="85"/>
  <c r="C46" i="85"/>
  <c r="C47" i="85"/>
  <c r="C48" i="85"/>
  <c r="C49" i="85"/>
  <c r="C50" i="85"/>
  <c r="C51" i="85"/>
  <c r="C52" i="85"/>
  <c r="C53" i="85"/>
  <c r="C54" i="85"/>
  <c r="C55" i="85"/>
  <c r="C56" i="85"/>
  <c r="C57" i="85"/>
  <c r="C58" i="85"/>
  <c r="C59" i="85"/>
  <c r="C60" i="85"/>
  <c r="C61" i="85"/>
  <c r="C62" i="85"/>
  <c r="C63" i="85"/>
  <c r="C64" i="85"/>
  <c r="C65" i="85"/>
  <c r="C66" i="85"/>
  <c r="C67" i="85"/>
  <c r="C68" i="85"/>
  <c r="C69" i="85"/>
  <c r="C70" i="85"/>
  <c r="C72" i="85"/>
  <c r="C73" i="85"/>
  <c r="C75" i="85"/>
  <c r="C76" i="85"/>
  <c r="C77" i="85"/>
  <c r="C78" i="85"/>
  <c r="C79" i="85"/>
  <c r="C80" i="85"/>
  <c r="C82" i="85"/>
  <c r="C83" i="85"/>
  <c r="C84" i="85"/>
  <c r="C85" i="85"/>
  <c r="C86" i="85"/>
  <c r="C87" i="85"/>
  <c r="C88" i="85"/>
  <c r="C89" i="85"/>
  <c r="C90" i="85"/>
  <c r="C91" i="85"/>
  <c r="C92" i="85"/>
  <c r="C93" i="85"/>
  <c r="C94" i="85"/>
  <c r="C95" i="85"/>
  <c r="C96" i="85"/>
  <c r="C97" i="85"/>
  <c r="C98" i="85"/>
  <c r="C99" i="85"/>
  <c r="C100" i="85"/>
  <c r="C101" i="85"/>
  <c r="C102" i="85"/>
  <c r="C103" i="85"/>
  <c r="C104" i="85"/>
  <c r="C105" i="85"/>
  <c r="C106" i="85"/>
  <c r="C107" i="85"/>
  <c r="C108" i="85"/>
  <c r="C109" i="85"/>
  <c r="C110" i="85"/>
  <c r="C111" i="85"/>
  <c r="C112" i="85"/>
  <c r="C113" i="85"/>
  <c r="C114" i="85"/>
  <c r="C115" i="85"/>
  <c r="C116" i="85"/>
  <c r="C117" i="85"/>
  <c r="C118" i="85"/>
  <c r="C119" i="85"/>
  <c r="C120" i="85"/>
  <c r="C121" i="85"/>
  <c r="C122" i="85"/>
  <c r="C123" i="85"/>
  <c r="C124" i="85"/>
  <c r="C125" i="85"/>
  <c r="C126" i="85"/>
  <c r="C127" i="85"/>
  <c r="C128" i="85"/>
  <c r="C129" i="85"/>
  <c r="C130" i="85"/>
  <c r="C131" i="85"/>
  <c r="C132" i="85"/>
  <c r="C133" i="85"/>
  <c r="C134" i="85"/>
  <c r="C135" i="85"/>
  <c r="C136" i="85"/>
  <c r="C137" i="85"/>
  <c r="C138" i="85"/>
  <c r="C139" i="85"/>
  <c r="C140" i="85"/>
  <c r="C141" i="85"/>
  <c r="C142" i="85"/>
  <c r="C143" i="85"/>
  <c r="C144" i="85"/>
  <c r="C145" i="85"/>
  <c r="C146" i="85"/>
  <c r="C147" i="85"/>
  <c r="C148" i="85"/>
  <c r="C149" i="85"/>
  <c r="C150" i="85"/>
  <c r="C151" i="85"/>
  <c r="C152" i="85"/>
  <c r="C153" i="85"/>
  <c r="C154" i="85"/>
  <c r="C155" i="85"/>
  <c r="C156" i="85"/>
  <c r="C157" i="85"/>
  <c r="C158" i="85"/>
  <c r="C159" i="85"/>
  <c r="C160" i="85"/>
  <c r="C161" i="85"/>
  <c r="C162" i="85"/>
  <c r="C163" i="85"/>
  <c r="C164" i="85"/>
  <c r="C165" i="85"/>
  <c r="C166" i="85"/>
  <c r="C167" i="85"/>
  <c r="C168" i="85"/>
  <c r="C169" i="85"/>
  <c r="C170" i="85"/>
  <c r="C171" i="85"/>
  <c r="C172" i="85"/>
  <c r="C173" i="85"/>
  <c r="C174" i="85"/>
  <c r="C175" i="85"/>
  <c r="C176" i="85"/>
  <c r="C177" i="85"/>
  <c r="C178" i="85"/>
  <c r="C179" i="85"/>
  <c r="C181" i="85"/>
  <c r="C182" i="85"/>
  <c r="C183" i="85"/>
  <c r="C184" i="85"/>
  <c r="C185" i="85"/>
  <c r="C186" i="85"/>
  <c r="C187" i="85"/>
  <c r="C188" i="85"/>
  <c r="C189" i="85"/>
  <c r="C190" i="85"/>
  <c r="C191" i="85"/>
  <c r="C192" i="85"/>
  <c r="C193" i="85"/>
  <c r="C194" i="85"/>
  <c r="C195" i="85"/>
  <c r="C196" i="85"/>
  <c r="C197" i="85"/>
  <c r="C198" i="85"/>
  <c r="C199" i="85"/>
  <c r="C200" i="85"/>
  <c r="C201" i="85"/>
  <c r="C202" i="85"/>
  <c r="C203" i="85"/>
  <c r="C204" i="85"/>
  <c r="C205" i="85"/>
  <c r="C206" i="85"/>
  <c r="C207" i="85"/>
  <c r="C208" i="85"/>
  <c r="C209" i="85"/>
  <c r="C210" i="85"/>
  <c r="C211" i="85"/>
  <c r="C212" i="85"/>
  <c r="C213" i="85"/>
  <c r="C214" i="85"/>
  <c r="C215" i="85"/>
  <c r="C216" i="85"/>
  <c r="C217" i="85"/>
  <c r="C218" i="85"/>
  <c r="C219" i="85"/>
  <c r="C220" i="85"/>
  <c r="C221" i="85"/>
  <c r="C222" i="85"/>
  <c r="C223" i="85"/>
  <c r="C224" i="85"/>
  <c r="C225" i="85"/>
  <c r="C226" i="85"/>
  <c r="C227" i="85"/>
  <c r="C228" i="85"/>
  <c r="C229" i="85"/>
  <c r="C230" i="85"/>
  <c r="C231" i="85"/>
  <c r="C232" i="85"/>
  <c r="C233" i="85"/>
  <c r="C234" i="85"/>
  <c r="C235" i="85"/>
  <c r="C236" i="85"/>
  <c r="C237" i="85"/>
  <c r="C238" i="85"/>
  <c r="C239" i="85"/>
  <c r="C240" i="85"/>
  <c r="C241" i="85"/>
  <c r="C242" i="85"/>
  <c r="C243" i="85"/>
  <c r="C244" i="85"/>
  <c r="C245" i="85"/>
  <c r="C246" i="85"/>
  <c r="C247" i="85"/>
  <c r="C248" i="85"/>
  <c r="C249" i="85"/>
  <c r="C250" i="85"/>
  <c r="C251" i="85"/>
  <c r="C252" i="85"/>
  <c r="C253" i="85"/>
  <c r="C254" i="85"/>
  <c r="C255" i="85"/>
  <c r="C256" i="85"/>
  <c r="C257" i="85"/>
  <c r="C258" i="85"/>
  <c r="C259" i="85"/>
  <c r="C260" i="85"/>
  <c r="C261" i="85"/>
  <c r="C262" i="85"/>
  <c r="C263" i="85"/>
  <c r="C265" i="85"/>
  <c r="C266" i="85"/>
  <c r="C267" i="85"/>
  <c r="C268" i="85"/>
  <c r="C269" i="85"/>
  <c r="C270" i="85"/>
  <c r="C271" i="85"/>
  <c r="C272" i="85"/>
  <c r="C273" i="85"/>
  <c r="C274" i="85"/>
  <c r="C275" i="85"/>
  <c r="C276" i="85"/>
  <c r="C277" i="85"/>
  <c r="C278" i="85"/>
  <c r="C279" i="85"/>
  <c r="C280" i="85"/>
  <c r="C282" i="85"/>
  <c r="C283" i="85"/>
  <c r="C284" i="85"/>
  <c r="C285" i="85"/>
  <c r="C286" i="85"/>
  <c r="C287" i="85"/>
  <c r="C288" i="85"/>
  <c r="C289" i="85"/>
  <c r="C290" i="85"/>
  <c r="C291" i="85"/>
  <c r="C292" i="85"/>
  <c r="C293" i="85"/>
  <c r="C294" i="85"/>
  <c r="C295" i="85"/>
  <c r="C296" i="85"/>
  <c r="C297" i="85"/>
  <c r="C298" i="85"/>
  <c r="C299" i="85"/>
  <c r="C300" i="85"/>
  <c r="C301" i="85"/>
  <c r="C303" i="85"/>
  <c r="C304" i="85"/>
  <c r="C305" i="85"/>
  <c r="C306" i="85"/>
  <c r="C307" i="85"/>
  <c r="C308" i="85"/>
  <c r="C310" i="85"/>
  <c r="C311" i="85"/>
  <c r="C312" i="85"/>
  <c r="C313" i="85"/>
  <c r="C314" i="85"/>
  <c r="C315" i="85"/>
  <c r="C317" i="85"/>
  <c r="C318" i="85"/>
  <c r="C319" i="85"/>
  <c r="C320" i="85"/>
  <c r="C321" i="85"/>
  <c r="C322" i="85"/>
  <c r="C324" i="85"/>
  <c r="C325" i="85"/>
  <c r="C326" i="85"/>
  <c r="C327" i="85"/>
  <c r="C328" i="85"/>
  <c r="C329" i="85"/>
  <c r="C330" i="85"/>
  <c r="C331" i="85"/>
  <c r="C6" i="85"/>
  <c r="F113" i="40" l="1"/>
  <c r="F124" i="40" l="1"/>
  <c r="F46" i="40"/>
  <c r="F43" i="40"/>
  <c r="F120" i="40"/>
  <c r="F126" i="40"/>
  <c r="F125" i="40"/>
  <c r="F123" i="40"/>
  <c r="F103" i="40"/>
  <c r="F104" i="40"/>
  <c r="F107" i="40"/>
  <c r="F4" i="40"/>
  <c r="F5" i="40"/>
  <c r="F6" i="40"/>
  <c r="F10" i="40"/>
  <c r="F11" i="40"/>
  <c r="F12" i="40"/>
  <c r="F13" i="40"/>
  <c r="F14" i="40"/>
  <c r="F15" i="40"/>
  <c r="F16" i="40"/>
  <c r="F17" i="40"/>
  <c r="F18" i="40"/>
  <c r="F19" i="40"/>
  <c r="F20" i="40"/>
  <c r="F21" i="40"/>
  <c r="F23" i="40"/>
  <c r="F24" i="40"/>
  <c r="F25" i="40"/>
  <c r="F26" i="40"/>
  <c r="F27" i="40"/>
  <c r="F29" i="40"/>
  <c r="F30" i="40"/>
  <c r="F31" i="40"/>
  <c r="F32" i="40"/>
  <c r="F33" i="40"/>
  <c r="F35" i="40"/>
  <c r="F36" i="40"/>
  <c r="F37" i="40"/>
  <c r="F38" i="40"/>
  <c r="F39" i="40"/>
  <c r="F42" i="40"/>
  <c r="F44" i="40"/>
  <c r="F45" i="40"/>
  <c r="F47" i="40"/>
  <c r="F48" i="40"/>
  <c r="F49" i="40"/>
  <c r="F50" i="40"/>
  <c r="F51" i="40"/>
  <c r="F102" i="40"/>
  <c r="F105" i="40"/>
  <c r="F106" i="40"/>
  <c r="F34" i="40"/>
  <c r="F110" i="40"/>
  <c r="F109" i="40"/>
  <c r="F108" i="40"/>
  <c r="F22" i="40"/>
  <c r="F114" i="40"/>
  <c r="F112" i="40"/>
  <c r="F111" i="40"/>
  <c r="F117" i="40"/>
  <c r="F116" i="40"/>
  <c r="F115" i="40"/>
  <c r="F121" i="40"/>
  <c r="F122" i="40"/>
  <c r="F119" i="40"/>
  <c r="F118" i="40"/>
  <c r="F41" i="40"/>
  <c r="F40" i="40"/>
  <c r="F28" i="40"/>
  <c r="E35" i="39"/>
  <c r="E36" i="39"/>
  <c r="E37" i="39"/>
  <c r="E38" i="39"/>
  <c r="E14" i="39"/>
  <c r="E15" i="39"/>
  <c r="E16" i="39"/>
  <c r="E17" i="39"/>
  <c r="E18" i="39"/>
  <c r="E19" i="39"/>
  <c r="E20" i="39"/>
  <c r="E21" i="39"/>
  <c r="E22" i="39"/>
  <c r="E23" i="39"/>
  <c r="E24" i="39"/>
  <c r="E25" i="39"/>
  <c r="E26" i="39"/>
  <c r="E27" i="39"/>
  <c r="E28" i="39"/>
  <c r="E29" i="39"/>
  <c r="E30" i="39"/>
  <c r="E31" i="39"/>
  <c r="E32" i="39"/>
  <c r="E33" i="39"/>
  <c r="E34" i="39"/>
  <c r="E39" i="39"/>
  <c r="E40" i="39"/>
  <c r="E41" i="39"/>
  <c r="E42" i="39"/>
  <c r="E43" i="39"/>
  <c r="E44" i="39"/>
  <c r="E45" i="39"/>
  <c r="E46" i="39"/>
  <c r="E47" i="39"/>
  <c r="E48" i="39"/>
  <c r="E49" i="39"/>
  <c r="E50" i="39"/>
  <c r="E51" i="39"/>
  <c r="E52" i="39"/>
  <c r="E53" i="39"/>
  <c r="E54" i="39"/>
  <c r="E55" i="39"/>
  <c r="E56" i="39"/>
  <c r="E57" i="39"/>
  <c r="E58" i="39"/>
  <c r="E59" i="39"/>
  <c r="E60" i="39"/>
  <c r="E61" i="39"/>
  <c r="E62" i="39"/>
  <c r="E63" i="39"/>
  <c r="E64" i="39"/>
  <c r="E65" i="39"/>
  <c r="E66" i="39"/>
  <c r="E67" i="39"/>
  <c r="E68" i="39"/>
  <c r="E69" i="39"/>
  <c r="E70" i="39"/>
  <c r="E71" i="39"/>
  <c r="E72" i="39"/>
  <c r="E73" i="39"/>
  <c r="E74" i="39"/>
  <c r="E75" i="39"/>
  <c r="E76" i="39"/>
  <c r="E77" i="39"/>
  <c r="E78" i="39"/>
  <c r="E79" i="39"/>
  <c r="E80" i="39"/>
  <c r="E81" i="39"/>
  <c r="E82" i="39"/>
  <c r="E83" i="39"/>
  <c r="E86" i="39"/>
  <c r="E137" i="39" l="1"/>
  <c r="E5" i="39"/>
  <c r="E6" i="39"/>
  <c r="E7" i="39"/>
  <c r="E8" i="39"/>
  <c r="E9" i="39"/>
  <c r="E4" i="39"/>
  <c r="E130" i="39"/>
  <c r="E131" i="39"/>
  <c r="E132" i="39"/>
  <c r="E133" i="39"/>
  <c r="E134" i="39"/>
  <c r="E135" i="39"/>
  <c r="E136" i="39"/>
  <c r="E138" i="39"/>
  <c r="E139" i="39"/>
  <c r="E140" i="39"/>
  <c r="E141" i="39"/>
  <c r="E142" i="39"/>
  <c r="E143" i="39"/>
  <c r="E144" i="39"/>
  <c r="E145" i="39"/>
  <c r="E146" i="39"/>
  <c r="E147" i="39"/>
  <c r="E148" i="39"/>
  <c r="E149" i="39"/>
  <c r="E150" i="39"/>
  <c r="E151" i="39"/>
  <c r="E152" i="39"/>
  <c r="H4" i="42" l="1"/>
  <c r="H5" i="42"/>
  <c r="H6" i="42"/>
  <c r="H7" i="42"/>
  <c r="H8" i="42"/>
  <c r="A14" i="40" s="1"/>
  <c r="H9" i="42"/>
  <c r="H10" i="42"/>
  <c r="H11" i="42"/>
  <c r="H12" i="42"/>
  <c r="H13" i="42"/>
  <c r="H14" i="42"/>
  <c r="H15" i="42"/>
  <c r="A57" i="37" s="1"/>
  <c r="H16" i="42"/>
  <c r="H17" i="42"/>
  <c r="H18" i="42"/>
  <c r="A41" i="37" l="1"/>
  <c r="A42" i="37"/>
  <c r="A31" i="37"/>
  <c r="A39" i="37"/>
  <c r="A32" i="37"/>
  <c r="A40" i="37"/>
  <c r="A33" i="37"/>
  <c r="A35" i="37"/>
  <c r="A28" i="37"/>
  <c r="A37" i="37"/>
  <c r="A30" i="37"/>
  <c r="A26" i="37"/>
  <c r="A34" i="37"/>
  <c r="A27" i="37"/>
  <c r="A36" i="37"/>
  <c r="A29" i="37"/>
  <c r="A38" i="37"/>
  <c r="A23" i="37"/>
  <c r="A24" i="37"/>
  <c r="A25" i="37"/>
  <c r="A15" i="37"/>
  <c r="A16" i="37"/>
  <c r="A9" i="37"/>
  <c r="A17" i="37"/>
  <c r="A19" i="37"/>
  <c r="A12" i="37"/>
  <c r="A14" i="37"/>
  <c r="A10" i="37"/>
  <c r="A18" i="37"/>
  <c r="A11" i="37"/>
  <c r="A13" i="37"/>
  <c r="A20" i="37"/>
  <c r="A21" i="37"/>
  <c r="A22" i="37"/>
  <c r="A63" i="37"/>
  <c r="A64" i="37"/>
  <c r="A65" i="37"/>
  <c r="A62" i="37"/>
  <c r="A60" i="37"/>
  <c r="A61" i="37"/>
  <c r="A58" i="37"/>
  <c r="A59" i="37"/>
  <c r="A55" i="37"/>
  <c r="A56" i="37"/>
  <c r="A54" i="37"/>
  <c r="A7" i="37"/>
  <c r="A8" i="37"/>
  <c r="A51" i="37"/>
  <c r="A53" i="37"/>
  <c r="A50" i="37"/>
  <c r="A52" i="37"/>
  <c r="A47" i="37"/>
  <c r="A48" i="37"/>
  <c r="A49" i="37"/>
  <c r="A44" i="37"/>
  <c r="A46" i="37"/>
  <c r="A43" i="37"/>
  <c r="A45" i="37"/>
  <c r="A5" i="37"/>
  <c r="A6" i="37"/>
  <c r="A49" i="40"/>
  <c r="A50" i="40"/>
  <c r="A51" i="40"/>
  <c r="A77" i="39"/>
  <c r="A78" i="39"/>
  <c r="A79" i="39"/>
  <c r="A80" i="39"/>
  <c r="A81" i="39"/>
  <c r="A82" i="39"/>
  <c r="A83" i="39"/>
  <c r="A86" i="39"/>
  <c r="A46" i="40"/>
  <c r="A47" i="40"/>
  <c r="A48" i="40"/>
  <c r="A72" i="39"/>
  <c r="A73" i="39"/>
  <c r="A74" i="39"/>
  <c r="A75" i="39"/>
  <c r="A76" i="39"/>
  <c r="A43" i="40"/>
  <c r="A44" i="40"/>
  <c r="A45" i="40"/>
  <c r="A65" i="39"/>
  <c r="A66" i="39"/>
  <c r="A67" i="39"/>
  <c r="A68" i="39"/>
  <c r="A69" i="39"/>
  <c r="A70" i="39"/>
  <c r="A71" i="39"/>
  <c r="A40" i="40"/>
  <c r="A41" i="40"/>
  <c r="A42" i="40"/>
  <c r="A61" i="39"/>
  <c r="A62" i="39"/>
  <c r="A63" i="39"/>
  <c r="A64" i="39"/>
  <c r="A34" i="40"/>
  <c r="A35" i="40"/>
  <c r="A36" i="40"/>
  <c r="A37" i="40"/>
  <c r="A38" i="40"/>
  <c r="A39" i="40"/>
  <c r="A53" i="39"/>
  <c r="A54" i="39"/>
  <c r="A55" i="39"/>
  <c r="A56" i="39"/>
  <c r="A57" i="39"/>
  <c r="A58" i="39"/>
  <c r="A59" i="39"/>
  <c r="A60" i="39"/>
  <c r="A28" i="40"/>
  <c r="A29" i="40"/>
  <c r="A30" i="40"/>
  <c r="A31" i="40"/>
  <c r="A32" i="40"/>
  <c r="A33" i="40"/>
  <c r="A48" i="39"/>
  <c r="A49" i="39"/>
  <c r="A50" i="39"/>
  <c r="A51" i="39"/>
  <c r="A52" i="39"/>
  <c r="A24" i="40"/>
  <c r="A25" i="40"/>
  <c r="A26" i="40"/>
  <c r="A27" i="40"/>
  <c r="A44" i="39"/>
  <c r="A45" i="39"/>
  <c r="A46" i="39"/>
  <c r="A47" i="39"/>
  <c r="A22" i="40"/>
  <c r="A23" i="40"/>
  <c r="A39" i="39"/>
  <c r="A40" i="39"/>
  <c r="A41" i="39"/>
  <c r="A42" i="39"/>
  <c r="A43" i="39"/>
  <c r="A20" i="40"/>
  <c r="A21" i="40"/>
  <c r="A35" i="39"/>
  <c r="A36" i="39"/>
  <c r="A37" i="39"/>
  <c r="A38" i="39"/>
  <c r="A16" i="40"/>
  <c r="A17" i="40"/>
  <c r="A18" i="40"/>
  <c r="A19" i="40"/>
  <c r="A30" i="39"/>
  <c r="A31" i="39"/>
  <c r="A32" i="39"/>
  <c r="A33" i="39"/>
  <c r="A34" i="39"/>
  <c r="A15" i="40"/>
  <c r="A26" i="39"/>
  <c r="A27" i="39"/>
  <c r="A28" i="39"/>
  <c r="A29" i="39"/>
  <c r="A12" i="40"/>
  <c r="A13" i="40"/>
  <c r="A20" i="39"/>
  <c r="A21" i="39"/>
  <c r="A22" i="39"/>
  <c r="A23" i="39"/>
  <c r="A24" i="39"/>
  <c r="A25" i="39"/>
  <c r="A10" i="40"/>
  <c r="A11" i="40"/>
  <c r="A14" i="39"/>
  <c r="A15" i="39"/>
  <c r="A16" i="39"/>
  <c r="A17" i="39"/>
  <c r="A18" i="39"/>
  <c r="A19" i="39"/>
  <c r="A10" i="39"/>
  <c r="A11" i="39"/>
  <c r="A12" i="39"/>
  <c r="A13" i="39"/>
  <c r="A7" i="40"/>
  <c r="A8" i="40"/>
  <c r="A9" i="40"/>
  <c r="A5" i="40"/>
  <c r="A6" i="40"/>
  <c r="A4" i="40"/>
  <c r="A5" i="39"/>
  <c r="A6" i="39"/>
  <c r="A7" i="39"/>
  <c r="A8" i="39"/>
  <c r="A9" i="39"/>
  <c r="A4" i="39"/>
  <c r="L1364" i="79"/>
  <c r="L1365" i="79"/>
  <c r="L1366" i="79"/>
  <c r="L1363" i="79"/>
  <c r="L1367" i="79"/>
  <c r="L1368" i="79" s="1"/>
  <c r="L1369" i="79" s="1"/>
  <c r="L1370" i="79" s="1"/>
  <c r="L1371" i="79" s="1"/>
  <c r="L1372" i="79" s="1"/>
  <c r="L1373" i="79" s="1"/>
  <c r="L1374" i="79" s="1"/>
  <c r="L1375" i="79" s="1"/>
  <c r="L1376" i="79" s="1"/>
  <c r="L1377" i="79"/>
  <c r="R678" i="53" s="1"/>
  <c r="L1378" i="79"/>
  <c r="L1379" i="79" s="1"/>
  <c r="L1380" i="79" s="1"/>
  <c r="L1381" i="79" s="1"/>
  <c r="L1382" i="79" s="1"/>
  <c r="L1383" i="79" s="1"/>
  <c r="L1384" i="79" s="1"/>
  <c r="L1385" i="79" s="1"/>
  <c r="L1386" i="79"/>
  <c r="L1387" i="79" s="1"/>
  <c r="L1388" i="79" s="1"/>
  <c r="L1389" i="79"/>
  <c r="L1390" i="79" s="1"/>
  <c r="L1391" i="79" s="1"/>
  <c r="L1392" i="79" s="1"/>
  <c r="L1393" i="79" s="1"/>
  <c r="L1394" i="79" s="1"/>
  <c r="L1395" i="79" s="1"/>
  <c r="L1396" i="79" s="1"/>
  <c r="L1397" i="79" s="1"/>
  <c r="R679" i="53" s="1"/>
  <c r="L1398" i="79"/>
  <c r="L1401" i="79"/>
  <c r="L1402" i="79" s="1"/>
  <c r="L1403" i="79" s="1"/>
  <c r="R681" i="53" s="1"/>
  <c r="L1362" i="79"/>
  <c r="L1361" i="79"/>
  <c r="L1282" i="79"/>
  <c r="L1283" i="79" s="1"/>
  <c r="L1290" i="79"/>
  <c r="L1291" i="79" s="1"/>
  <c r="L1276" i="79"/>
  <c r="L1277" i="79" s="1"/>
  <c r="L1159" i="79"/>
  <c r="L1166" i="79"/>
  <c r="R614" i="53" s="1"/>
  <c r="L1175" i="79"/>
  <c r="L1176" i="79" s="1"/>
  <c r="L1154" i="79"/>
  <c r="L1155" i="79" s="1"/>
  <c r="L1141" i="79"/>
  <c r="L1142" i="79" s="1"/>
  <c r="L1143" i="79" s="1"/>
  <c r="L1144" i="79" s="1"/>
  <c r="L1145" i="79" s="1"/>
  <c r="R609" i="53" s="1"/>
  <c r="L1146" i="79"/>
  <c r="L1147" i="79" s="1"/>
  <c r="L1148" i="79"/>
  <c r="L1149" i="79" s="1"/>
  <c r="L1136" i="79"/>
  <c r="L1137" i="79" s="1"/>
  <c r="L1138" i="79" s="1"/>
  <c r="L1139" i="79" s="1"/>
  <c r="L1140" i="79" s="1"/>
  <c r="L924" i="79"/>
  <c r="L925" i="79" s="1"/>
  <c r="L919" i="79"/>
  <c r="L920" i="79" s="1"/>
  <c r="L921" i="79" s="1"/>
  <c r="L922" i="79" s="1"/>
  <c r="L902" i="79"/>
  <c r="L903" i="79" s="1"/>
  <c r="L904" i="79" s="1"/>
  <c r="L905" i="79" s="1"/>
  <c r="L906" i="79"/>
  <c r="L907" i="79" s="1"/>
  <c r="L908" i="79"/>
  <c r="L909" i="79" s="1"/>
  <c r="L910" i="79" s="1"/>
  <c r="L911" i="79" s="1"/>
  <c r="L912" i="79" s="1"/>
  <c r="L900" i="79"/>
  <c r="L901" i="79" s="1"/>
  <c r="L885" i="79"/>
  <c r="L886" i="79" s="1"/>
  <c r="L887" i="79"/>
  <c r="L888" i="79" s="1"/>
  <c r="L889" i="79" s="1"/>
  <c r="L890" i="79" s="1"/>
  <c r="L891" i="79" s="1"/>
  <c r="L892" i="79" s="1"/>
  <c r="L893" i="79" s="1"/>
  <c r="L894" i="79"/>
  <c r="L897" i="79"/>
  <c r="R545" i="53" s="1"/>
  <c r="L883" i="79"/>
  <c r="L764" i="79"/>
  <c r="L765" i="79" s="1"/>
  <c r="L766" i="79" s="1"/>
  <c r="L780" i="79"/>
  <c r="L782" i="79"/>
  <c r="L783" i="79" s="1"/>
  <c r="L784" i="79" s="1"/>
  <c r="L785" i="79" s="1"/>
  <c r="L786" i="79" s="1"/>
  <c r="L787" i="79" s="1"/>
  <c r="L788" i="79"/>
  <c r="L789" i="79" s="1"/>
  <c r="L790" i="79" s="1"/>
  <c r="L791" i="79" s="1"/>
  <c r="L792" i="79" s="1"/>
  <c r="L793" i="79" s="1"/>
  <c r="L816" i="79"/>
  <c r="L817" i="79" s="1"/>
  <c r="L818" i="79" s="1"/>
  <c r="L819" i="79" s="1"/>
  <c r="L820" i="79" s="1"/>
  <c r="L821" i="79" s="1"/>
  <c r="L822" i="79" s="1"/>
  <c r="L823" i="79" s="1"/>
  <c r="L824" i="79" s="1"/>
  <c r="L825" i="79" s="1"/>
  <c r="L826" i="79"/>
  <c r="L827" i="79" s="1"/>
  <c r="L828" i="79" s="1"/>
  <c r="L829" i="79" s="1"/>
  <c r="L830" i="79" s="1"/>
  <c r="L831" i="79" s="1"/>
  <c r="L832" i="79" s="1"/>
  <c r="L833" i="79" s="1"/>
  <c r="L834" i="79" s="1"/>
  <c r="L835" i="79" s="1"/>
  <c r="L836" i="79" s="1"/>
  <c r="L837" i="79" s="1"/>
  <c r="L838" i="79" s="1"/>
  <c r="L839" i="79" s="1"/>
  <c r="L858" i="79"/>
  <c r="L859" i="79" s="1"/>
  <c r="L860" i="79" s="1"/>
  <c r="L861" i="79" s="1"/>
  <c r="L862" i="79" s="1"/>
  <c r="L863" i="79" s="1"/>
  <c r="L864" i="79" s="1"/>
  <c r="L865" i="79" s="1"/>
  <c r="L866" i="79" s="1"/>
  <c r="L867" i="79"/>
  <c r="L868" i="79" s="1"/>
  <c r="L759" i="79"/>
  <c r="L740" i="79"/>
  <c r="L741" i="79"/>
  <c r="L742" i="79" s="1"/>
  <c r="L743" i="79"/>
  <c r="L744" i="79" s="1"/>
  <c r="L746" i="79"/>
  <c r="R517" i="53" s="1"/>
  <c r="L730" i="79"/>
  <c r="L726" i="79"/>
  <c r="L727" i="79" s="1"/>
  <c r="L722" i="79"/>
  <c r="L723" i="79" s="1"/>
  <c r="L750" i="79"/>
  <c r="L622" i="79"/>
  <c r="L623" i="79" s="1"/>
  <c r="L640" i="79"/>
  <c r="L641" i="79" s="1"/>
  <c r="L659" i="79"/>
  <c r="L699" i="79"/>
  <c r="L700" i="79" s="1"/>
  <c r="L701" i="79" s="1"/>
  <c r="L702" i="79"/>
  <c r="L703" i="79" s="1"/>
  <c r="L704" i="79" s="1"/>
  <c r="L705" i="79" s="1"/>
  <c r="L706" i="79" s="1"/>
  <c r="L707" i="79" s="1"/>
  <c r="L708" i="79" s="1"/>
  <c r="L709" i="79" s="1"/>
  <c r="L710" i="79" s="1"/>
  <c r="L711" i="79" s="1"/>
  <c r="L712" i="79" s="1"/>
  <c r="L713" i="79" s="1"/>
  <c r="L714" i="79" s="1"/>
  <c r="L715" i="79" s="1"/>
  <c r="L716" i="79" s="1"/>
  <c r="L717" i="79" s="1"/>
  <c r="L718" i="79" s="1"/>
  <c r="L719" i="79" s="1"/>
  <c r="L720" i="79" s="1"/>
  <c r="L721" i="79"/>
  <c r="L754" i="79"/>
  <c r="L612" i="79"/>
  <c r="L595" i="79"/>
  <c r="L602" i="79"/>
  <c r="R470" i="53" s="1"/>
  <c r="L607" i="79"/>
  <c r="L586" i="79"/>
  <c r="L566" i="79"/>
  <c r="L567" i="79" s="1"/>
  <c r="L568" i="79" s="1"/>
  <c r="L569" i="79" s="1"/>
  <c r="L570" i="79" s="1"/>
  <c r="L571" i="79" s="1"/>
  <c r="L572" i="79"/>
  <c r="L573" i="79" s="1"/>
  <c r="L574" i="79" s="1"/>
  <c r="L575" i="79" s="1"/>
  <c r="L576" i="79" s="1"/>
  <c r="L577" i="79" s="1"/>
  <c r="L578" i="79"/>
  <c r="L579" i="79" s="1"/>
  <c r="L580" i="79" s="1"/>
  <c r="L581" i="79" s="1"/>
  <c r="L582" i="79" s="1"/>
  <c r="L583" i="79" s="1"/>
  <c r="L584" i="79" s="1"/>
  <c r="L562" i="79"/>
  <c r="L563" i="79" s="1"/>
  <c r="L564" i="79" s="1"/>
  <c r="L565" i="79" s="1"/>
  <c r="L326" i="79"/>
  <c r="L327" i="79" s="1"/>
  <c r="L328" i="79"/>
  <c r="L333" i="79"/>
  <c r="L334" i="79" s="1"/>
  <c r="L335" i="79" s="1"/>
  <c r="L336" i="79" s="1"/>
  <c r="L337" i="79" s="1"/>
  <c r="L338" i="79" s="1"/>
  <c r="L339" i="79" s="1"/>
  <c r="L340" i="79"/>
  <c r="L324" i="79"/>
  <c r="L349" i="79"/>
  <c r="L350" i="79" s="1"/>
  <c r="L352" i="79"/>
  <c r="L353" i="79" s="1"/>
  <c r="R289" i="53" s="1"/>
  <c r="L354" i="79"/>
  <c r="L355" i="79" s="1"/>
  <c r="L356" i="79"/>
  <c r="L357" i="79" s="1"/>
  <c r="L358" i="79"/>
  <c r="L359" i="79"/>
  <c r="L361" i="79"/>
  <c r="L362" i="79" s="1"/>
  <c r="L363" i="79" s="1"/>
  <c r="L364" i="79" s="1"/>
  <c r="L365" i="79"/>
  <c r="L346" i="79"/>
  <c r="L293" i="79"/>
  <c r="L294" i="79" s="1"/>
  <c r="L295" i="79"/>
  <c r="L296" i="79" s="1"/>
  <c r="L297" i="79" s="1"/>
  <c r="L298" i="79"/>
  <c r="L304" i="79"/>
  <c r="L305" i="79" s="1"/>
  <c r="L309" i="79"/>
  <c r="L310" i="79" s="1"/>
  <c r="L311" i="79" s="1"/>
  <c r="L318" i="79"/>
  <c r="L320" i="79"/>
  <c r="L321" i="79" s="1"/>
  <c r="L287" i="79"/>
  <c r="L111" i="79"/>
  <c r="L112" i="79" s="1"/>
  <c r="L113" i="79"/>
  <c r="L114" i="79"/>
  <c r="L117" i="79"/>
  <c r="L118" i="79" s="1"/>
  <c r="L119" i="79" s="1"/>
  <c r="L122" i="79"/>
  <c r="L123" i="79" s="1"/>
  <c r="L125" i="79"/>
  <c r="L126" i="79" s="1"/>
  <c r="L128" i="79"/>
  <c r="L129" i="79" s="1"/>
  <c r="L132" i="79"/>
  <c r="L143" i="79"/>
  <c r="L144" i="79" s="1"/>
  <c r="L107" i="79"/>
  <c r="L68" i="79"/>
  <c r="L69" i="79" s="1"/>
  <c r="L70" i="79" s="1"/>
  <c r="L73" i="79"/>
  <c r="L74" i="79" s="1"/>
  <c r="L66" i="79"/>
  <c r="L67" i="79" s="1"/>
  <c r="R33" i="53" s="1"/>
  <c r="L47" i="79"/>
  <c r="L50" i="79"/>
  <c r="R20" i="53" s="1"/>
  <c r="L51" i="79"/>
  <c r="L54" i="79"/>
  <c r="R22" i="53" s="1"/>
  <c r="L58" i="79"/>
  <c r="L59" i="79" s="1"/>
  <c r="L60" i="79" s="1"/>
  <c r="L61" i="79" s="1"/>
  <c r="L62" i="79" s="1"/>
  <c r="L63" i="79"/>
  <c r="L44" i="79"/>
  <c r="L22" i="79"/>
  <c r="L23" i="79" s="1"/>
  <c r="L24" i="79" s="1"/>
  <c r="L25" i="79" s="1"/>
  <c r="L26" i="79" s="1"/>
  <c r="L27" i="79" s="1"/>
  <c r="L28" i="79" s="1"/>
  <c r="L29" i="79" s="1"/>
  <c r="L30" i="79" s="1"/>
  <c r="L31" i="79" s="1"/>
  <c r="L32" i="79" s="1"/>
  <c r="L33" i="79" s="1"/>
  <c r="L34" i="79" s="1"/>
  <c r="L35" i="79"/>
  <c r="L43" i="79"/>
  <c r="L75" i="79"/>
  <c r="L76" i="79" s="1"/>
  <c r="L82" i="79"/>
  <c r="L83" i="79" s="1"/>
  <c r="L84" i="79" s="1"/>
  <c r="L89" i="79"/>
  <c r="L90" i="79" s="1"/>
  <c r="L94" i="79"/>
  <c r="L95" i="79" s="1"/>
  <c r="L96" i="79" s="1"/>
  <c r="L101" i="79"/>
  <c r="L102" i="79" s="1"/>
  <c r="L103" i="79" s="1"/>
  <c r="L104" i="79" s="1"/>
  <c r="L105" i="79" s="1"/>
  <c r="L106" i="79"/>
  <c r="L146" i="79"/>
  <c r="L147" i="79" s="1"/>
  <c r="L148" i="79" s="1"/>
  <c r="L149" i="79" s="1"/>
  <c r="L157" i="79"/>
  <c r="L158" i="79" s="1"/>
  <c r="L160" i="79"/>
  <c r="L161" i="79" s="1"/>
  <c r="L175" i="79"/>
  <c r="L176" i="79" s="1"/>
  <c r="L9" i="79"/>
  <c r="L187" i="79"/>
  <c r="L188" i="79" s="1"/>
  <c r="L193" i="79"/>
  <c r="L194" i="79" s="1"/>
  <c r="L195" i="79" s="1"/>
  <c r="L196" i="79" s="1"/>
  <c r="L207" i="79"/>
  <c r="L208" i="79" s="1"/>
  <c r="L209" i="79" s="1"/>
  <c r="L222" i="79"/>
  <c r="L223" i="79" s="1"/>
  <c r="L224" i="79" s="1"/>
  <c r="L236" i="79"/>
  <c r="L237" i="79" s="1"/>
  <c r="L243" i="79"/>
  <c r="L244" i="79" s="1"/>
  <c r="L270" i="79"/>
  <c r="L271" i="79" s="1"/>
  <c r="L272" i="79" s="1"/>
  <c r="L275" i="79"/>
  <c r="L276" i="79" s="1"/>
  <c r="L277" i="79" s="1"/>
  <c r="L278" i="79" s="1"/>
  <c r="L286" i="79"/>
  <c r="L323" i="79"/>
  <c r="L345" i="79"/>
  <c r="L371" i="79"/>
  <c r="L390" i="79"/>
  <c r="L407" i="79"/>
  <c r="L434" i="79"/>
  <c r="L435" i="79" s="1"/>
  <c r="L444" i="79"/>
  <c r="L445" i="79" s="1"/>
  <c r="L458" i="79"/>
  <c r="L459" i="79" s="1"/>
  <c r="L467" i="79"/>
  <c r="L487" i="79"/>
  <c r="L509" i="79"/>
  <c r="L522" i="79"/>
  <c r="L525" i="79"/>
  <c r="L526" i="79" s="1"/>
  <c r="L527" i="79" s="1"/>
  <c r="L528" i="79"/>
  <c r="L529" i="79" s="1"/>
  <c r="L540" i="79"/>
  <c r="L541" i="79" s="1"/>
  <c r="L542" i="79" s="1"/>
  <c r="L543" i="79"/>
  <c r="L548" i="79"/>
  <c r="L561" i="79"/>
  <c r="L585" i="79"/>
  <c r="L611" i="79"/>
  <c r="L758" i="79"/>
  <c r="R523" i="53" s="1"/>
  <c r="L882" i="79"/>
  <c r="L899" i="79"/>
  <c r="R546" i="53" s="1"/>
  <c r="L913" i="79"/>
  <c r="L918" i="79"/>
  <c r="L934" i="79"/>
  <c r="L935" i="79" s="1"/>
  <c r="L941" i="79"/>
  <c r="L942" i="79" s="1"/>
  <c r="L943" i="79" s="1"/>
  <c r="L954" i="79"/>
  <c r="L955" i="79" s="1"/>
  <c r="L965" i="79"/>
  <c r="L975" i="79"/>
  <c r="L976" i="79" s="1"/>
  <c r="L985" i="79"/>
  <c r="L986" i="79" s="1"/>
  <c r="L990" i="79"/>
  <c r="L999" i="79"/>
  <c r="L1005" i="79"/>
  <c r="L1012" i="79"/>
  <c r="L1035" i="79"/>
  <c r="L1050" i="79"/>
  <c r="L1068" i="79"/>
  <c r="L1080" i="79"/>
  <c r="L1081" i="79" s="1"/>
  <c r="L1082" i="79" s="1"/>
  <c r="L1083" i="79" s="1"/>
  <c r="L1084" i="79" s="1"/>
  <c r="L1085" i="79" s="1"/>
  <c r="L1086" i="79" s="1"/>
  <c r="L1087" i="79" s="1"/>
  <c r="L1088" i="79" s="1"/>
  <c r="L1089" i="79" s="1"/>
  <c r="L1090" i="79" s="1"/>
  <c r="L1091" i="79" s="1"/>
  <c r="L1092" i="79" s="1"/>
  <c r="L1093" i="79" s="1"/>
  <c r="L1094" i="79" s="1"/>
  <c r="L1095" i="79"/>
  <c r="L1105" i="79"/>
  <c r="L1116" i="79"/>
  <c r="L1117" i="79" s="1"/>
  <c r="L1129" i="79"/>
  <c r="L1135" i="79"/>
  <c r="R608" i="53" s="1"/>
  <c r="L1150" i="79"/>
  <c r="L1151" i="79" s="1"/>
  <c r="L1152" i="79" s="1"/>
  <c r="L1153" i="79"/>
  <c r="R610" i="53" s="1"/>
  <c r="L1177" i="79"/>
  <c r="L1187" i="79"/>
  <c r="L1188" i="79" s="1"/>
  <c r="L1193" i="79"/>
  <c r="L1200" i="79"/>
  <c r="L1212" i="79"/>
  <c r="L1227" i="79"/>
  <c r="L1242" i="79"/>
  <c r="L1243" i="79" s="1"/>
  <c r="L1275" i="79"/>
  <c r="L1303" i="79"/>
  <c r="L1304" i="79" s="1"/>
  <c r="L1316" i="79"/>
  <c r="L1317" i="79" s="1"/>
  <c r="L1318" i="79" s="1"/>
  <c r="L1319" i="79" s="1"/>
  <c r="L1320" i="79" s="1"/>
  <c r="L1321" i="79" s="1"/>
  <c r="L1322" i="79" s="1"/>
  <c r="L1323" i="79" s="1"/>
  <c r="L1331" i="79"/>
  <c r="L1332" i="79" s="1"/>
  <c r="L1333" i="79" s="1"/>
  <c r="L1334" i="79" s="1"/>
  <c r="L1335" i="79" s="1"/>
  <c r="L1336" i="79" s="1"/>
  <c r="L1337" i="79" s="1"/>
  <c r="L1338" i="79" s="1"/>
  <c r="L1339" i="79" s="1"/>
  <c r="L1342" i="79"/>
  <c r="L1343" i="79" s="1"/>
  <c r="L1344" i="79" s="1"/>
  <c r="L1355" i="79"/>
  <c r="L1356" i="79" s="1"/>
  <c r="L1357" i="79" s="1"/>
  <c r="L1360" i="79"/>
  <c r="L1404" i="79"/>
  <c r="L1405" i="79" s="1"/>
  <c r="L1423" i="79"/>
  <c r="L1424" i="79" s="1"/>
  <c r="L1425" i="79" s="1"/>
  <c r="L1426" i="79" s="1"/>
  <c r="L1427" i="79" s="1"/>
  <c r="L1434" i="79"/>
  <c r="L1435" i="79" s="1"/>
  <c r="L1436" i="79" s="1"/>
  <c r="L1437" i="79" s="1"/>
  <c r="L1448" i="79"/>
  <c r="L1449" i="79" s="1"/>
  <c r="L1450" i="79" s="1"/>
  <c r="L1451" i="79"/>
  <c r="L1452" i="79" s="1"/>
  <c r="L1453" i="79" s="1"/>
  <c r="L1454" i="79" s="1"/>
  <c r="L1455" i="79" s="1"/>
  <c r="L1456" i="79"/>
  <c r="L1457" i="79" s="1"/>
  <c r="L1458" i="79" s="1"/>
  <c r="L8" i="79"/>
  <c r="L1167" i="79" l="1"/>
  <c r="L1168" i="79" s="1"/>
  <c r="L1169" i="79" s="1"/>
  <c r="L1170" i="79" s="1"/>
  <c r="L1171" i="79" s="1"/>
  <c r="L1172" i="79" s="1"/>
  <c r="L55" i="79"/>
  <c r="L56" i="79" s="1"/>
  <c r="L57" i="79" s="1"/>
  <c r="L603" i="79"/>
  <c r="L604" i="79" s="1"/>
  <c r="L605" i="79" s="1"/>
  <c r="L606" i="79" s="1"/>
  <c r="L747" i="79"/>
  <c r="L748" i="79" s="1"/>
  <c r="L749" i="79" s="1"/>
  <c r="L898" i="79"/>
  <c r="L1438" i="79"/>
  <c r="R689" i="53"/>
  <c r="R690" i="53"/>
  <c r="L1428" i="79"/>
  <c r="L1429" i="79" s="1"/>
  <c r="L1430" i="79" s="1"/>
  <c r="L1431" i="79" s="1"/>
  <c r="R687" i="53"/>
  <c r="L1406" i="79"/>
  <c r="L1407" i="79" s="1"/>
  <c r="L1408" i="79" s="1"/>
  <c r="R682" i="53"/>
  <c r="L1358" i="79"/>
  <c r="L1359" i="79" s="1"/>
  <c r="R648" i="53" s="1"/>
  <c r="R647" i="53"/>
  <c r="L1345" i="79"/>
  <c r="L1346" i="79" s="1"/>
  <c r="L1347" i="79" s="1"/>
  <c r="L1348" i="79" s="1"/>
  <c r="R643" i="53"/>
  <c r="L1340" i="79"/>
  <c r="L1341" i="79" s="1"/>
  <c r="R642" i="53"/>
  <c r="L1324" i="79"/>
  <c r="L1325" i="79" s="1"/>
  <c r="L1326" i="79" s="1"/>
  <c r="L1327" i="79" s="1"/>
  <c r="L1328" i="79" s="1"/>
  <c r="L1329" i="79" s="1"/>
  <c r="L1330" i="79" s="1"/>
  <c r="R641" i="53"/>
  <c r="L1305" i="79"/>
  <c r="L1306" i="79" s="1"/>
  <c r="L1307" i="79" s="1"/>
  <c r="L1308" i="79" s="1"/>
  <c r="L1309" i="79" s="1"/>
  <c r="L1310" i="79" s="1"/>
  <c r="L1311" i="79" s="1"/>
  <c r="L1312" i="79" s="1"/>
  <c r="L1313" i="79" s="1"/>
  <c r="L1314" i="79" s="1"/>
  <c r="L1315" i="79" s="1"/>
  <c r="R640" i="53"/>
  <c r="L1244" i="79"/>
  <c r="L1245" i="79" s="1"/>
  <c r="L1246" i="79" s="1"/>
  <c r="L1247" i="79" s="1"/>
  <c r="L1248" i="79" s="1"/>
  <c r="L1249" i="79" s="1"/>
  <c r="R627" i="53"/>
  <c r="L1228" i="79"/>
  <c r="L1229" i="79" s="1"/>
  <c r="L1230" i="79" s="1"/>
  <c r="L1231" i="79" s="1"/>
  <c r="L1232" i="79" s="1"/>
  <c r="L1233" i="79" s="1"/>
  <c r="L1234" i="79" s="1"/>
  <c r="R624" i="53"/>
  <c r="L1213" i="79"/>
  <c r="L1214" i="79" s="1"/>
  <c r="L1215" i="79" s="1"/>
  <c r="L1216" i="79" s="1"/>
  <c r="L1217" i="79" s="1"/>
  <c r="L1218" i="79" s="1"/>
  <c r="L1219" i="79" s="1"/>
  <c r="L1220" i="79" s="1"/>
  <c r="L1221" i="79" s="1"/>
  <c r="L1222" i="79" s="1"/>
  <c r="L1223" i="79" s="1"/>
  <c r="L1224" i="79" s="1"/>
  <c r="R621" i="53"/>
  <c r="L1201" i="79"/>
  <c r="L1202" i="79" s="1"/>
  <c r="L1203" i="79" s="1"/>
  <c r="R619" i="53"/>
  <c r="L1194" i="79"/>
  <c r="L1195" i="79" s="1"/>
  <c r="L1196" i="79" s="1"/>
  <c r="L1197" i="79" s="1"/>
  <c r="L1198" i="79" s="1"/>
  <c r="L1199" i="79" s="1"/>
  <c r="R618" i="53"/>
  <c r="L1189" i="79"/>
  <c r="L1190" i="79" s="1"/>
  <c r="L1191" i="79" s="1"/>
  <c r="L1192" i="79" s="1"/>
  <c r="R617" i="53"/>
  <c r="L1178" i="79"/>
  <c r="L1179" i="79" s="1"/>
  <c r="L1180" i="79" s="1"/>
  <c r="L1181" i="79" s="1"/>
  <c r="L1182" i="79" s="1"/>
  <c r="L1183" i="79" s="1"/>
  <c r="L1184" i="79" s="1"/>
  <c r="L1185" i="79" s="1"/>
  <c r="L1186" i="79" s="1"/>
  <c r="R616" i="53"/>
  <c r="L1130" i="79"/>
  <c r="L1131" i="79" s="1"/>
  <c r="L1132" i="79" s="1"/>
  <c r="L1133" i="79" s="1"/>
  <c r="L1134" i="79" s="1"/>
  <c r="R606" i="53"/>
  <c r="R607" i="53"/>
  <c r="L1118" i="79"/>
  <c r="L1119" i="79" s="1"/>
  <c r="L1120" i="79" s="1"/>
  <c r="L1121" i="79" s="1"/>
  <c r="L1122" i="79" s="1"/>
  <c r="L1123" i="79" s="1"/>
  <c r="L1124" i="79" s="1"/>
  <c r="L1125" i="79" s="1"/>
  <c r="L1126" i="79" s="1"/>
  <c r="L1127" i="79" s="1"/>
  <c r="R604" i="53"/>
  <c r="L1106" i="79"/>
  <c r="L1107" i="79" s="1"/>
  <c r="L1108" i="79" s="1"/>
  <c r="L1109" i="79" s="1"/>
  <c r="L1110" i="79" s="1"/>
  <c r="L1111" i="79" s="1"/>
  <c r="L1112" i="79" s="1"/>
  <c r="L1113" i="79" s="1"/>
  <c r="L1114" i="79" s="1"/>
  <c r="L1115" i="79" s="1"/>
  <c r="R603" i="53"/>
  <c r="L1096" i="79"/>
  <c r="L1097" i="79" s="1"/>
  <c r="L1098" i="79" s="1"/>
  <c r="L1099" i="79" s="1"/>
  <c r="L1100" i="79" s="1"/>
  <c r="L1101" i="79" s="1"/>
  <c r="L1102" i="79" s="1"/>
  <c r="L1103" i="79" s="1"/>
  <c r="L1104" i="79" s="1"/>
  <c r="R602" i="53"/>
  <c r="L1069" i="79"/>
  <c r="L1070" i="79" s="1"/>
  <c r="L1071" i="79" s="1"/>
  <c r="L1072" i="79" s="1"/>
  <c r="L1073" i="79" s="1"/>
  <c r="L1074" i="79" s="1"/>
  <c r="L1075" i="79" s="1"/>
  <c r="L1076" i="79" s="1"/>
  <c r="L1077" i="79" s="1"/>
  <c r="L1078" i="79" s="1"/>
  <c r="L1079" i="79" s="1"/>
  <c r="R601" i="53"/>
  <c r="L1051" i="79"/>
  <c r="L1052" i="79" s="1"/>
  <c r="L1053" i="79" s="1"/>
  <c r="L1054" i="79" s="1"/>
  <c r="L1055" i="79" s="1"/>
  <c r="L1056" i="79" s="1"/>
  <c r="L1057" i="79" s="1"/>
  <c r="L1058" i="79" s="1"/>
  <c r="L1059" i="79" s="1"/>
  <c r="L1060" i="79" s="1"/>
  <c r="L1061" i="79" s="1"/>
  <c r="L1062" i="79" s="1"/>
  <c r="L1063" i="79" s="1"/>
  <c r="L1064" i="79" s="1"/>
  <c r="L1065" i="79" s="1"/>
  <c r="L1066" i="79" s="1"/>
  <c r="L1067" i="79" s="1"/>
  <c r="R600" i="53"/>
  <c r="L1036" i="79"/>
  <c r="L1037" i="79" s="1"/>
  <c r="L1038" i="79" s="1"/>
  <c r="L1039" i="79" s="1"/>
  <c r="L1040" i="79" s="1"/>
  <c r="L1041" i="79" s="1"/>
  <c r="L1042" i="79" s="1"/>
  <c r="L1043" i="79" s="1"/>
  <c r="L1044" i="79" s="1"/>
  <c r="L1045" i="79" s="1"/>
  <c r="L1046" i="79" s="1"/>
  <c r="L1047" i="79" s="1"/>
  <c r="L1048" i="79" s="1"/>
  <c r="L1049" i="79" s="1"/>
  <c r="R599" i="53"/>
  <c r="L1013" i="79"/>
  <c r="L1014" i="79" s="1"/>
  <c r="L1015" i="79" s="1"/>
  <c r="L1016" i="79" s="1"/>
  <c r="L1017" i="79" s="1"/>
  <c r="L1018" i="79" s="1"/>
  <c r="L1019" i="79" s="1"/>
  <c r="L1020" i="79" s="1"/>
  <c r="L1021" i="79" s="1"/>
  <c r="L1022" i="79" s="1"/>
  <c r="L1023" i="79" s="1"/>
  <c r="L1024" i="79" s="1"/>
  <c r="L1025" i="79" s="1"/>
  <c r="L1026" i="79" s="1"/>
  <c r="L1027" i="79" s="1"/>
  <c r="L1028" i="79" s="1"/>
  <c r="L1029" i="79" s="1"/>
  <c r="L1030" i="79" s="1"/>
  <c r="L1031" i="79" s="1"/>
  <c r="L1032" i="79" s="1"/>
  <c r="L1033" i="79" s="1"/>
  <c r="L1034" i="79" s="1"/>
  <c r="R598" i="53"/>
  <c r="L1006" i="79"/>
  <c r="L1007" i="79" s="1"/>
  <c r="L1008" i="79" s="1"/>
  <c r="L1009" i="79" s="1"/>
  <c r="L1010" i="79" s="1"/>
  <c r="L1011" i="79" s="1"/>
  <c r="R596" i="53"/>
  <c r="R597" i="53"/>
  <c r="L1000" i="79"/>
  <c r="L1001" i="79" s="1"/>
  <c r="L1002" i="79" s="1"/>
  <c r="L1003" i="79" s="1"/>
  <c r="L1004" i="79" s="1"/>
  <c r="R595" i="53"/>
  <c r="L991" i="79"/>
  <c r="L992" i="79" s="1"/>
  <c r="L993" i="79" s="1"/>
  <c r="L994" i="79" s="1"/>
  <c r="L995" i="79" s="1"/>
  <c r="L996" i="79" s="1"/>
  <c r="L997" i="79" s="1"/>
  <c r="L998" i="79" s="1"/>
  <c r="R591" i="53"/>
  <c r="R592" i="53"/>
  <c r="R593" i="53"/>
  <c r="R594" i="53"/>
  <c r="L987" i="79"/>
  <c r="L988" i="79" s="1"/>
  <c r="R589" i="53"/>
  <c r="L977" i="79"/>
  <c r="L978" i="79" s="1"/>
  <c r="L979" i="79" s="1"/>
  <c r="L980" i="79" s="1"/>
  <c r="L981" i="79" s="1"/>
  <c r="L982" i="79" s="1"/>
  <c r="R586" i="53"/>
  <c r="L966" i="79"/>
  <c r="R584" i="53"/>
  <c r="L956" i="79"/>
  <c r="L957" i="79" s="1"/>
  <c r="L958" i="79" s="1"/>
  <c r="L959" i="79" s="1"/>
  <c r="L960" i="79" s="1"/>
  <c r="R579" i="53"/>
  <c r="L944" i="79"/>
  <c r="L945" i="79" s="1"/>
  <c r="L946" i="79" s="1"/>
  <c r="R576" i="53"/>
  <c r="L936" i="79"/>
  <c r="L937" i="79" s="1"/>
  <c r="R574" i="53"/>
  <c r="L914" i="79"/>
  <c r="L915" i="79" s="1"/>
  <c r="L916" i="79" s="1"/>
  <c r="L917" i="79" s="1"/>
  <c r="R547" i="53"/>
  <c r="R459" i="53"/>
  <c r="R460" i="53"/>
  <c r="R461" i="53"/>
  <c r="R462" i="53"/>
  <c r="L549" i="79"/>
  <c r="L550" i="79" s="1"/>
  <c r="L551" i="79" s="1"/>
  <c r="L552" i="79" s="1"/>
  <c r="L553" i="79" s="1"/>
  <c r="L554" i="79" s="1"/>
  <c r="L555" i="79" s="1"/>
  <c r="L556" i="79" s="1"/>
  <c r="L557" i="79" s="1"/>
  <c r="L558" i="79" s="1"/>
  <c r="L559" i="79" s="1"/>
  <c r="L560" i="79" s="1"/>
  <c r="R455" i="53"/>
  <c r="R456" i="53"/>
  <c r="R457" i="53"/>
  <c r="R458" i="53"/>
  <c r="L544" i="79"/>
  <c r="L545" i="79" s="1"/>
  <c r="L546" i="79" s="1"/>
  <c r="L547" i="79" s="1"/>
  <c r="R450" i="53"/>
  <c r="R451" i="53"/>
  <c r="R452" i="53"/>
  <c r="R453" i="53"/>
  <c r="R454" i="53"/>
  <c r="L530" i="79"/>
  <c r="L531" i="79" s="1"/>
  <c r="L532" i="79" s="1"/>
  <c r="R428" i="53"/>
  <c r="R429" i="53"/>
  <c r="R430" i="53"/>
  <c r="R424" i="53"/>
  <c r="R425" i="53"/>
  <c r="R426" i="53"/>
  <c r="R427" i="53"/>
  <c r="L523" i="79"/>
  <c r="L524" i="79" s="1"/>
  <c r="R419" i="53"/>
  <c r="R420" i="53"/>
  <c r="R421" i="53"/>
  <c r="R422" i="53"/>
  <c r="R423" i="53"/>
  <c r="L510" i="79"/>
  <c r="L511" i="79" s="1"/>
  <c r="L512" i="79" s="1"/>
  <c r="L513" i="79" s="1"/>
  <c r="L514" i="79" s="1"/>
  <c r="L515" i="79" s="1"/>
  <c r="L516" i="79" s="1"/>
  <c r="L517" i="79" s="1"/>
  <c r="L518" i="79" s="1"/>
  <c r="L519" i="79" s="1"/>
  <c r="L520" i="79" s="1"/>
  <c r="L521" i="79" s="1"/>
  <c r="R397" i="53"/>
  <c r="R398" i="53"/>
  <c r="R399" i="53"/>
  <c r="R400" i="53"/>
  <c r="R401" i="53"/>
  <c r="R402" i="53"/>
  <c r="R403" i="53"/>
  <c r="R404" i="53"/>
  <c r="R405" i="53"/>
  <c r="R406" i="53"/>
  <c r="R407" i="53"/>
  <c r="R408" i="53"/>
  <c r="R409" i="53"/>
  <c r="R410" i="53"/>
  <c r="R411" i="53"/>
  <c r="R412" i="53"/>
  <c r="R413" i="53"/>
  <c r="R414" i="53"/>
  <c r="R415" i="53"/>
  <c r="R416" i="53"/>
  <c r="R417" i="53"/>
  <c r="R418" i="53"/>
  <c r="L488" i="79"/>
  <c r="R356" i="53"/>
  <c r="R357" i="53"/>
  <c r="R358" i="53"/>
  <c r="R359" i="53"/>
  <c r="R360" i="53"/>
  <c r="L468" i="79"/>
  <c r="R349" i="53"/>
  <c r="L460" i="79"/>
  <c r="L461" i="79" s="1"/>
  <c r="L462" i="79" s="1"/>
  <c r="L463" i="79" s="1"/>
  <c r="L464" i="79" s="1"/>
  <c r="L465" i="79" s="1"/>
  <c r="L466" i="79" s="1"/>
  <c r="R346" i="53"/>
  <c r="L446" i="79"/>
  <c r="L447" i="79" s="1"/>
  <c r="L448" i="79" s="1"/>
  <c r="R336" i="53"/>
  <c r="R337" i="53"/>
  <c r="R338" i="53"/>
  <c r="R339" i="53"/>
  <c r="L436" i="79"/>
  <c r="L437" i="79" s="1"/>
  <c r="L438" i="79" s="1"/>
  <c r="L439" i="79" s="1"/>
  <c r="R330" i="53"/>
  <c r="R331" i="53"/>
  <c r="L408" i="79"/>
  <c r="L409" i="79" s="1"/>
  <c r="L410" i="79" s="1"/>
  <c r="L411" i="79" s="1"/>
  <c r="L412" i="79" s="1"/>
  <c r="L413" i="79" s="1"/>
  <c r="L414" i="79" s="1"/>
  <c r="L415" i="79" s="1"/>
  <c r="L416" i="79" s="1"/>
  <c r="L417" i="79" s="1"/>
  <c r="L418" i="79" s="1"/>
  <c r="L419" i="79" s="1"/>
  <c r="L420" i="79" s="1"/>
  <c r="L421" i="79" s="1"/>
  <c r="L422" i="79" s="1"/>
  <c r="L423" i="79" s="1"/>
  <c r="L424" i="79" s="1"/>
  <c r="L425" i="79" s="1"/>
  <c r="L426" i="79" s="1"/>
  <c r="L427" i="79" s="1"/>
  <c r="L428" i="79" s="1"/>
  <c r="L429" i="79" s="1"/>
  <c r="L430" i="79" s="1"/>
  <c r="L431" i="79" s="1"/>
  <c r="L432" i="79" s="1"/>
  <c r="L433" i="79" s="1"/>
  <c r="R326" i="53"/>
  <c r="R327" i="53"/>
  <c r="R328" i="53"/>
  <c r="R329" i="53"/>
  <c r="L391" i="79"/>
  <c r="R317" i="53"/>
  <c r="R318" i="53"/>
  <c r="L372" i="79"/>
  <c r="R311" i="53"/>
  <c r="R312" i="53"/>
  <c r="L279" i="79"/>
  <c r="R213" i="53"/>
  <c r="L273" i="79"/>
  <c r="R208" i="53"/>
  <c r="R209" i="53"/>
  <c r="L245" i="79"/>
  <c r="R181" i="53"/>
  <c r="L238" i="79"/>
  <c r="L239" i="79" s="1"/>
  <c r="L240" i="79" s="1"/>
  <c r="L241" i="79" s="1"/>
  <c r="R176" i="53"/>
  <c r="L225" i="79"/>
  <c r="R168" i="53"/>
  <c r="L210" i="79"/>
  <c r="R161" i="53"/>
  <c r="L197" i="79"/>
  <c r="R154" i="53"/>
  <c r="L189" i="79"/>
  <c r="L190" i="79" s="1"/>
  <c r="L191" i="79" s="1"/>
  <c r="R149" i="53"/>
  <c r="R150" i="53"/>
  <c r="R151" i="53"/>
  <c r="R3" i="53"/>
  <c r="R4" i="53"/>
  <c r="R5" i="53"/>
  <c r="R6" i="53"/>
  <c r="R7" i="53"/>
  <c r="L10" i="79"/>
  <c r="L11" i="79" s="1"/>
  <c r="L177" i="79"/>
  <c r="L178" i="79" s="1"/>
  <c r="L179" i="79" s="1"/>
  <c r="L180" i="79" s="1"/>
  <c r="L181" i="79" s="1"/>
  <c r="L182" i="79" s="1"/>
  <c r="R145" i="53"/>
  <c r="R146" i="53"/>
  <c r="L162" i="79"/>
  <c r="L163" i="79" s="1"/>
  <c r="R138" i="53"/>
  <c r="L159" i="79"/>
  <c r="R137" i="53"/>
  <c r="L150" i="79"/>
  <c r="R128" i="53"/>
  <c r="L97" i="79"/>
  <c r="L98" i="79" s="1"/>
  <c r="R50" i="53"/>
  <c r="R51" i="53"/>
  <c r="L91" i="79"/>
  <c r="L92" i="79" s="1"/>
  <c r="R47" i="53"/>
  <c r="L85" i="79"/>
  <c r="R43" i="53"/>
  <c r="L77" i="79"/>
  <c r="L78" i="79" s="1"/>
  <c r="R40" i="53"/>
  <c r="L36" i="79"/>
  <c r="L37" i="79" s="1"/>
  <c r="L38" i="79" s="1"/>
  <c r="L39" i="79" s="1"/>
  <c r="L40" i="79" s="1"/>
  <c r="L41" i="79" s="1"/>
  <c r="L42" i="79" s="1"/>
  <c r="R14" i="53"/>
  <c r="R15" i="53"/>
  <c r="R16" i="53"/>
  <c r="R17" i="53"/>
  <c r="R10" i="53"/>
  <c r="R11" i="53"/>
  <c r="R12" i="53"/>
  <c r="R13" i="53"/>
  <c r="R18" i="53"/>
  <c r="L45" i="79"/>
  <c r="L46" i="79" s="1"/>
  <c r="L64" i="79"/>
  <c r="L65" i="79" s="1"/>
  <c r="R27" i="53"/>
  <c r="R28" i="53"/>
  <c r="R29" i="53"/>
  <c r="R30" i="53"/>
  <c r="R31" i="53"/>
  <c r="R32" i="53"/>
  <c r="R23" i="53"/>
  <c r="R24" i="53"/>
  <c r="R25" i="53"/>
  <c r="R26" i="53"/>
  <c r="L52" i="79"/>
  <c r="L53" i="79" s="1"/>
  <c r="R21" i="53"/>
  <c r="L48" i="79"/>
  <c r="L49" i="79" s="1"/>
  <c r="R19" i="53"/>
  <c r="L71" i="79"/>
  <c r="R38" i="53"/>
  <c r="R34" i="53"/>
  <c r="R35" i="53"/>
  <c r="R36" i="53"/>
  <c r="R37" i="53"/>
  <c r="R55" i="53"/>
  <c r="R56" i="53"/>
  <c r="R57" i="53"/>
  <c r="R58" i="53"/>
  <c r="R59" i="53"/>
  <c r="R60" i="53"/>
  <c r="R61" i="53"/>
  <c r="L108" i="79"/>
  <c r="L109" i="79" s="1"/>
  <c r="L110" i="79" s="1"/>
  <c r="L145" i="79"/>
  <c r="R127" i="53" s="1"/>
  <c r="R121" i="53"/>
  <c r="R122" i="53"/>
  <c r="R123" i="53"/>
  <c r="R124" i="53"/>
  <c r="R125" i="53"/>
  <c r="R126" i="53"/>
  <c r="L133" i="79"/>
  <c r="R104" i="53"/>
  <c r="L130" i="79"/>
  <c r="R100" i="53"/>
  <c r="R101" i="53"/>
  <c r="L127" i="79"/>
  <c r="R95" i="53"/>
  <c r="R96" i="53"/>
  <c r="R97" i="53"/>
  <c r="L124" i="79"/>
  <c r="R88" i="53"/>
  <c r="R89" i="53"/>
  <c r="R90" i="53"/>
  <c r="R91" i="53"/>
  <c r="R92" i="53"/>
  <c r="L120" i="79"/>
  <c r="R82" i="53"/>
  <c r="R83" i="53"/>
  <c r="L115" i="79"/>
  <c r="R70" i="53"/>
  <c r="R71" i="53"/>
  <c r="R62" i="53"/>
  <c r="R63" i="53"/>
  <c r="R64" i="53"/>
  <c r="R65" i="53"/>
  <c r="R66" i="53"/>
  <c r="R67" i="53"/>
  <c r="R68" i="53"/>
  <c r="R69" i="53"/>
  <c r="R220" i="53"/>
  <c r="R221" i="53"/>
  <c r="R222" i="53"/>
  <c r="R223" i="53"/>
  <c r="R224" i="53"/>
  <c r="L288" i="79"/>
  <c r="L289" i="79" s="1"/>
  <c r="L290" i="79" s="1"/>
  <c r="L291" i="79" s="1"/>
  <c r="L292" i="79" s="1"/>
  <c r="L322" i="79"/>
  <c r="R255" i="53"/>
  <c r="L319" i="79"/>
  <c r="R251" i="53"/>
  <c r="R252" i="53"/>
  <c r="R253" i="53"/>
  <c r="R254" i="53"/>
  <c r="L312" i="79"/>
  <c r="R237" i="53"/>
  <c r="R238" i="53"/>
  <c r="R239" i="53"/>
  <c r="L306" i="79"/>
  <c r="L307" i="79" s="1"/>
  <c r="R231" i="53"/>
  <c r="R232" i="53"/>
  <c r="L299" i="79"/>
  <c r="L300" i="79" s="1"/>
  <c r="L301" i="79" s="1"/>
  <c r="L302" i="79" s="1"/>
  <c r="L303" i="79" s="1"/>
  <c r="R229" i="53"/>
  <c r="R230" i="53"/>
  <c r="R227" i="53"/>
  <c r="R228" i="53"/>
  <c r="R225" i="53"/>
  <c r="R226" i="53"/>
  <c r="L347" i="79"/>
  <c r="L348" i="79" s="1"/>
  <c r="R282" i="53"/>
  <c r="R283" i="53"/>
  <c r="R284" i="53"/>
  <c r="R285" i="53"/>
  <c r="L366" i="79"/>
  <c r="L367" i="79" s="1"/>
  <c r="L368" i="79" s="1"/>
  <c r="L369" i="79" s="1"/>
  <c r="L370" i="79" s="1"/>
  <c r="R307" i="53"/>
  <c r="R308" i="53"/>
  <c r="R309" i="53"/>
  <c r="R310" i="53"/>
  <c r="L360" i="79"/>
  <c r="R293" i="53"/>
  <c r="R294" i="53"/>
  <c r="R295" i="53"/>
  <c r="R296" i="53"/>
  <c r="R297" i="53"/>
  <c r="R298" i="53"/>
  <c r="R299" i="53"/>
  <c r="R300" i="53"/>
  <c r="R301" i="53"/>
  <c r="R302" i="53"/>
  <c r="R303" i="53"/>
  <c r="R304" i="53"/>
  <c r="R290" i="53"/>
  <c r="R291" i="53"/>
  <c r="R292" i="53"/>
  <c r="L351" i="79"/>
  <c r="R286" i="53"/>
  <c r="R263" i="53"/>
  <c r="R264" i="53"/>
  <c r="L325" i="79"/>
  <c r="L341" i="79"/>
  <c r="R272" i="53"/>
  <c r="R273" i="53"/>
  <c r="R267" i="53"/>
  <c r="R268" i="53"/>
  <c r="R269" i="53"/>
  <c r="R270" i="53"/>
  <c r="R271" i="53"/>
  <c r="L329" i="79"/>
  <c r="L330" i="79" s="1"/>
  <c r="L331" i="79" s="1"/>
  <c r="L332" i="79" s="1"/>
  <c r="R265" i="53"/>
  <c r="R266" i="53"/>
  <c r="R463" i="53"/>
  <c r="R464" i="53"/>
  <c r="L587" i="79"/>
  <c r="L588" i="79" s="1"/>
  <c r="L589" i="79" s="1"/>
  <c r="L590" i="79" s="1"/>
  <c r="L591" i="79" s="1"/>
  <c r="L592" i="79" s="1"/>
  <c r="L593" i="79" s="1"/>
  <c r="L594" i="79" s="1"/>
  <c r="L608" i="79"/>
  <c r="L609" i="79" s="1"/>
  <c r="L610" i="79" s="1"/>
  <c r="R471" i="53"/>
  <c r="L596" i="79"/>
  <c r="L597" i="79" s="1"/>
  <c r="L598" i="79" s="1"/>
  <c r="L599" i="79" s="1"/>
  <c r="L600" i="79" s="1"/>
  <c r="R465" i="53"/>
  <c r="R472" i="53"/>
  <c r="L613" i="79"/>
  <c r="L614" i="79" s="1"/>
  <c r="L615" i="79" s="1"/>
  <c r="L616" i="79" s="1"/>
  <c r="L617" i="79" s="1"/>
  <c r="L618" i="79" s="1"/>
  <c r="L619" i="79" s="1"/>
  <c r="L620" i="79" s="1"/>
  <c r="L621" i="79" s="1"/>
  <c r="L755" i="79"/>
  <c r="L756" i="79" s="1"/>
  <c r="L757" i="79" s="1"/>
  <c r="R522" i="53"/>
  <c r="R494" i="53"/>
  <c r="R495" i="53"/>
  <c r="R496" i="53"/>
  <c r="R497" i="53"/>
  <c r="L660" i="79"/>
  <c r="L661" i="79" s="1"/>
  <c r="L662" i="79" s="1"/>
  <c r="L663" i="79" s="1"/>
  <c r="L664" i="79" s="1"/>
  <c r="L665" i="79" s="1"/>
  <c r="L666" i="79" s="1"/>
  <c r="L667" i="79" s="1"/>
  <c r="L668" i="79" s="1"/>
  <c r="L669" i="79" s="1"/>
  <c r="L670" i="79" s="1"/>
  <c r="L671" i="79" s="1"/>
  <c r="L672" i="79" s="1"/>
  <c r="L673" i="79" s="1"/>
  <c r="L674" i="79" s="1"/>
  <c r="L675" i="79" s="1"/>
  <c r="L676" i="79" s="1"/>
  <c r="L677" i="79" s="1"/>
  <c r="L678" i="79" s="1"/>
  <c r="L679" i="79" s="1"/>
  <c r="L680" i="79" s="1"/>
  <c r="L681" i="79" s="1"/>
  <c r="L682" i="79" s="1"/>
  <c r="L683" i="79" s="1"/>
  <c r="L684" i="79" s="1"/>
  <c r="L685" i="79" s="1"/>
  <c r="L686" i="79" s="1"/>
  <c r="L687" i="79" s="1"/>
  <c r="L688" i="79" s="1"/>
  <c r="L689" i="79" s="1"/>
  <c r="L690" i="79" s="1"/>
  <c r="L691" i="79" s="1"/>
  <c r="L692" i="79" s="1"/>
  <c r="L693" i="79" s="1"/>
  <c r="L694" i="79" s="1"/>
  <c r="L695" i="79" s="1"/>
  <c r="L696" i="79" s="1"/>
  <c r="L697" i="79" s="1"/>
  <c r="L698" i="79" s="1"/>
  <c r="R488" i="53"/>
  <c r="L642" i="79"/>
  <c r="L643" i="79" s="1"/>
  <c r="L644" i="79" s="1"/>
  <c r="R479" i="53"/>
  <c r="L624" i="79"/>
  <c r="L625" i="79" s="1"/>
  <c r="L626" i="79" s="1"/>
  <c r="L627" i="79" s="1"/>
  <c r="L628" i="79" s="1"/>
  <c r="L629" i="79" s="1"/>
  <c r="L630" i="79" s="1"/>
  <c r="R473" i="53"/>
  <c r="R474" i="53"/>
  <c r="L751" i="79"/>
  <c r="L752" i="79" s="1"/>
  <c r="L753" i="79" s="1"/>
  <c r="R518" i="53"/>
  <c r="R519" i="53"/>
  <c r="R520" i="53"/>
  <c r="R521" i="53"/>
  <c r="R498" i="53"/>
  <c r="R499" i="53"/>
  <c r="L724" i="79"/>
  <c r="L728" i="79"/>
  <c r="R504" i="53"/>
  <c r="R505" i="53"/>
  <c r="R508" i="53"/>
  <c r="R509" i="53"/>
  <c r="L731" i="79"/>
  <c r="L732" i="79" s="1"/>
  <c r="L733" i="79" s="1"/>
  <c r="L745" i="79"/>
  <c r="R516" i="53" s="1"/>
  <c r="R515" i="53"/>
  <c r="R513" i="53"/>
  <c r="R514" i="53"/>
  <c r="R524" i="53"/>
  <c r="L760" i="79"/>
  <c r="L761" i="79" s="1"/>
  <c r="L762" i="79" s="1"/>
  <c r="L763" i="79" s="1"/>
  <c r="L869" i="79"/>
  <c r="L870" i="79" s="1"/>
  <c r="L871" i="79" s="1"/>
  <c r="L872" i="79" s="1"/>
  <c r="L873" i="79" s="1"/>
  <c r="L874" i="79" s="1"/>
  <c r="L875" i="79" s="1"/>
  <c r="L876" i="79" s="1"/>
  <c r="L877" i="79" s="1"/>
  <c r="L878" i="79" s="1"/>
  <c r="L879" i="79" s="1"/>
  <c r="L880" i="79" s="1"/>
  <c r="L881" i="79" s="1"/>
  <c r="R535" i="53"/>
  <c r="L840" i="79"/>
  <c r="R532" i="53"/>
  <c r="L794" i="79"/>
  <c r="L795" i="79" s="1"/>
  <c r="L796" i="79" s="1"/>
  <c r="L797" i="79" s="1"/>
  <c r="L798" i="79" s="1"/>
  <c r="L799" i="79" s="1"/>
  <c r="L800" i="79" s="1"/>
  <c r="L801" i="79" s="1"/>
  <c r="L802" i="79" s="1"/>
  <c r="L803" i="79" s="1"/>
  <c r="L804" i="79" s="1"/>
  <c r="L805" i="79" s="1"/>
  <c r="L806" i="79" s="1"/>
  <c r="L807" i="79" s="1"/>
  <c r="L808" i="79" s="1"/>
  <c r="L809" i="79" s="1"/>
  <c r="L810" i="79" s="1"/>
  <c r="L811" i="79" s="1"/>
  <c r="L812" i="79" s="1"/>
  <c r="L813" i="79" s="1"/>
  <c r="L814" i="79" s="1"/>
  <c r="L815" i="79" s="1"/>
  <c r="R531" i="53"/>
  <c r="L781" i="79"/>
  <c r="R528" i="53"/>
  <c r="R529" i="53"/>
  <c r="R530" i="53"/>
  <c r="L767" i="79"/>
  <c r="L768" i="79" s="1"/>
  <c r="L769" i="79" s="1"/>
  <c r="R525" i="53"/>
  <c r="R536" i="53"/>
  <c r="R537" i="53"/>
  <c r="L884" i="79"/>
  <c r="L895" i="79"/>
  <c r="L896" i="79" s="1"/>
  <c r="R543" i="53"/>
  <c r="R544" i="53"/>
  <c r="R540" i="53"/>
  <c r="R541" i="53"/>
  <c r="R542" i="53"/>
  <c r="R538" i="53"/>
  <c r="R539" i="53"/>
  <c r="L923" i="79"/>
  <c r="R548" i="53"/>
  <c r="L926" i="79"/>
  <c r="R551" i="53"/>
  <c r="R552" i="53"/>
  <c r="L1156" i="79"/>
  <c r="L1157" i="79" s="1"/>
  <c r="L1158" i="79" s="1"/>
  <c r="R612" i="53" s="1"/>
  <c r="R611" i="53"/>
  <c r="L1173" i="79"/>
  <c r="L1174" i="79" s="1"/>
  <c r="R615" i="53"/>
  <c r="L1160" i="79"/>
  <c r="L1161" i="79" s="1"/>
  <c r="L1162" i="79" s="1"/>
  <c r="L1163" i="79" s="1"/>
  <c r="L1164" i="79" s="1"/>
  <c r="L1165" i="79" s="1"/>
  <c r="R613" i="53"/>
  <c r="L1278" i="79"/>
  <c r="L1279" i="79" s="1"/>
  <c r="L1280" i="79" s="1"/>
  <c r="L1281" i="79" s="1"/>
  <c r="R634" i="53"/>
  <c r="L1292" i="79"/>
  <c r="L1293" i="79" s="1"/>
  <c r="L1294" i="79" s="1"/>
  <c r="L1295" i="79" s="1"/>
  <c r="L1296" i="79" s="1"/>
  <c r="R638" i="53"/>
  <c r="L1284" i="79"/>
  <c r="R635" i="53"/>
  <c r="R649" i="53"/>
  <c r="R651" i="53"/>
  <c r="R652" i="53"/>
  <c r="R653" i="53"/>
  <c r="R650" i="53"/>
  <c r="R654" i="53"/>
  <c r="R655" i="53"/>
  <c r="R656" i="53"/>
  <c r="R657" i="53"/>
  <c r="R658" i="53"/>
  <c r="R659" i="53"/>
  <c r="R660" i="53"/>
  <c r="R661" i="53"/>
  <c r="R662" i="53"/>
  <c r="R663" i="53"/>
  <c r="R664" i="53"/>
  <c r="R665" i="53"/>
  <c r="R666" i="53"/>
  <c r="R667" i="53"/>
  <c r="R668" i="53"/>
  <c r="R669" i="53"/>
  <c r="R670" i="53"/>
  <c r="R671" i="53"/>
  <c r="R672" i="53"/>
  <c r="R673" i="53"/>
  <c r="R674" i="53"/>
  <c r="R675" i="53"/>
  <c r="R676" i="53"/>
  <c r="R677" i="53"/>
  <c r="L1399" i="79"/>
  <c r="L1400" i="79" s="1"/>
  <c r="R680" i="53"/>
  <c r="B115" i="61"/>
  <c r="B103" i="61"/>
  <c r="B102" i="61"/>
  <c r="B104" i="61"/>
  <c r="B105" i="61"/>
  <c r="B106" i="61"/>
  <c r="B107" i="61"/>
  <c r="B108" i="61"/>
  <c r="B110" i="61"/>
  <c r="B112" i="61"/>
  <c r="B114" i="61"/>
  <c r="B101" i="61"/>
  <c r="B137" i="61"/>
  <c r="B138" i="61"/>
  <c r="B139" i="61"/>
  <c r="B140" i="61"/>
  <c r="B141" i="61"/>
  <c r="B142" i="61"/>
  <c r="B143" i="61"/>
  <c r="B144" i="61"/>
  <c r="B145" i="61"/>
  <c r="B146" i="61"/>
  <c r="B147" i="61"/>
  <c r="B148" i="61"/>
  <c r="B149" i="61"/>
  <c r="B150" i="61"/>
  <c r="B151" i="61"/>
  <c r="B152" i="61"/>
  <c r="B56" i="61"/>
  <c r="B57" i="61"/>
  <c r="B58" i="61"/>
  <c r="B59" i="61"/>
  <c r="B60" i="61"/>
  <c r="B61" i="61"/>
  <c r="B62" i="61"/>
  <c r="B63" i="61"/>
  <c r="B64" i="61"/>
  <c r="B65" i="61"/>
  <c r="B66" i="61"/>
  <c r="B67" i="61"/>
  <c r="B68" i="61"/>
  <c r="B69" i="61"/>
  <c r="B72" i="61"/>
  <c r="B73" i="61"/>
  <c r="B74" i="61"/>
  <c r="B75" i="61"/>
  <c r="B76" i="61"/>
  <c r="B187" i="61"/>
  <c r="B136" i="61"/>
  <c r="A682" i="53"/>
  <c r="A698" i="53"/>
  <c r="A240" i="53"/>
  <c r="A10" i="53"/>
  <c r="D1146" i="65"/>
  <c r="D864" i="65"/>
  <c r="A451" i="53"/>
  <c r="A130" i="53"/>
  <c r="A694" i="53"/>
  <c r="A677" i="53"/>
  <c r="A655" i="53"/>
  <c r="A630" i="53"/>
  <c r="A603" i="53"/>
  <c r="A578" i="53"/>
  <c r="A553" i="53"/>
  <c r="A523" i="53"/>
  <c r="A483" i="53"/>
  <c r="A441" i="53"/>
  <c r="A400" i="53"/>
  <c r="A355" i="53"/>
  <c r="A313" i="53"/>
  <c r="A272" i="53"/>
  <c r="A227" i="53"/>
  <c r="A185" i="53"/>
  <c r="A98" i="53"/>
  <c r="A496" i="53"/>
  <c r="A281" i="53"/>
  <c r="A58" i="53"/>
  <c r="A692" i="53"/>
  <c r="A675" i="53"/>
  <c r="A651" i="53"/>
  <c r="A626" i="53"/>
  <c r="A601" i="53"/>
  <c r="A576" i="53"/>
  <c r="A550" i="53"/>
  <c r="A521" i="53"/>
  <c r="A480" i="53"/>
  <c r="A435" i="53"/>
  <c r="A393" i="53"/>
  <c r="A352" i="53"/>
  <c r="A307" i="53"/>
  <c r="A265" i="53"/>
  <c r="A224" i="53"/>
  <c r="A178" i="53"/>
  <c r="A82" i="53"/>
  <c r="A610" i="53"/>
  <c r="A323" i="53"/>
  <c r="A691" i="53"/>
  <c r="A674" i="53"/>
  <c r="A625" i="53"/>
  <c r="A600" i="53"/>
  <c r="A574" i="53"/>
  <c r="A547" i="53"/>
  <c r="A520" i="53"/>
  <c r="A475" i="53"/>
  <c r="A433" i="53"/>
  <c r="A392" i="53"/>
  <c r="A347" i="53"/>
  <c r="A305" i="53"/>
  <c r="A264" i="53"/>
  <c r="A219" i="53"/>
  <c r="A176" i="53"/>
  <c r="A74" i="53"/>
  <c r="A585" i="53"/>
  <c r="A195" i="53"/>
  <c r="A690" i="53"/>
  <c r="A673" i="53"/>
  <c r="A649" i="53"/>
  <c r="A624" i="53"/>
  <c r="A598" i="53"/>
  <c r="A571" i="53"/>
  <c r="A546" i="53"/>
  <c r="A515" i="53"/>
  <c r="A473" i="53"/>
  <c r="A432" i="53"/>
  <c r="A387" i="53"/>
  <c r="A345" i="53"/>
  <c r="A304" i="53"/>
  <c r="A259" i="53"/>
  <c r="A217" i="53"/>
  <c r="A175" i="53"/>
  <c r="A66" i="53"/>
  <c r="A635" i="53"/>
  <c r="A409" i="53"/>
  <c r="A3" i="53"/>
  <c r="A686" i="53"/>
  <c r="A666" i="53"/>
  <c r="A642" i="53"/>
  <c r="A617" i="53"/>
  <c r="A592" i="53"/>
  <c r="A566" i="53"/>
  <c r="A539" i="53"/>
  <c r="A505" i="53"/>
  <c r="A464" i="53"/>
  <c r="A419" i="53"/>
  <c r="A377" i="53"/>
  <c r="A336" i="53"/>
  <c r="A291" i="53"/>
  <c r="A249" i="53"/>
  <c r="A208" i="53"/>
  <c r="A162" i="53"/>
  <c r="A34" i="53"/>
  <c r="A661" i="53"/>
  <c r="A560" i="53"/>
  <c r="A368" i="53"/>
  <c r="A700" i="53"/>
  <c r="A684" i="53"/>
  <c r="A664" i="53"/>
  <c r="A640" i="53"/>
  <c r="A614" i="53"/>
  <c r="A587" i="53"/>
  <c r="A562" i="53"/>
  <c r="A537" i="53"/>
  <c r="A499" i="53"/>
  <c r="A457" i="53"/>
  <c r="A416" i="53"/>
  <c r="A371" i="53"/>
  <c r="A329" i="53"/>
  <c r="A288" i="53"/>
  <c r="A243" i="53"/>
  <c r="A201" i="53"/>
  <c r="A146" i="53"/>
  <c r="A18" i="53"/>
  <c r="A531" i="53"/>
  <c r="A699" i="53"/>
  <c r="A683" i="53"/>
  <c r="A663" i="53"/>
  <c r="A638" i="53"/>
  <c r="A611" i="53"/>
  <c r="A586" i="53"/>
  <c r="A561" i="53"/>
  <c r="A536" i="53"/>
  <c r="A497" i="53"/>
  <c r="A456" i="53"/>
  <c r="A411" i="53"/>
  <c r="A369" i="53"/>
  <c r="A328" i="53"/>
  <c r="A283" i="53"/>
  <c r="A241" i="53"/>
  <c r="A200" i="53"/>
  <c r="A138" i="53"/>
  <c r="A697" i="53"/>
  <c r="A689" i="53"/>
  <c r="A681" i="53"/>
  <c r="A672" i="53"/>
  <c r="A658" i="53"/>
  <c r="A648" i="53"/>
  <c r="A634" i="53"/>
  <c r="A622" i="53"/>
  <c r="A609" i="53"/>
  <c r="A595" i="53"/>
  <c r="A584" i="53"/>
  <c r="A570" i="53"/>
  <c r="A558" i="53"/>
  <c r="A545" i="53"/>
  <c r="A530" i="53"/>
  <c r="A513" i="53"/>
  <c r="A491" i="53"/>
  <c r="A472" i="53"/>
  <c r="A449" i="53"/>
  <c r="A427" i="53"/>
  <c r="A408" i="53"/>
  <c r="A385" i="53"/>
  <c r="A363" i="53"/>
  <c r="A344" i="53"/>
  <c r="A321" i="53"/>
  <c r="A299" i="53"/>
  <c r="A280" i="53"/>
  <c r="A257" i="53"/>
  <c r="A235" i="53"/>
  <c r="A216" i="53"/>
  <c r="A193" i="53"/>
  <c r="A170" i="53"/>
  <c r="A122" i="53"/>
  <c r="A9" i="53"/>
  <c r="A17" i="53"/>
  <c r="A25" i="53"/>
  <c r="A33" i="53"/>
  <c r="A41" i="53"/>
  <c r="A49" i="53"/>
  <c r="A57" i="53"/>
  <c r="A65" i="53"/>
  <c r="A73" i="53"/>
  <c r="A81" i="53"/>
  <c r="A89" i="53"/>
  <c r="A97" i="53"/>
  <c r="A105" i="53"/>
  <c r="A113" i="53"/>
  <c r="A121" i="53"/>
  <c r="A129" i="53"/>
  <c r="A137" i="53"/>
  <c r="A145" i="53"/>
  <c r="A153" i="53"/>
  <c r="A161" i="53"/>
  <c r="A169" i="53"/>
  <c r="A177" i="53"/>
  <c r="A186" i="53"/>
  <c r="A194" i="53"/>
  <c r="A202" i="53"/>
  <c r="A210" i="53"/>
  <c r="A218" i="53"/>
  <c r="A226" i="53"/>
  <c r="A234" i="53"/>
  <c r="A242" i="53"/>
  <c r="A250" i="53"/>
  <c r="A258" i="53"/>
  <c r="A266" i="53"/>
  <c r="A274" i="53"/>
  <c r="A282" i="53"/>
  <c r="A290" i="53"/>
  <c r="A298" i="53"/>
  <c r="A306" i="53"/>
  <c r="A314" i="53"/>
  <c r="A322" i="53"/>
  <c r="A330" i="53"/>
  <c r="A338" i="53"/>
  <c r="A346" i="53"/>
  <c r="A354" i="53"/>
  <c r="A362" i="53"/>
  <c r="A370" i="53"/>
  <c r="A378" i="53"/>
  <c r="A386" i="53"/>
  <c r="A394" i="53"/>
  <c r="A402" i="53"/>
  <c r="A410" i="53"/>
  <c r="A418" i="53"/>
  <c r="A426" i="53"/>
  <c r="A434" i="53"/>
  <c r="A442" i="53"/>
  <c r="A450" i="53"/>
  <c r="A458" i="53"/>
  <c r="A466" i="53"/>
  <c r="A474" i="53"/>
  <c r="A482" i="53"/>
  <c r="A490" i="53"/>
  <c r="A498" i="53"/>
  <c r="A506" i="53"/>
  <c r="A514" i="53"/>
  <c r="A184" i="53"/>
  <c r="A11" i="53"/>
  <c r="A19" i="53"/>
  <c r="A27" i="53"/>
  <c r="A35" i="53"/>
  <c r="A43" i="53"/>
  <c r="A51" i="53"/>
  <c r="A59" i="53"/>
  <c r="A67" i="53"/>
  <c r="A75" i="53"/>
  <c r="A83" i="53"/>
  <c r="A91" i="53"/>
  <c r="A99" i="53"/>
  <c r="A107" i="53"/>
  <c r="A115" i="53"/>
  <c r="A123" i="53"/>
  <c r="A131" i="53"/>
  <c r="A139" i="53"/>
  <c r="A147" i="53"/>
  <c r="A155" i="53"/>
  <c r="A163" i="53"/>
  <c r="A171" i="53"/>
  <c r="A179" i="53"/>
  <c r="A188" i="53"/>
  <c r="A196" i="53"/>
  <c r="A204" i="53"/>
  <c r="A212" i="53"/>
  <c r="A220" i="53"/>
  <c r="A228" i="53"/>
  <c r="A236" i="53"/>
  <c r="A244" i="53"/>
  <c r="A252" i="53"/>
  <c r="A260" i="53"/>
  <c r="A268" i="53"/>
  <c r="A276" i="53"/>
  <c r="A284" i="53"/>
  <c r="A292" i="53"/>
  <c r="A300" i="53"/>
  <c r="A308" i="53"/>
  <c r="A316" i="53"/>
  <c r="A324" i="53"/>
  <c r="A332" i="53"/>
  <c r="A340" i="53"/>
  <c r="A348" i="53"/>
  <c r="A356" i="53"/>
  <c r="A364" i="53"/>
  <c r="A372" i="53"/>
  <c r="A380" i="53"/>
  <c r="A388" i="53"/>
  <c r="A396" i="53"/>
  <c r="A404" i="53"/>
  <c r="A412" i="53"/>
  <c r="A420" i="53"/>
  <c r="A428" i="53"/>
  <c r="A436" i="53"/>
  <c r="A444" i="53"/>
  <c r="A452" i="53"/>
  <c r="A460" i="53"/>
  <c r="A468" i="53"/>
  <c r="A476" i="53"/>
  <c r="A484" i="53"/>
  <c r="A492" i="53"/>
  <c r="A500" i="53"/>
  <c r="A508" i="53"/>
  <c r="A516" i="53"/>
  <c r="A524" i="53"/>
  <c r="A532" i="53"/>
  <c r="A540" i="53"/>
  <c r="A548" i="53"/>
  <c r="A556" i="53"/>
  <c r="A564" i="53"/>
  <c r="A572" i="53"/>
  <c r="A580" i="53"/>
  <c r="A588" i="53"/>
  <c r="A596" i="53"/>
  <c r="A604" i="53"/>
  <c r="A612" i="53"/>
  <c r="A620" i="53"/>
  <c r="A628" i="53"/>
  <c r="A636" i="53"/>
  <c r="A644" i="53"/>
  <c r="A652" i="53"/>
  <c r="A659" i="53"/>
  <c r="A667" i="53"/>
  <c r="A4" i="53"/>
  <c r="A12" i="53"/>
  <c r="A20" i="53"/>
  <c r="A28" i="53"/>
  <c r="A36" i="53"/>
  <c r="A44" i="53"/>
  <c r="A52" i="53"/>
  <c r="A60" i="53"/>
  <c r="A68" i="53"/>
  <c r="A76" i="53"/>
  <c r="A84" i="53"/>
  <c r="A92" i="53"/>
  <c r="A100" i="53"/>
  <c r="A108" i="53"/>
  <c r="A116" i="53"/>
  <c r="A124" i="53"/>
  <c r="A132" i="53"/>
  <c r="A140" i="53"/>
  <c r="A148" i="53"/>
  <c r="A156" i="53"/>
  <c r="A164" i="53"/>
  <c r="A172" i="53"/>
  <c r="A180" i="53"/>
  <c r="A189" i="53"/>
  <c r="A197" i="53"/>
  <c r="A205" i="53"/>
  <c r="A213" i="53"/>
  <c r="A221" i="53"/>
  <c r="A229" i="53"/>
  <c r="A237" i="53"/>
  <c r="A245" i="53"/>
  <c r="A253" i="53"/>
  <c r="A261" i="53"/>
  <c r="A269" i="53"/>
  <c r="A277" i="53"/>
  <c r="A285" i="53"/>
  <c r="A293" i="53"/>
  <c r="A301" i="53"/>
  <c r="A309" i="53"/>
  <c r="A317" i="53"/>
  <c r="A325" i="53"/>
  <c r="A333" i="53"/>
  <c r="A341" i="53"/>
  <c r="A349" i="53"/>
  <c r="A357" i="53"/>
  <c r="A365" i="53"/>
  <c r="A373" i="53"/>
  <c r="A381" i="53"/>
  <c r="A389" i="53"/>
  <c r="A397" i="53"/>
  <c r="A405" i="53"/>
  <c r="A413" i="53"/>
  <c r="A421" i="53"/>
  <c r="A429" i="53"/>
  <c r="A437" i="53"/>
  <c r="A445" i="53"/>
  <c r="A453" i="53"/>
  <c r="A461" i="53"/>
  <c r="A469" i="53"/>
  <c r="A477" i="53"/>
  <c r="A485" i="53"/>
  <c r="A493" i="53"/>
  <c r="A501" i="53"/>
  <c r="A509" i="53"/>
  <c r="A517" i="53"/>
  <c r="A525" i="53"/>
  <c r="A533" i="53"/>
  <c r="A541" i="53"/>
  <c r="A549" i="53"/>
  <c r="A557" i="53"/>
  <c r="A565" i="53"/>
  <c r="A573" i="53"/>
  <c r="A581" i="53"/>
  <c r="A589" i="53"/>
  <c r="A597" i="53"/>
  <c r="A605" i="53"/>
  <c r="A613" i="53"/>
  <c r="A621" i="53"/>
  <c r="A629" i="53"/>
  <c r="A637" i="53"/>
  <c r="A645" i="53"/>
  <c r="A653" i="53"/>
  <c r="A660" i="53"/>
  <c r="A668" i="53"/>
  <c r="A5" i="53"/>
  <c r="A13" i="53"/>
  <c r="A21" i="53"/>
  <c r="A29" i="53"/>
  <c r="A37" i="53"/>
  <c r="A45" i="53"/>
  <c r="A53" i="53"/>
  <c r="A61" i="53"/>
  <c r="A69" i="53"/>
  <c r="A77" i="53"/>
  <c r="A85" i="53"/>
  <c r="A93" i="53"/>
  <c r="A101" i="53"/>
  <c r="A109" i="53"/>
  <c r="A117" i="53"/>
  <c r="A125" i="53"/>
  <c r="A133" i="53"/>
  <c r="A141" i="53"/>
  <c r="A149" i="53"/>
  <c r="A157" i="53"/>
  <c r="A165" i="53"/>
  <c r="A173" i="53"/>
  <c r="A181" i="53"/>
  <c r="A190" i="53"/>
  <c r="A198" i="53"/>
  <c r="A206" i="53"/>
  <c r="A214" i="53"/>
  <c r="A222" i="53"/>
  <c r="A230" i="53"/>
  <c r="A238" i="53"/>
  <c r="A246" i="53"/>
  <c r="A254" i="53"/>
  <c r="A262" i="53"/>
  <c r="A270" i="53"/>
  <c r="A278" i="53"/>
  <c r="A286" i="53"/>
  <c r="A294" i="53"/>
  <c r="A302" i="53"/>
  <c r="A310" i="53"/>
  <c r="A318" i="53"/>
  <c r="A326" i="53"/>
  <c r="A334" i="53"/>
  <c r="A342" i="53"/>
  <c r="A350" i="53"/>
  <c r="A358" i="53"/>
  <c r="A366" i="53"/>
  <c r="A374" i="53"/>
  <c r="A382" i="53"/>
  <c r="A390" i="53"/>
  <c r="A398" i="53"/>
  <c r="A406" i="53"/>
  <c r="A414" i="53"/>
  <c r="A422" i="53"/>
  <c r="A430" i="53"/>
  <c r="A438" i="53"/>
  <c r="A446" i="53"/>
  <c r="A454" i="53"/>
  <c r="A462" i="53"/>
  <c r="A470" i="53"/>
  <c r="A478" i="53"/>
  <c r="A486" i="53"/>
  <c r="A494" i="53"/>
  <c r="A502" i="53"/>
  <c r="A510" i="53"/>
  <c r="A518" i="53"/>
  <c r="A526" i="53"/>
  <c r="A534" i="53"/>
  <c r="A6" i="53"/>
  <c r="A14" i="53"/>
  <c r="A22" i="53"/>
  <c r="A30" i="53"/>
  <c r="A38" i="53"/>
  <c r="A46" i="53"/>
  <c r="A54" i="53"/>
  <c r="A62" i="53"/>
  <c r="A70" i="53"/>
  <c r="A78" i="53"/>
  <c r="A86" i="53"/>
  <c r="A94" i="53"/>
  <c r="A102" i="53"/>
  <c r="A110" i="53"/>
  <c r="A118" i="53"/>
  <c r="A126" i="53"/>
  <c r="A134" i="53"/>
  <c r="A142" i="53"/>
  <c r="A150" i="53"/>
  <c r="A158" i="53"/>
  <c r="A166" i="53"/>
  <c r="A174" i="53"/>
  <c r="A182" i="53"/>
  <c r="A191" i="53"/>
  <c r="A199" i="53"/>
  <c r="A207" i="53"/>
  <c r="A215" i="53"/>
  <c r="A223" i="53"/>
  <c r="A231" i="53"/>
  <c r="A239" i="53"/>
  <c r="A247" i="53"/>
  <c r="A255" i="53"/>
  <c r="A263" i="53"/>
  <c r="A271" i="53"/>
  <c r="A279" i="53"/>
  <c r="A287" i="53"/>
  <c r="A295" i="53"/>
  <c r="A303" i="53"/>
  <c r="A311" i="53"/>
  <c r="A319" i="53"/>
  <c r="A327" i="53"/>
  <c r="A335" i="53"/>
  <c r="A343" i="53"/>
  <c r="A351" i="53"/>
  <c r="A359" i="53"/>
  <c r="A367" i="53"/>
  <c r="A375" i="53"/>
  <c r="A383" i="53"/>
  <c r="A391" i="53"/>
  <c r="A399" i="53"/>
  <c r="A407" i="53"/>
  <c r="A415" i="53"/>
  <c r="A423" i="53"/>
  <c r="A431" i="53"/>
  <c r="A439" i="53"/>
  <c r="A447" i="53"/>
  <c r="A455" i="53"/>
  <c r="A463" i="53"/>
  <c r="A471" i="53"/>
  <c r="A479" i="53"/>
  <c r="A487" i="53"/>
  <c r="A495" i="53"/>
  <c r="A503" i="53"/>
  <c r="A511" i="53"/>
  <c r="A519" i="53"/>
  <c r="A527" i="53"/>
  <c r="A535" i="53"/>
  <c r="A543" i="53"/>
  <c r="A551" i="53"/>
  <c r="A559" i="53"/>
  <c r="A567" i="53"/>
  <c r="A575" i="53"/>
  <c r="A583" i="53"/>
  <c r="A591" i="53"/>
  <c r="A599" i="53"/>
  <c r="A607" i="53"/>
  <c r="A615" i="53"/>
  <c r="A623" i="53"/>
  <c r="A631" i="53"/>
  <c r="A639" i="53"/>
  <c r="A647" i="53"/>
  <c r="A654" i="53"/>
  <c r="A662" i="53"/>
  <c r="A670" i="53"/>
  <c r="A678" i="53"/>
  <c r="A7" i="53"/>
  <c r="A15" i="53"/>
  <c r="A23" i="53"/>
  <c r="A31" i="53"/>
  <c r="A39" i="53"/>
  <c r="A47" i="53"/>
  <c r="A55" i="53"/>
  <c r="A63" i="53"/>
  <c r="A71" i="53"/>
  <c r="A79" i="53"/>
  <c r="A87" i="53"/>
  <c r="A95" i="53"/>
  <c r="A103" i="53"/>
  <c r="A111" i="53"/>
  <c r="A119" i="53"/>
  <c r="A127" i="53"/>
  <c r="A135" i="53"/>
  <c r="A143" i="53"/>
  <c r="A151" i="53"/>
  <c r="A159" i="53"/>
  <c r="A8" i="53"/>
  <c r="A16" i="53"/>
  <c r="A24" i="53"/>
  <c r="A32" i="53"/>
  <c r="A40" i="53"/>
  <c r="A48" i="53"/>
  <c r="A56" i="53"/>
  <c r="A64" i="53"/>
  <c r="A72" i="53"/>
  <c r="A80" i="53"/>
  <c r="A88" i="53"/>
  <c r="A96" i="53"/>
  <c r="A104" i="53"/>
  <c r="A112" i="53"/>
  <c r="A120" i="53"/>
  <c r="A128" i="53"/>
  <c r="A136" i="53"/>
  <c r="A144" i="53"/>
  <c r="A152" i="53"/>
  <c r="A160" i="53"/>
  <c r="A696" i="53"/>
  <c r="A688" i="53"/>
  <c r="A680" i="53"/>
  <c r="A671" i="53"/>
  <c r="A657" i="53"/>
  <c r="A646" i="53"/>
  <c r="A633" i="53"/>
  <c r="A619" i="53"/>
  <c r="A608" i="53"/>
  <c r="A594" i="53"/>
  <c r="A582" i="53"/>
  <c r="A569" i="53"/>
  <c r="A555" i="53"/>
  <c r="A544" i="53"/>
  <c r="A529" i="53"/>
  <c r="A512" i="53"/>
  <c r="A489" i="53"/>
  <c r="A467" i="53"/>
  <c r="A448" i="53"/>
  <c r="A425" i="53"/>
  <c r="A403" i="53"/>
  <c r="A384" i="53"/>
  <c r="A361" i="53"/>
  <c r="A339" i="53"/>
  <c r="A320" i="53"/>
  <c r="A297" i="53"/>
  <c r="A275" i="53"/>
  <c r="A256" i="53"/>
  <c r="A233" i="53"/>
  <c r="A211" i="53"/>
  <c r="A192" i="53"/>
  <c r="A168" i="53"/>
  <c r="A114" i="53"/>
  <c r="A50" i="53"/>
  <c r="A695" i="53"/>
  <c r="A687" i="53"/>
  <c r="A679" i="53"/>
  <c r="A669" i="53"/>
  <c r="A656" i="53"/>
  <c r="A643" i="53"/>
  <c r="A632" i="53"/>
  <c r="A618" i="53"/>
  <c r="A606" i="53"/>
  <c r="A593" i="53"/>
  <c r="A579" i="53"/>
  <c r="A568" i="53"/>
  <c r="A554" i="53"/>
  <c r="A542" i="53"/>
  <c r="A528" i="53"/>
  <c r="A507" i="53"/>
  <c r="A488" i="53"/>
  <c r="A465" i="53"/>
  <c r="A443" i="53"/>
  <c r="A424" i="53"/>
  <c r="A401" i="53"/>
  <c r="A379" i="53"/>
  <c r="A360" i="53"/>
  <c r="A337" i="53"/>
  <c r="A315" i="53"/>
  <c r="A296" i="53"/>
  <c r="A273" i="53"/>
  <c r="A251" i="53"/>
  <c r="A232" i="53"/>
  <c r="A209" i="53"/>
  <c r="A187" i="53"/>
  <c r="A167" i="53"/>
  <c r="A106" i="53"/>
  <c r="A42" i="53"/>
  <c r="A693" i="53"/>
  <c r="A685" i="53"/>
  <c r="A676" i="53"/>
  <c r="A665" i="53"/>
  <c r="A650" i="53"/>
  <c r="A641" i="53"/>
  <c r="A627" i="53"/>
  <c r="A616" i="53"/>
  <c r="A602" i="53"/>
  <c r="A590" i="53"/>
  <c r="A577" i="53"/>
  <c r="A563" i="53"/>
  <c r="A552" i="53"/>
  <c r="A538" i="53"/>
  <c r="A522" i="53"/>
  <c r="A504" i="53"/>
  <c r="A481" i="53"/>
  <c r="A459" i="53"/>
  <c r="A440" i="53"/>
  <c r="A417" i="53"/>
  <c r="A395" i="53"/>
  <c r="A376" i="53"/>
  <c r="A353" i="53"/>
  <c r="A331" i="53"/>
  <c r="A312" i="53"/>
  <c r="A289" i="53"/>
  <c r="A267" i="53"/>
  <c r="A248" i="53"/>
  <c r="A225" i="53"/>
  <c r="A203" i="53"/>
  <c r="A183" i="53"/>
  <c r="A154" i="53"/>
  <c r="A90" i="53"/>
  <c r="A26" i="53"/>
  <c r="D827" i="65"/>
  <c r="D1145" i="65"/>
  <c r="D1143" i="65"/>
  <c r="D570" i="65"/>
  <c r="D569" i="65"/>
  <c r="D568" i="65"/>
  <c r="D567" i="65"/>
  <c r="D566" i="65"/>
  <c r="D565" i="65"/>
  <c r="D564" i="65"/>
  <c r="D934" i="65"/>
  <c r="D933" i="65"/>
  <c r="D932" i="65"/>
  <c r="D931" i="65"/>
  <c r="D930" i="65"/>
  <c r="D929" i="65"/>
  <c r="D928" i="65"/>
  <c r="D926" i="65"/>
  <c r="D925" i="65"/>
  <c r="D924" i="65"/>
  <c r="B100" i="61"/>
  <c r="B99" i="61"/>
  <c r="B98" i="61"/>
  <c r="D1063" i="65"/>
  <c r="D1062" i="65"/>
  <c r="D1061" i="65"/>
  <c r="D1060" i="65"/>
  <c r="D1059" i="65"/>
  <c r="D927" i="65"/>
  <c r="D923" i="65"/>
  <c r="D727" i="65"/>
  <c r="D724" i="65"/>
  <c r="B89" i="61"/>
  <c r="B90" i="61"/>
  <c r="B37" i="61"/>
  <c r="B121" i="61"/>
  <c r="B165" i="61"/>
  <c r="O4" i="53"/>
  <c r="O5" i="53"/>
  <c r="O6" i="53"/>
  <c r="O7" i="53"/>
  <c r="O8" i="53"/>
  <c r="O9" i="53"/>
  <c r="O10" i="53"/>
  <c r="O11" i="53"/>
  <c r="O12" i="53"/>
  <c r="O13" i="53"/>
  <c r="O14" i="53"/>
  <c r="O15" i="53"/>
  <c r="O16" i="53"/>
  <c r="O17" i="53"/>
  <c r="O18" i="53"/>
  <c r="O19" i="53"/>
  <c r="O20" i="53"/>
  <c r="O21" i="53"/>
  <c r="O22" i="53"/>
  <c r="O23" i="53"/>
  <c r="O24" i="53"/>
  <c r="O25" i="53"/>
  <c r="O26" i="53"/>
  <c r="O27" i="53"/>
  <c r="O28" i="53"/>
  <c r="O29" i="53"/>
  <c r="O30" i="53"/>
  <c r="O31" i="53"/>
  <c r="O32" i="53"/>
  <c r="O33" i="53"/>
  <c r="O34" i="53"/>
  <c r="O35" i="53"/>
  <c r="O36" i="53"/>
  <c r="O37" i="53"/>
  <c r="O38" i="53"/>
  <c r="O39" i="53"/>
  <c r="O40" i="53"/>
  <c r="O41" i="53"/>
  <c r="O42" i="53"/>
  <c r="O43" i="53"/>
  <c r="O44" i="53"/>
  <c r="O45" i="53"/>
  <c r="O46" i="53"/>
  <c r="O47" i="53"/>
  <c r="O48" i="53"/>
  <c r="O49" i="53"/>
  <c r="O50" i="53"/>
  <c r="O51" i="53"/>
  <c r="O52" i="53"/>
  <c r="O53" i="53"/>
  <c r="O54" i="53"/>
  <c r="O55" i="53"/>
  <c r="O56" i="53"/>
  <c r="O57" i="53"/>
  <c r="O58" i="53"/>
  <c r="O59" i="53"/>
  <c r="O60" i="53"/>
  <c r="O61" i="53"/>
  <c r="O62" i="53"/>
  <c r="O63" i="53"/>
  <c r="O64" i="53"/>
  <c r="O65" i="53"/>
  <c r="O66" i="53"/>
  <c r="O67" i="53"/>
  <c r="O68" i="53"/>
  <c r="O69" i="53"/>
  <c r="O70" i="53"/>
  <c r="O71" i="53"/>
  <c r="O72" i="53"/>
  <c r="O73" i="53"/>
  <c r="O74" i="53"/>
  <c r="O75" i="53"/>
  <c r="O76" i="53"/>
  <c r="O77" i="53"/>
  <c r="O78" i="53"/>
  <c r="O79" i="53"/>
  <c r="O80" i="53"/>
  <c r="O81" i="53"/>
  <c r="O82" i="53"/>
  <c r="O83" i="53"/>
  <c r="O84" i="53"/>
  <c r="O85" i="53"/>
  <c r="O86" i="53"/>
  <c r="O87" i="53"/>
  <c r="O88" i="53"/>
  <c r="O89" i="53"/>
  <c r="O90" i="53"/>
  <c r="O91" i="53"/>
  <c r="O92" i="53"/>
  <c r="O93" i="53"/>
  <c r="O94" i="53"/>
  <c r="O95" i="53"/>
  <c r="O96" i="53"/>
  <c r="O97" i="53"/>
  <c r="O98" i="53"/>
  <c r="O99" i="53"/>
  <c r="O100" i="53"/>
  <c r="O101" i="53"/>
  <c r="O102" i="53"/>
  <c r="O103" i="53"/>
  <c r="O104" i="53"/>
  <c r="O105" i="53"/>
  <c r="O106" i="53"/>
  <c r="O107" i="53"/>
  <c r="O108" i="53"/>
  <c r="O109" i="53"/>
  <c r="O110" i="53"/>
  <c r="O111" i="53"/>
  <c r="O112" i="53"/>
  <c r="O113" i="53"/>
  <c r="O114" i="53"/>
  <c r="O115" i="53"/>
  <c r="O116" i="53"/>
  <c r="O117" i="53"/>
  <c r="O118" i="53"/>
  <c r="O119" i="53"/>
  <c r="O120" i="53"/>
  <c r="O121" i="53"/>
  <c r="O122" i="53"/>
  <c r="O123" i="53"/>
  <c r="O124" i="53"/>
  <c r="O125" i="53"/>
  <c r="O126" i="53"/>
  <c r="O127" i="53"/>
  <c r="O128" i="53"/>
  <c r="O129" i="53"/>
  <c r="O130" i="53"/>
  <c r="O131" i="53"/>
  <c r="O132" i="53"/>
  <c r="O133" i="53"/>
  <c r="O134" i="53"/>
  <c r="O135" i="53"/>
  <c r="O136" i="53"/>
  <c r="O137" i="53"/>
  <c r="O138" i="53"/>
  <c r="O139" i="53"/>
  <c r="O140" i="53"/>
  <c r="O141" i="53"/>
  <c r="O142" i="53"/>
  <c r="O143" i="53"/>
  <c r="O144" i="53"/>
  <c r="O145" i="53"/>
  <c r="O146" i="53"/>
  <c r="O147" i="53"/>
  <c r="O148" i="53"/>
  <c r="O149" i="53"/>
  <c r="O150" i="53"/>
  <c r="O151" i="53"/>
  <c r="O152" i="53"/>
  <c r="O153" i="53"/>
  <c r="O154" i="53"/>
  <c r="O155" i="53"/>
  <c r="O156" i="53"/>
  <c r="O158" i="53"/>
  <c r="O157" i="53"/>
  <c r="O159" i="53"/>
  <c r="O160" i="53"/>
  <c r="O161" i="53"/>
  <c r="O162" i="53"/>
  <c r="O163" i="53"/>
  <c r="O164" i="53"/>
  <c r="O165" i="53"/>
  <c r="O166" i="53"/>
  <c r="O167" i="53"/>
  <c r="O168" i="53"/>
  <c r="O169" i="53"/>
  <c r="O170" i="53"/>
  <c r="O171" i="53"/>
  <c r="O172" i="53"/>
  <c r="O173" i="53"/>
  <c r="O174" i="53"/>
  <c r="O175" i="53"/>
  <c r="O176" i="53"/>
  <c r="O177" i="53"/>
  <c r="O178" i="53"/>
  <c r="O179" i="53"/>
  <c r="O180" i="53"/>
  <c r="O181" i="53"/>
  <c r="O182" i="53"/>
  <c r="O183" i="53"/>
  <c r="O184" i="53"/>
  <c r="O185" i="53"/>
  <c r="O186" i="53"/>
  <c r="O187" i="53"/>
  <c r="O188" i="53"/>
  <c r="O189" i="53"/>
  <c r="O190" i="53"/>
  <c r="O191" i="53"/>
  <c r="O192" i="53"/>
  <c r="O193" i="53"/>
  <c r="O194" i="53"/>
  <c r="O195" i="53"/>
  <c r="O196" i="53"/>
  <c r="O197" i="53"/>
  <c r="O198" i="53"/>
  <c r="O199" i="53"/>
  <c r="O200" i="53"/>
  <c r="O201" i="53"/>
  <c r="O202" i="53"/>
  <c r="O203" i="53"/>
  <c r="O204" i="53"/>
  <c r="O205" i="53"/>
  <c r="O206" i="53"/>
  <c r="O207" i="53"/>
  <c r="O208" i="53"/>
  <c r="O209" i="53"/>
  <c r="O210" i="53"/>
  <c r="O211" i="53"/>
  <c r="O212" i="53"/>
  <c r="O213" i="53"/>
  <c r="O214" i="53"/>
  <c r="O215" i="53"/>
  <c r="O216" i="53"/>
  <c r="O217" i="53"/>
  <c r="O218" i="53"/>
  <c r="O219" i="53"/>
  <c r="O220" i="53"/>
  <c r="O221" i="53"/>
  <c r="O222" i="53"/>
  <c r="O223" i="53"/>
  <c r="O224" i="53"/>
  <c r="O225" i="53"/>
  <c r="O226" i="53"/>
  <c r="O227" i="53"/>
  <c r="O228" i="53"/>
  <c r="O229" i="53"/>
  <c r="O230" i="53"/>
  <c r="O231" i="53"/>
  <c r="O232" i="53"/>
  <c r="O233" i="53"/>
  <c r="O234" i="53"/>
  <c r="O235" i="53"/>
  <c r="O236" i="53"/>
  <c r="O237" i="53"/>
  <c r="O238" i="53"/>
  <c r="O239" i="53"/>
  <c r="O240" i="53"/>
  <c r="O241" i="53"/>
  <c r="O242" i="53"/>
  <c r="O243" i="53"/>
  <c r="O244" i="53"/>
  <c r="O245" i="53"/>
  <c r="O246" i="53"/>
  <c r="O247" i="53"/>
  <c r="O248" i="53"/>
  <c r="O249" i="53"/>
  <c r="O250" i="53"/>
  <c r="O251" i="53"/>
  <c r="O252" i="53"/>
  <c r="O253" i="53"/>
  <c r="O254" i="53"/>
  <c r="O255" i="53"/>
  <c r="O256" i="53"/>
  <c r="O257" i="53"/>
  <c r="O258" i="53"/>
  <c r="O259" i="53"/>
  <c r="O260" i="53"/>
  <c r="O261" i="53"/>
  <c r="O262" i="53"/>
  <c r="O263" i="53"/>
  <c r="O264" i="53"/>
  <c r="O265" i="53"/>
  <c r="O266" i="53"/>
  <c r="O267" i="53"/>
  <c r="O268" i="53"/>
  <c r="O269" i="53"/>
  <c r="O270" i="53"/>
  <c r="O271" i="53"/>
  <c r="O272" i="53"/>
  <c r="O273" i="53"/>
  <c r="O274" i="53"/>
  <c r="O275" i="53"/>
  <c r="O276" i="53"/>
  <c r="O277" i="53"/>
  <c r="O278" i="53"/>
  <c r="O279" i="53"/>
  <c r="O280" i="53"/>
  <c r="O281" i="53"/>
  <c r="O282" i="53"/>
  <c r="O283" i="53"/>
  <c r="O284" i="53"/>
  <c r="O285" i="53"/>
  <c r="O286" i="53"/>
  <c r="O287" i="53"/>
  <c r="O288" i="53"/>
  <c r="O289" i="53"/>
  <c r="O290" i="53"/>
  <c r="O291" i="53"/>
  <c r="O292" i="53"/>
  <c r="O293" i="53"/>
  <c r="O294" i="53"/>
  <c r="O295" i="53"/>
  <c r="O296" i="53"/>
  <c r="O297" i="53"/>
  <c r="O298" i="53"/>
  <c r="O299" i="53"/>
  <c r="O300" i="53"/>
  <c r="O301" i="53"/>
  <c r="O302" i="53"/>
  <c r="O303" i="53"/>
  <c r="O304" i="53"/>
  <c r="O305" i="53"/>
  <c r="O306" i="53"/>
  <c r="O307" i="53"/>
  <c r="O308" i="53"/>
  <c r="O309" i="53"/>
  <c r="O310" i="53"/>
  <c r="O311" i="53"/>
  <c r="O312" i="53"/>
  <c r="O313" i="53"/>
  <c r="O314" i="53"/>
  <c r="O315" i="53"/>
  <c r="O316" i="53"/>
  <c r="O317" i="53"/>
  <c r="O318" i="53"/>
  <c r="O319" i="53"/>
  <c r="O320" i="53"/>
  <c r="O321" i="53"/>
  <c r="O322" i="53"/>
  <c r="O323" i="53"/>
  <c r="O324" i="53"/>
  <c r="O325" i="53"/>
  <c r="O326" i="53"/>
  <c r="O327" i="53"/>
  <c r="O328" i="53"/>
  <c r="O329" i="53"/>
  <c r="O330" i="53"/>
  <c r="O331" i="53"/>
  <c r="O332" i="53"/>
  <c r="O333" i="53"/>
  <c r="O334" i="53"/>
  <c r="O335" i="53"/>
  <c r="O336" i="53"/>
  <c r="O337" i="53"/>
  <c r="O338" i="53"/>
  <c r="O339" i="53"/>
  <c r="O340" i="53"/>
  <c r="O341" i="53"/>
  <c r="O342" i="53"/>
  <c r="O343" i="53"/>
  <c r="O344" i="53"/>
  <c r="O345" i="53"/>
  <c r="O346" i="53"/>
  <c r="O347" i="53"/>
  <c r="O348" i="53"/>
  <c r="O349" i="53"/>
  <c r="O350" i="53"/>
  <c r="O351" i="53"/>
  <c r="O352" i="53"/>
  <c r="O353" i="53"/>
  <c r="O354" i="53"/>
  <c r="O355" i="53"/>
  <c r="O356" i="53"/>
  <c r="O357" i="53"/>
  <c r="O358" i="53"/>
  <c r="O359" i="53"/>
  <c r="O360" i="53"/>
  <c r="O361" i="53"/>
  <c r="O362" i="53"/>
  <c r="O363" i="53"/>
  <c r="O364" i="53"/>
  <c r="O365" i="53"/>
  <c r="O366" i="53"/>
  <c r="O367" i="53"/>
  <c r="O368" i="53"/>
  <c r="O369" i="53"/>
  <c r="O370" i="53"/>
  <c r="O371" i="53"/>
  <c r="O372" i="53"/>
  <c r="O373" i="53"/>
  <c r="O375" i="53"/>
  <c r="O381" i="53"/>
  <c r="O374" i="53"/>
  <c r="O376" i="53"/>
  <c r="O377" i="53"/>
  <c r="O378" i="53"/>
  <c r="O379" i="53"/>
  <c r="O380" i="53"/>
  <c r="O382" i="53"/>
  <c r="O383" i="53"/>
  <c r="O384" i="53"/>
  <c r="O385" i="53"/>
  <c r="O386" i="53"/>
  <c r="O387" i="53"/>
  <c r="O388" i="53"/>
  <c r="O389" i="53"/>
  <c r="O390" i="53"/>
  <c r="O391" i="53"/>
  <c r="O392" i="53"/>
  <c r="O393" i="53"/>
  <c r="O394" i="53"/>
  <c r="O395" i="53"/>
  <c r="O396" i="53"/>
  <c r="O397" i="53"/>
  <c r="O398" i="53"/>
  <c r="O399" i="53"/>
  <c r="O400" i="53"/>
  <c r="O401" i="53"/>
  <c r="O402" i="53"/>
  <c r="O403" i="53"/>
  <c r="O404" i="53"/>
  <c r="O405" i="53"/>
  <c r="O406" i="53"/>
  <c r="O407" i="53"/>
  <c r="O408" i="53"/>
  <c r="O409" i="53"/>
  <c r="O410" i="53"/>
  <c r="O411" i="53"/>
  <c r="O412" i="53"/>
  <c r="O413" i="53"/>
  <c r="O414" i="53"/>
  <c r="O415" i="53"/>
  <c r="O416" i="53"/>
  <c r="O417" i="53"/>
  <c r="O418" i="53"/>
  <c r="O419" i="53"/>
  <c r="O420" i="53"/>
  <c r="O421" i="53"/>
  <c r="O422" i="53"/>
  <c r="O423" i="53"/>
  <c r="O424" i="53"/>
  <c r="O425" i="53"/>
  <c r="O426" i="53"/>
  <c r="O427" i="53"/>
  <c r="O428" i="53"/>
  <c r="O429" i="53"/>
  <c r="O430" i="53"/>
  <c r="O431" i="53"/>
  <c r="O432" i="53"/>
  <c r="O433" i="53"/>
  <c r="O434" i="53"/>
  <c r="O435" i="53"/>
  <c r="O436" i="53"/>
  <c r="O437" i="53"/>
  <c r="O438" i="53"/>
  <c r="O439" i="53"/>
  <c r="O440" i="53"/>
  <c r="O441" i="53"/>
  <c r="O442" i="53"/>
  <c r="O443" i="53"/>
  <c r="O444" i="53"/>
  <c r="O445" i="53"/>
  <c r="O446" i="53"/>
  <c r="O447" i="53"/>
  <c r="O448" i="53"/>
  <c r="O449" i="53"/>
  <c r="O450" i="53"/>
  <c r="O451" i="53"/>
  <c r="O452" i="53"/>
  <c r="O453" i="53"/>
  <c r="O454" i="53"/>
  <c r="O455" i="53"/>
  <c r="O456" i="53"/>
  <c r="O457" i="53"/>
  <c r="O458" i="53"/>
  <c r="O459" i="53"/>
  <c r="O460" i="53"/>
  <c r="O461" i="53"/>
  <c r="O462" i="53"/>
  <c r="O463" i="53"/>
  <c r="O464" i="53"/>
  <c r="O465" i="53"/>
  <c r="O466" i="53"/>
  <c r="O467" i="53"/>
  <c r="O468" i="53"/>
  <c r="O469" i="53"/>
  <c r="O470" i="53"/>
  <c r="O471" i="53"/>
  <c r="O472" i="53"/>
  <c r="O473" i="53"/>
  <c r="O474" i="53"/>
  <c r="O475" i="53"/>
  <c r="O476" i="53"/>
  <c r="O477" i="53"/>
  <c r="O478" i="53"/>
  <c r="O479" i="53"/>
  <c r="O480" i="53"/>
  <c r="O481" i="53"/>
  <c r="O482" i="53"/>
  <c r="O483" i="53"/>
  <c r="O484" i="53"/>
  <c r="O485" i="53"/>
  <c r="O486" i="53"/>
  <c r="O487" i="53"/>
  <c r="O488" i="53"/>
  <c r="O489" i="53"/>
  <c r="O490" i="53"/>
  <c r="O491" i="53"/>
  <c r="O492" i="53"/>
  <c r="O493" i="53"/>
  <c r="O494" i="53"/>
  <c r="O495" i="53"/>
  <c r="O496" i="53"/>
  <c r="O497" i="53"/>
  <c r="O498" i="53"/>
  <c r="O499" i="53"/>
  <c r="O500" i="53"/>
  <c r="O501" i="53"/>
  <c r="O502" i="53"/>
  <c r="O503" i="53"/>
  <c r="O504" i="53"/>
  <c r="O505" i="53"/>
  <c r="O506" i="53"/>
  <c r="O507" i="53"/>
  <c r="O508" i="53"/>
  <c r="O509" i="53"/>
  <c r="O510" i="53"/>
  <c r="O511" i="53"/>
  <c r="O512" i="53"/>
  <c r="O513" i="53"/>
  <c r="O514" i="53"/>
  <c r="O515" i="53"/>
  <c r="O516" i="53"/>
  <c r="O517" i="53"/>
  <c r="O518" i="53"/>
  <c r="O519" i="53"/>
  <c r="O520" i="53"/>
  <c r="O521" i="53"/>
  <c r="O522" i="53"/>
  <c r="O523" i="53"/>
  <c r="O524" i="53"/>
  <c r="O525" i="53"/>
  <c r="O526" i="53"/>
  <c r="O527" i="53"/>
  <c r="O528" i="53"/>
  <c r="O529" i="53"/>
  <c r="O530" i="53"/>
  <c r="O531" i="53"/>
  <c r="O532" i="53"/>
  <c r="O533" i="53"/>
  <c r="O534" i="53"/>
  <c r="O535" i="53"/>
  <c r="O536" i="53"/>
  <c r="O537" i="53"/>
  <c r="O538" i="53"/>
  <c r="O539" i="53"/>
  <c r="O540" i="53"/>
  <c r="O541" i="53"/>
  <c r="O542" i="53"/>
  <c r="O543" i="53"/>
  <c r="O544" i="53"/>
  <c r="O545" i="53"/>
  <c r="O546" i="53"/>
  <c r="O547" i="53"/>
  <c r="O548" i="53"/>
  <c r="O549" i="53"/>
  <c r="O550" i="53"/>
  <c r="O551" i="53"/>
  <c r="O552" i="53"/>
  <c r="O553" i="53"/>
  <c r="O554" i="53"/>
  <c r="O555" i="53"/>
  <c r="O556" i="53"/>
  <c r="O557" i="53"/>
  <c r="O558" i="53"/>
  <c r="O559" i="53"/>
  <c r="O560" i="53"/>
  <c r="O561" i="53"/>
  <c r="O562" i="53"/>
  <c r="O563" i="53"/>
  <c r="O564" i="53"/>
  <c r="O565" i="53"/>
  <c r="O566" i="53"/>
  <c r="O567" i="53"/>
  <c r="O568" i="53"/>
  <c r="O569" i="53"/>
  <c r="O570" i="53"/>
  <c r="O571" i="53"/>
  <c r="O572" i="53"/>
  <c r="O573" i="53"/>
  <c r="O574" i="53"/>
  <c r="O575" i="53"/>
  <c r="O576" i="53"/>
  <c r="O577" i="53"/>
  <c r="O578" i="53"/>
  <c r="O579" i="53"/>
  <c r="O580" i="53"/>
  <c r="O581" i="53"/>
  <c r="O582" i="53"/>
  <c r="O583" i="53"/>
  <c r="O584" i="53"/>
  <c r="O585" i="53"/>
  <c r="O586" i="53"/>
  <c r="O587" i="53"/>
  <c r="O588" i="53"/>
  <c r="O589" i="53"/>
  <c r="O590" i="53"/>
  <c r="O591" i="53"/>
  <c r="O592" i="53"/>
  <c r="O593" i="53"/>
  <c r="O594" i="53"/>
  <c r="O595" i="53"/>
  <c r="O596" i="53"/>
  <c r="O597" i="53"/>
  <c r="O598" i="53"/>
  <c r="O599" i="53"/>
  <c r="O600" i="53"/>
  <c r="O601" i="53"/>
  <c r="O602" i="53"/>
  <c r="O603" i="53"/>
  <c r="O604" i="53"/>
  <c r="O605" i="53"/>
  <c r="O606" i="53"/>
  <c r="O607" i="53"/>
  <c r="O608" i="53"/>
  <c r="O609" i="53"/>
  <c r="O610" i="53"/>
  <c r="O611" i="53"/>
  <c r="O612" i="53"/>
  <c r="O613" i="53"/>
  <c r="O614" i="53"/>
  <c r="O615" i="53"/>
  <c r="O616" i="53"/>
  <c r="O617" i="53"/>
  <c r="O618" i="53"/>
  <c r="O619" i="53"/>
  <c r="O620" i="53"/>
  <c r="O621" i="53"/>
  <c r="O622" i="53"/>
  <c r="O623" i="53"/>
  <c r="O624" i="53"/>
  <c r="O625" i="53"/>
  <c r="O626" i="53"/>
  <c r="O627" i="53"/>
  <c r="O628" i="53"/>
  <c r="O629" i="53"/>
  <c r="O630" i="53"/>
  <c r="O631" i="53"/>
  <c r="O632" i="53"/>
  <c r="O633" i="53"/>
  <c r="O634" i="53"/>
  <c r="O635" i="53"/>
  <c r="O636" i="53"/>
  <c r="O637" i="53"/>
  <c r="O638" i="53"/>
  <c r="O639" i="53"/>
  <c r="O640" i="53"/>
  <c r="O641" i="53"/>
  <c r="O642" i="53"/>
  <c r="O643" i="53"/>
  <c r="O644" i="53"/>
  <c r="O645" i="53"/>
  <c r="O646" i="53"/>
  <c r="O647" i="53"/>
  <c r="O648" i="53"/>
  <c r="O649" i="53"/>
  <c r="O650" i="53"/>
  <c r="O651" i="53"/>
  <c r="O652" i="53"/>
  <c r="O653" i="53"/>
  <c r="O654" i="53"/>
  <c r="O655" i="53"/>
  <c r="O656" i="53"/>
  <c r="O657" i="53"/>
  <c r="O658" i="53"/>
  <c r="O659" i="53"/>
  <c r="O660" i="53"/>
  <c r="O661" i="53"/>
  <c r="O662" i="53"/>
  <c r="O663" i="53"/>
  <c r="O664" i="53"/>
  <c r="O665" i="53"/>
  <c r="O666" i="53"/>
  <c r="O667" i="53"/>
  <c r="O668" i="53"/>
  <c r="O669" i="53"/>
  <c r="O670" i="53"/>
  <c r="O671" i="53"/>
  <c r="O672" i="53"/>
  <c r="O673" i="53"/>
  <c r="O674" i="53"/>
  <c r="O675" i="53"/>
  <c r="O676" i="53"/>
  <c r="O677" i="53"/>
  <c r="O678" i="53"/>
  <c r="O679" i="53"/>
  <c r="O680" i="53"/>
  <c r="O681" i="53"/>
  <c r="O682" i="53"/>
  <c r="O683" i="53"/>
  <c r="O684" i="53"/>
  <c r="O685" i="53"/>
  <c r="O686" i="53"/>
  <c r="O687" i="53"/>
  <c r="O688" i="53"/>
  <c r="O689" i="53"/>
  <c r="O690" i="53"/>
  <c r="O691" i="53"/>
  <c r="O692" i="53"/>
  <c r="O693" i="53"/>
  <c r="O694" i="53"/>
  <c r="O695" i="53"/>
  <c r="O696" i="53"/>
  <c r="O697" i="53"/>
  <c r="O698" i="53"/>
  <c r="O699" i="53"/>
  <c r="O700" i="53"/>
  <c r="O3" i="53"/>
  <c r="B80" i="61"/>
  <c r="D828" i="65"/>
  <c r="D829" i="65"/>
  <c r="D830" i="65"/>
  <c r="D831" i="65"/>
  <c r="D832" i="65"/>
  <c r="D833" i="65"/>
  <c r="D834" i="65"/>
  <c r="D835" i="65"/>
  <c r="D836" i="65"/>
  <c r="D837" i="65"/>
  <c r="D838" i="65"/>
  <c r="D839" i="65"/>
  <c r="D840" i="65"/>
  <c r="D841" i="65"/>
  <c r="D842" i="65"/>
  <c r="D843" i="65"/>
  <c r="D844" i="65"/>
  <c r="D845" i="65"/>
  <c r="D846" i="65"/>
  <c r="D847" i="65"/>
  <c r="D848" i="65"/>
  <c r="D849" i="65"/>
  <c r="D850" i="65"/>
  <c r="D851" i="65"/>
  <c r="D852" i="65"/>
  <c r="D853" i="65"/>
  <c r="D854" i="65"/>
  <c r="D855" i="65"/>
  <c r="D856" i="65"/>
  <c r="D857" i="65"/>
  <c r="D858" i="65"/>
  <c r="D859" i="65"/>
  <c r="D860" i="65"/>
  <c r="D861" i="65"/>
  <c r="D862" i="65"/>
  <c r="D863" i="65"/>
  <c r="D865" i="65"/>
  <c r="D866" i="65"/>
  <c r="D867" i="65"/>
  <c r="D868" i="65"/>
  <c r="D869" i="65"/>
  <c r="D870" i="65"/>
  <c r="D871" i="65"/>
  <c r="D872" i="65"/>
  <c r="D873" i="65"/>
  <c r="D874" i="65"/>
  <c r="D875" i="65"/>
  <c r="D876" i="65"/>
  <c r="D877" i="65"/>
  <c r="D878" i="65"/>
  <c r="D879" i="65"/>
  <c r="D880" i="65"/>
  <c r="D881" i="65"/>
  <c r="D882" i="65"/>
  <c r="D883" i="65"/>
  <c r="D884" i="65"/>
  <c r="D885" i="65"/>
  <c r="D886" i="65"/>
  <c r="D887" i="65"/>
  <c r="D888" i="65"/>
  <c r="D889" i="65"/>
  <c r="D890" i="65"/>
  <c r="D891" i="65"/>
  <c r="D892" i="65"/>
  <c r="D893" i="65"/>
  <c r="D894" i="65"/>
  <c r="D895" i="65"/>
  <c r="D896" i="65"/>
  <c r="D897" i="65"/>
  <c r="D898" i="65"/>
  <c r="D899" i="65"/>
  <c r="D900" i="65"/>
  <c r="D901" i="65"/>
  <c r="D902" i="65"/>
  <c r="D903" i="65"/>
  <c r="D904" i="65"/>
  <c r="D905" i="65"/>
  <c r="D906" i="65"/>
  <c r="D907" i="65"/>
  <c r="D908" i="65"/>
  <c r="D909" i="65"/>
  <c r="D910" i="65"/>
  <c r="D911" i="65"/>
  <c r="D912" i="65"/>
  <c r="D913" i="65"/>
  <c r="D914" i="65"/>
  <c r="D915" i="65"/>
  <c r="D916" i="65"/>
  <c r="D917" i="65"/>
  <c r="D918" i="65"/>
  <c r="D919" i="65"/>
  <c r="D920" i="65"/>
  <c r="D921" i="65"/>
  <c r="D922" i="65"/>
  <c r="D935" i="65"/>
  <c r="D936" i="65"/>
  <c r="D937" i="65"/>
  <c r="D938" i="65"/>
  <c r="D939" i="65"/>
  <c r="D940" i="65"/>
  <c r="D941" i="65"/>
  <c r="D942" i="65"/>
  <c r="D943" i="65"/>
  <c r="D944" i="65"/>
  <c r="D945" i="65"/>
  <c r="D946" i="65"/>
  <c r="D947" i="65"/>
  <c r="D948" i="65"/>
  <c r="D949" i="65"/>
  <c r="D950" i="65"/>
  <c r="D951" i="65"/>
  <c r="D952" i="65"/>
  <c r="D953" i="65"/>
  <c r="D954" i="65"/>
  <c r="D955" i="65"/>
  <c r="D956" i="65"/>
  <c r="D957" i="65"/>
  <c r="D958" i="65"/>
  <c r="D959" i="65"/>
  <c r="D960" i="65"/>
  <c r="D961" i="65"/>
  <c r="D962" i="65"/>
  <c r="D963" i="65"/>
  <c r="D964" i="65"/>
  <c r="D965" i="65"/>
  <c r="D966" i="65"/>
  <c r="D967" i="65"/>
  <c r="D968" i="65"/>
  <c r="D969" i="65"/>
  <c r="D970" i="65"/>
  <c r="D971" i="65"/>
  <c r="D972" i="65"/>
  <c r="D973" i="65"/>
  <c r="D974" i="65"/>
  <c r="D975" i="65"/>
  <c r="D976" i="65"/>
  <c r="D977" i="65"/>
  <c r="D978" i="65"/>
  <c r="D979" i="65"/>
  <c r="D980" i="65"/>
  <c r="D981" i="65"/>
  <c r="D982" i="65"/>
  <c r="D983" i="65"/>
  <c r="D984" i="65"/>
  <c r="D985" i="65"/>
  <c r="D986" i="65"/>
  <c r="D987" i="65"/>
  <c r="D988" i="65"/>
  <c r="D989" i="65"/>
  <c r="D990" i="65"/>
  <c r="D991" i="65"/>
  <c r="D992" i="65"/>
  <c r="D993" i="65"/>
  <c r="D994" i="65"/>
  <c r="D995" i="65"/>
  <c r="D996" i="65"/>
  <c r="D997" i="65"/>
  <c r="D998" i="65"/>
  <c r="D999" i="65"/>
  <c r="D1000" i="65"/>
  <c r="D1001" i="65"/>
  <c r="D1002" i="65"/>
  <c r="D1003" i="65"/>
  <c r="D1004" i="65"/>
  <c r="D1005" i="65"/>
  <c r="D1006" i="65"/>
  <c r="D1007" i="65"/>
  <c r="D1008" i="65"/>
  <c r="D1009" i="65"/>
  <c r="D1010" i="65"/>
  <c r="D1011" i="65"/>
  <c r="D1012" i="65"/>
  <c r="D1013" i="65"/>
  <c r="D1014" i="65"/>
  <c r="D1015" i="65"/>
  <c r="D1016" i="65"/>
  <c r="D1017" i="65"/>
  <c r="D1018" i="65"/>
  <c r="D1019" i="65"/>
  <c r="D1020" i="65"/>
  <c r="D1021" i="65"/>
  <c r="D1022" i="65"/>
  <c r="D1023" i="65"/>
  <c r="D1024" i="65"/>
  <c r="D1025" i="65"/>
  <c r="D1026" i="65"/>
  <c r="D1027" i="65"/>
  <c r="D1028" i="65"/>
  <c r="D1029" i="65"/>
  <c r="D1030" i="65"/>
  <c r="D1031" i="65"/>
  <c r="D1032" i="65"/>
  <c r="D1033" i="65"/>
  <c r="D1034" i="65"/>
  <c r="D1035" i="65"/>
  <c r="D1036" i="65"/>
  <c r="D1037" i="65"/>
  <c r="D1038" i="65"/>
  <c r="D1039" i="65"/>
  <c r="D1040" i="65"/>
  <c r="D1041" i="65"/>
  <c r="D1042" i="65"/>
  <c r="D1043" i="65"/>
  <c r="D1044" i="65"/>
  <c r="D1045" i="65"/>
  <c r="D1046" i="65"/>
  <c r="D1047" i="65"/>
  <c r="D1048" i="65"/>
  <c r="D1049" i="65"/>
  <c r="D1050" i="65"/>
  <c r="D1051" i="65"/>
  <c r="D1052" i="65"/>
  <c r="D1053" i="65"/>
  <c r="D1054" i="65"/>
  <c r="D1055" i="65"/>
  <c r="D1056" i="65"/>
  <c r="D1057" i="65"/>
  <c r="D1058" i="65"/>
  <c r="D1064" i="65"/>
  <c r="D1065" i="65"/>
  <c r="D1066" i="65"/>
  <c r="D1067" i="65"/>
  <c r="D1068" i="65"/>
  <c r="D1069" i="65"/>
  <c r="D1070" i="65"/>
  <c r="D1071" i="65"/>
  <c r="D1072" i="65"/>
  <c r="D1073" i="65"/>
  <c r="D1074" i="65"/>
  <c r="D1075" i="65"/>
  <c r="D1076" i="65"/>
  <c r="D1077" i="65"/>
  <c r="D1078" i="65"/>
  <c r="D1079" i="65"/>
  <c r="D1080" i="65"/>
  <c r="D1081" i="65"/>
  <c r="D1082" i="65"/>
  <c r="D1083" i="65"/>
  <c r="D1084" i="65"/>
  <c r="D1085" i="65"/>
  <c r="D1086" i="65"/>
  <c r="D1087" i="65"/>
  <c r="D1088" i="65"/>
  <c r="D1089" i="65"/>
  <c r="D1090" i="65"/>
  <c r="D1091" i="65"/>
  <c r="D1092" i="65"/>
  <c r="D1093" i="65"/>
  <c r="D1094" i="65"/>
  <c r="D1095" i="65"/>
  <c r="D1096" i="65"/>
  <c r="D1097" i="65"/>
  <c r="D1098" i="65"/>
  <c r="D1099" i="65"/>
  <c r="D1100" i="65"/>
  <c r="D1101" i="65"/>
  <c r="D1102" i="65"/>
  <c r="D1103" i="65"/>
  <c r="D1104" i="65"/>
  <c r="D1105" i="65"/>
  <c r="D1106" i="65"/>
  <c r="D1107" i="65"/>
  <c r="D1108" i="65"/>
  <c r="D1109" i="65"/>
  <c r="D1110" i="65"/>
  <c r="D1111" i="65"/>
  <c r="D1112" i="65"/>
  <c r="D1113" i="65"/>
  <c r="D1114" i="65"/>
  <c r="D1115" i="65"/>
  <c r="D1117" i="65"/>
  <c r="D1118" i="65"/>
  <c r="D1119" i="65"/>
  <c r="D1120" i="65"/>
  <c r="D1121" i="65"/>
  <c r="D1122" i="65"/>
  <c r="D1123" i="65"/>
  <c r="D1124" i="65"/>
  <c r="D1125" i="65"/>
  <c r="D1126" i="65"/>
  <c r="D1127" i="65"/>
  <c r="D1128" i="65"/>
  <c r="D1129" i="65"/>
  <c r="D1130" i="65"/>
  <c r="D1131" i="65"/>
  <c r="D1132" i="65"/>
  <c r="D1134" i="65"/>
  <c r="D1135" i="65"/>
  <c r="D1136" i="65"/>
  <c r="D1137" i="65"/>
  <c r="D1138" i="65"/>
  <c r="D1139" i="65"/>
  <c r="D1140" i="65"/>
  <c r="D1141" i="65"/>
  <c r="D1142" i="65"/>
  <c r="D452" i="65"/>
  <c r="D453" i="65"/>
  <c r="D454" i="65"/>
  <c r="D455" i="65"/>
  <c r="D456" i="65"/>
  <c r="D457" i="65"/>
  <c r="D458" i="65"/>
  <c r="D459" i="65"/>
  <c r="D460" i="65"/>
  <c r="D461" i="65"/>
  <c r="D462" i="65"/>
  <c r="D463" i="65"/>
  <c r="D464" i="65"/>
  <c r="D465" i="65"/>
  <c r="D466" i="65"/>
  <c r="D467" i="65"/>
  <c r="D468" i="65"/>
  <c r="D469" i="65"/>
  <c r="D470" i="65"/>
  <c r="D471" i="65"/>
  <c r="D472" i="65"/>
  <c r="D473" i="65"/>
  <c r="D474" i="65"/>
  <c r="D475" i="65"/>
  <c r="D476" i="65"/>
  <c r="D477" i="65"/>
  <c r="D478" i="65"/>
  <c r="D479" i="65"/>
  <c r="D480" i="65"/>
  <c r="D481" i="65"/>
  <c r="D482" i="65"/>
  <c r="D483" i="65"/>
  <c r="D484" i="65"/>
  <c r="D485" i="65"/>
  <c r="D486" i="65"/>
  <c r="D487" i="65"/>
  <c r="D488" i="65"/>
  <c r="D489" i="65"/>
  <c r="D490" i="65"/>
  <c r="D491" i="65"/>
  <c r="D492" i="65"/>
  <c r="D493" i="65"/>
  <c r="D494" i="65"/>
  <c r="D495" i="65"/>
  <c r="D496" i="65"/>
  <c r="D497" i="65"/>
  <c r="D498" i="65"/>
  <c r="D499" i="65"/>
  <c r="D500" i="65"/>
  <c r="D501" i="65"/>
  <c r="D502" i="65"/>
  <c r="D503" i="65"/>
  <c r="D504" i="65"/>
  <c r="D505" i="65"/>
  <c r="D506" i="65"/>
  <c r="D507" i="65"/>
  <c r="D508" i="65"/>
  <c r="D509" i="65"/>
  <c r="D510" i="65"/>
  <c r="D511" i="65"/>
  <c r="D512" i="65"/>
  <c r="D513" i="65"/>
  <c r="D514" i="65"/>
  <c r="D515" i="65"/>
  <c r="D516" i="65"/>
  <c r="D517" i="65"/>
  <c r="D518" i="65"/>
  <c r="D519" i="65"/>
  <c r="D520" i="65"/>
  <c r="D521" i="65"/>
  <c r="D522" i="65"/>
  <c r="D523" i="65"/>
  <c r="D524" i="65"/>
  <c r="D525" i="65"/>
  <c r="D526" i="65"/>
  <c r="D527" i="65"/>
  <c r="D528" i="65"/>
  <c r="D529" i="65"/>
  <c r="D530" i="65"/>
  <c r="D531" i="65"/>
  <c r="D532" i="65"/>
  <c r="D533" i="65"/>
  <c r="D534" i="65"/>
  <c r="D535" i="65"/>
  <c r="D536" i="65"/>
  <c r="D537" i="65"/>
  <c r="D538" i="65"/>
  <c r="D539" i="65"/>
  <c r="D540" i="65"/>
  <c r="D541" i="65"/>
  <c r="D542" i="65"/>
  <c r="D543" i="65"/>
  <c r="D544" i="65"/>
  <c r="D545" i="65"/>
  <c r="D546" i="65"/>
  <c r="D547" i="65"/>
  <c r="D548" i="65"/>
  <c r="D549" i="65"/>
  <c r="D550" i="65"/>
  <c r="D551" i="65"/>
  <c r="D552" i="65"/>
  <c r="D553" i="65"/>
  <c r="D554" i="65"/>
  <c r="D555" i="65"/>
  <c r="D556" i="65"/>
  <c r="D557" i="65"/>
  <c r="D558" i="65"/>
  <c r="D559" i="65"/>
  <c r="D560" i="65"/>
  <c r="D561" i="65"/>
  <c r="D562" i="65"/>
  <c r="D563" i="65"/>
  <c r="D571" i="65"/>
  <c r="D572" i="65"/>
  <c r="D573" i="65"/>
  <c r="D574" i="65"/>
  <c r="D575" i="65"/>
  <c r="D576" i="65"/>
  <c r="D577" i="65"/>
  <c r="D578" i="65"/>
  <c r="D579" i="65"/>
  <c r="D580" i="65"/>
  <c r="D581" i="65"/>
  <c r="D582" i="65"/>
  <c r="D583" i="65"/>
  <c r="D584" i="65"/>
  <c r="D585" i="65"/>
  <c r="D586" i="65"/>
  <c r="D587" i="65"/>
  <c r="D588" i="65"/>
  <c r="D589" i="65"/>
  <c r="D590" i="65"/>
  <c r="D591" i="65"/>
  <c r="D592" i="65"/>
  <c r="D593" i="65"/>
  <c r="D594" i="65"/>
  <c r="D595" i="65"/>
  <c r="D596" i="65"/>
  <c r="D597" i="65"/>
  <c r="D598" i="65"/>
  <c r="D599" i="65"/>
  <c r="D600" i="65"/>
  <c r="D601" i="65"/>
  <c r="D602" i="65"/>
  <c r="D603" i="65"/>
  <c r="D604" i="65"/>
  <c r="D605" i="65"/>
  <c r="D606" i="65"/>
  <c r="D607" i="65"/>
  <c r="D608" i="65"/>
  <c r="D609" i="65"/>
  <c r="D610" i="65"/>
  <c r="D611" i="65"/>
  <c r="D612" i="65"/>
  <c r="D613" i="65"/>
  <c r="D614" i="65"/>
  <c r="D615" i="65"/>
  <c r="D616" i="65"/>
  <c r="D617" i="65"/>
  <c r="D618" i="65"/>
  <c r="D619" i="65"/>
  <c r="D620" i="65"/>
  <c r="D621" i="65"/>
  <c r="D622" i="65"/>
  <c r="D623" i="65"/>
  <c r="D624" i="65"/>
  <c r="D625" i="65"/>
  <c r="D626" i="65"/>
  <c r="D627" i="65"/>
  <c r="D629" i="65"/>
  <c r="D630" i="65"/>
  <c r="D631" i="65"/>
  <c r="D632" i="65"/>
  <c r="D633" i="65"/>
  <c r="D634" i="65"/>
  <c r="D635" i="65"/>
  <c r="D636" i="65"/>
  <c r="D637" i="65"/>
  <c r="D638" i="65"/>
  <c r="D639" i="65"/>
  <c r="D640" i="65"/>
  <c r="D641" i="65"/>
  <c r="D642" i="65"/>
  <c r="D643" i="65"/>
  <c r="D644" i="65"/>
  <c r="D645" i="65"/>
  <c r="D646" i="65"/>
  <c r="D647" i="65"/>
  <c r="D648" i="65"/>
  <c r="D649" i="65"/>
  <c r="D650" i="65"/>
  <c r="D651" i="65"/>
  <c r="D652" i="65"/>
  <c r="D653" i="65"/>
  <c r="D654" i="65"/>
  <c r="D655" i="65"/>
  <c r="D656" i="65"/>
  <c r="D657" i="65"/>
  <c r="D658" i="65"/>
  <c r="D659" i="65"/>
  <c r="D660" i="65"/>
  <c r="D661" i="65"/>
  <c r="D662" i="65"/>
  <c r="D663" i="65"/>
  <c r="D664" i="65"/>
  <c r="D665" i="65"/>
  <c r="D666" i="65"/>
  <c r="D667" i="65"/>
  <c r="D668" i="65"/>
  <c r="D669" i="65"/>
  <c r="D670" i="65"/>
  <c r="D671" i="65"/>
  <c r="D672" i="65"/>
  <c r="D673" i="65"/>
  <c r="D674" i="65"/>
  <c r="D675" i="65"/>
  <c r="D676" i="65"/>
  <c r="D677" i="65"/>
  <c r="D678" i="65"/>
  <c r="D679" i="65"/>
  <c r="D680" i="65"/>
  <c r="D681" i="65"/>
  <c r="D682" i="65"/>
  <c r="D683" i="65"/>
  <c r="D684" i="65"/>
  <c r="D685" i="65"/>
  <c r="D686" i="65"/>
  <c r="D687" i="65"/>
  <c r="D688" i="65"/>
  <c r="D689" i="65"/>
  <c r="D690" i="65"/>
  <c r="D691" i="65"/>
  <c r="D692" i="65"/>
  <c r="D693" i="65"/>
  <c r="D694" i="65"/>
  <c r="D695" i="65"/>
  <c r="D696" i="65"/>
  <c r="D697" i="65"/>
  <c r="D698" i="65"/>
  <c r="D699" i="65"/>
  <c r="D700" i="65"/>
  <c r="D701" i="65"/>
  <c r="D702" i="65"/>
  <c r="D703" i="65"/>
  <c r="D704" i="65"/>
  <c r="D705" i="65"/>
  <c r="D706" i="65"/>
  <c r="D707" i="65"/>
  <c r="D708" i="65"/>
  <c r="D709" i="65"/>
  <c r="D710" i="65"/>
  <c r="D711" i="65"/>
  <c r="D712" i="65"/>
  <c r="D713" i="65"/>
  <c r="D714" i="65"/>
  <c r="D715" i="65"/>
  <c r="D716" i="65"/>
  <c r="D717" i="65"/>
  <c r="D718" i="65"/>
  <c r="D719" i="65"/>
  <c r="D720" i="65"/>
  <c r="D721" i="65"/>
  <c r="D722" i="65"/>
  <c r="D723" i="65"/>
  <c r="D725" i="65"/>
  <c r="D726" i="65"/>
  <c r="D728" i="65"/>
  <c r="D729" i="65"/>
  <c r="D730" i="65"/>
  <c r="D731" i="65"/>
  <c r="D732" i="65"/>
  <c r="D733" i="65"/>
  <c r="D734" i="65"/>
  <c r="D735" i="65"/>
  <c r="D736" i="65"/>
  <c r="D737" i="65"/>
  <c r="D738" i="65"/>
  <c r="D739" i="65"/>
  <c r="D740" i="65"/>
  <c r="D741" i="65"/>
  <c r="D742" i="65"/>
  <c r="D743" i="65"/>
  <c r="D744" i="65"/>
  <c r="D745" i="65"/>
  <c r="D746" i="65"/>
  <c r="D747" i="65"/>
  <c r="D748" i="65"/>
  <c r="D749" i="65"/>
  <c r="D750" i="65"/>
  <c r="D751" i="65"/>
  <c r="D752" i="65"/>
  <c r="D753" i="65"/>
  <c r="D754" i="65"/>
  <c r="D755" i="65"/>
  <c r="D756" i="65"/>
  <c r="D757" i="65"/>
  <c r="D758" i="65"/>
  <c r="D759" i="65"/>
  <c r="D760" i="65"/>
  <c r="D761" i="65"/>
  <c r="D762" i="65"/>
  <c r="D763" i="65"/>
  <c r="D764" i="65"/>
  <c r="D765" i="65"/>
  <c r="D766" i="65"/>
  <c r="D767" i="65"/>
  <c r="D768" i="65"/>
  <c r="D769" i="65"/>
  <c r="D770" i="65"/>
  <c r="D771" i="65"/>
  <c r="D772" i="65"/>
  <c r="D773" i="65"/>
  <c r="D774" i="65"/>
  <c r="D775" i="65"/>
  <c r="D776" i="65"/>
  <c r="D777" i="65"/>
  <c r="D778" i="65"/>
  <c r="D779" i="65"/>
  <c r="D780" i="65"/>
  <c r="D781" i="65"/>
  <c r="D782" i="65"/>
  <c r="D783" i="65"/>
  <c r="D784" i="65"/>
  <c r="D785" i="65"/>
  <c r="D786" i="65"/>
  <c r="D787" i="65"/>
  <c r="D788" i="65"/>
  <c r="D789" i="65"/>
  <c r="D790" i="65"/>
  <c r="D791" i="65"/>
  <c r="D792" i="65"/>
  <c r="D793" i="65"/>
  <c r="D794" i="65"/>
  <c r="D795" i="65"/>
  <c r="D796" i="65"/>
  <c r="D797" i="65"/>
  <c r="D798" i="65"/>
  <c r="D799" i="65"/>
  <c r="D800" i="65"/>
  <c r="D801" i="65"/>
  <c r="D802" i="65"/>
  <c r="D803" i="65"/>
  <c r="D804" i="65"/>
  <c r="D805" i="65"/>
  <c r="D806" i="65"/>
  <c r="D807" i="65"/>
  <c r="D808" i="65"/>
  <c r="D809" i="65"/>
  <c r="D810" i="65"/>
  <c r="D811" i="65"/>
  <c r="D812" i="65"/>
  <c r="D813" i="65"/>
  <c r="D814" i="65"/>
  <c r="D815" i="65"/>
  <c r="D816" i="65"/>
  <c r="D817" i="65"/>
  <c r="D818" i="65"/>
  <c r="D819" i="65"/>
  <c r="D820" i="65"/>
  <c r="D821" i="65"/>
  <c r="D822" i="65"/>
  <c r="D823" i="65"/>
  <c r="D824" i="65"/>
  <c r="D825" i="65"/>
  <c r="D826" i="65"/>
  <c r="B12" i="61"/>
  <c r="B154" i="61"/>
  <c r="B155" i="61"/>
  <c r="B156" i="61"/>
  <c r="B157" i="61"/>
  <c r="B158" i="61"/>
  <c r="B159" i="61"/>
  <c r="B160" i="61"/>
  <c r="B93" i="61"/>
  <c r="B94" i="61"/>
  <c r="B95" i="61"/>
  <c r="B96" i="61"/>
  <c r="B97" i="61"/>
  <c r="B161" i="61"/>
  <c r="B162" i="61"/>
  <c r="B163" i="61"/>
  <c r="B166" i="61"/>
  <c r="B167" i="61"/>
  <c r="B168" i="61"/>
  <c r="B117" i="61"/>
  <c r="B118" i="61"/>
  <c r="B119" i="61"/>
  <c r="B122" i="61"/>
  <c r="B123" i="61"/>
  <c r="B124" i="61"/>
  <c r="B125" i="61"/>
  <c r="B126" i="61"/>
  <c r="B127" i="61"/>
  <c r="B128" i="61"/>
  <c r="B129" i="61"/>
  <c r="B130" i="61"/>
  <c r="B131" i="61"/>
  <c r="B132" i="61"/>
  <c r="B133" i="61"/>
  <c r="B134" i="61"/>
  <c r="B135" i="61"/>
  <c r="B171" i="61"/>
  <c r="B172" i="61"/>
  <c r="B173" i="61"/>
  <c r="B174" i="61"/>
  <c r="B175" i="61"/>
  <c r="B176" i="61"/>
  <c r="B177" i="61"/>
  <c r="B178" i="61"/>
  <c r="B179" i="61"/>
  <c r="B180" i="61"/>
  <c r="B181" i="61"/>
  <c r="B182" i="61"/>
  <c r="B183" i="61"/>
  <c r="B184" i="61"/>
  <c r="B185" i="61"/>
  <c r="B186" i="61"/>
  <c r="B2" i="61"/>
  <c r="B3" i="61"/>
  <c r="B4" i="61"/>
  <c r="B6" i="61"/>
  <c r="B7" i="61"/>
  <c r="B188" i="61"/>
  <c r="B189" i="61"/>
  <c r="B190" i="61"/>
  <c r="B191" i="61"/>
  <c r="B192" i="61"/>
  <c r="B193" i="61"/>
  <c r="B77" i="61"/>
  <c r="B78" i="61"/>
  <c r="B79" i="61"/>
  <c r="B81" i="61"/>
  <c r="B82" i="61"/>
  <c r="B83" i="61"/>
  <c r="B84" i="61"/>
  <c r="B85" i="61"/>
  <c r="B86" i="61"/>
  <c r="B87" i="61"/>
  <c r="B88" i="61"/>
  <c r="B91" i="61"/>
  <c r="B8" i="61"/>
  <c r="B9" i="61"/>
  <c r="B10" i="61"/>
  <c r="B11" i="61"/>
  <c r="B13" i="61"/>
  <c r="B14" i="61"/>
  <c r="B15" i="61"/>
  <c r="B16" i="61"/>
  <c r="B17" i="61"/>
  <c r="B18" i="61"/>
  <c r="B19" i="61"/>
  <c r="B20" i="61"/>
  <c r="B21" i="61"/>
  <c r="B22" i="61"/>
  <c r="B23" i="61"/>
  <c r="B24" i="61"/>
  <c r="B25" i="61"/>
  <c r="B26" i="61"/>
  <c r="B27" i="61"/>
  <c r="B28" i="61"/>
  <c r="B29" i="61"/>
  <c r="B30" i="61"/>
  <c r="B31" i="61"/>
  <c r="B32" i="61"/>
  <c r="B33" i="61"/>
  <c r="B34" i="61"/>
  <c r="B35" i="61"/>
  <c r="B36" i="61"/>
  <c r="B38" i="61"/>
  <c r="B39" i="61"/>
  <c r="B40" i="61"/>
  <c r="B41" i="61"/>
  <c r="B42" i="61"/>
  <c r="B43" i="61"/>
  <c r="B44" i="61"/>
  <c r="B45" i="61"/>
  <c r="B46" i="61"/>
  <c r="B47" i="61"/>
  <c r="B48" i="61"/>
  <c r="B49" i="61"/>
  <c r="B50" i="61"/>
  <c r="B51" i="61"/>
  <c r="B52" i="61"/>
  <c r="B53" i="61"/>
  <c r="B54" i="61"/>
  <c r="B55" i="61"/>
  <c r="B153" i="61"/>
  <c r="L1285" i="79" l="1"/>
  <c r="L1286" i="79" s="1"/>
  <c r="L1287" i="79" s="1"/>
  <c r="R636" i="53"/>
  <c r="L1297" i="79"/>
  <c r="L1298" i="79" s="1"/>
  <c r="L1299" i="79" s="1"/>
  <c r="L1300" i="79" s="1"/>
  <c r="L1301" i="79" s="1"/>
  <c r="L1302" i="79" s="1"/>
  <c r="R639" i="53"/>
  <c r="L927" i="79"/>
  <c r="R553" i="53"/>
  <c r="R549" i="53"/>
  <c r="R550" i="53"/>
  <c r="L770" i="79"/>
  <c r="R526" i="53"/>
  <c r="L841" i="79"/>
  <c r="L842" i="79" s="1"/>
  <c r="L843" i="79" s="1"/>
  <c r="L844" i="79" s="1"/>
  <c r="L845" i="79" s="1"/>
  <c r="L846" i="79" s="1"/>
  <c r="L847" i="79" s="1"/>
  <c r="L848" i="79" s="1"/>
  <c r="L849" i="79" s="1"/>
  <c r="R533" i="53"/>
  <c r="L734" i="79"/>
  <c r="L735" i="79" s="1"/>
  <c r="R510" i="53"/>
  <c r="L729" i="79"/>
  <c r="R507" i="53" s="1"/>
  <c r="R506" i="53"/>
  <c r="L725" i="79"/>
  <c r="R503" i="53" s="1"/>
  <c r="R500" i="53"/>
  <c r="R501" i="53"/>
  <c r="R502" i="53"/>
  <c r="L631" i="79"/>
  <c r="L632" i="79" s="1"/>
  <c r="L633" i="79" s="1"/>
  <c r="R475" i="53"/>
  <c r="L645" i="79"/>
  <c r="R480" i="53"/>
  <c r="R489" i="53"/>
  <c r="R490" i="53"/>
  <c r="R491" i="53"/>
  <c r="R492" i="53"/>
  <c r="R493" i="53"/>
  <c r="L601" i="79"/>
  <c r="R469" i="53" s="1"/>
  <c r="R466" i="53"/>
  <c r="R467" i="53"/>
  <c r="R468" i="53"/>
  <c r="L342" i="79"/>
  <c r="R274" i="53"/>
  <c r="R275" i="53"/>
  <c r="R287" i="53"/>
  <c r="R288" i="53"/>
  <c r="R305" i="53"/>
  <c r="R306" i="53"/>
  <c r="L308" i="79"/>
  <c r="R233" i="53"/>
  <c r="R234" i="53"/>
  <c r="L313" i="79"/>
  <c r="R240" i="53"/>
  <c r="R241" i="53"/>
  <c r="R256" i="53"/>
  <c r="R257" i="53"/>
  <c r="R258" i="53"/>
  <c r="R259" i="53"/>
  <c r="R260" i="53"/>
  <c r="R261" i="53"/>
  <c r="R262" i="53"/>
  <c r="L116" i="79"/>
  <c r="R72" i="53"/>
  <c r="R73" i="53"/>
  <c r="R74" i="53"/>
  <c r="R75" i="53"/>
  <c r="R76" i="53"/>
  <c r="L121" i="79"/>
  <c r="R84" i="53"/>
  <c r="R85" i="53"/>
  <c r="R93" i="53"/>
  <c r="R94" i="53"/>
  <c r="R98" i="53"/>
  <c r="R99" i="53"/>
  <c r="L131" i="79"/>
  <c r="R103" i="53" s="1"/>
  <c r="R102" i="53"/>
  <c r="L134" i="79"/>
  <c r="L135" i="79" s="1"/>
  <c r="R105" i="53"/>
  <c r="R106" i="53"/>
  <c r="L72" i="79"/>
  <c r="R39" i="53"/>
  <c r="L79" i="79"/>
  <c r="L80" i="79" s="1"/>
  <c r="R41" i="53"/>
  <c r="L86" i="79"/>
  <c r="R44" i="53"/>
  <c r="L93" i="79"/>
  <c r="R48" i="53"/>
  <c r="R49" i="53"/>
  <c r="L99" i="79"/>
  <c r="R52" i="53"/>
  <c r="L151" i="79"/>
  <c r="R129" i="53"/>
  <c r="R130" i="53"/>
  <c r="L164" i="79"/>
  <c r="L165" i="79" s="1"/>
  <c r="R139" i="53"/>
  <c r="R140" i="53"/>
  <c r="L183" i="79"/>
  <c r="L184" i="79" s="1"/>
  <c r="R147" i="53"/>
  <c r="L12" i="79"/>
  <c r="L13" i="79" s="1"/>
  <c r="L14" i="79" s="1"/>
  <c r="L15" i="79" s="1"/>
  <c r="L16" i="79" s="1"/>
  <c r="L17" i="79" s="1"/>
  <c r="L18" i="79" s="1"/>
  <c r="L19" i="79" s="1"/>
  <c r="L20" i="79" s="1"/>
  <c r="L21" i="79" s="1"/>
  <c r="R8" i="53"/>
  <c r="R9" i="53"/>
  <c r="L192" i="79"/>
  <c r="R152" i="53"/>
  <c r="R153" i="53"/>
  <c r="L198" i="79"/>
  <c r="R155" i="53"/>
  <c r="R156" i="53"/>
  <c r="L211" i="79"/>
  <c r="L212" i="79" s="1"/>
  <c r="L213" i="79" s="1"/>
  <c r="L214" i="79" s="1"/>
  <c r="R162" i="53"/>
  <c r="R163" i="53"/>
  <c r="R164" i="53"/>
  <c r="L226" i="79"/>
  <c r="L227" i="79" s="1"/>
  <c r="L228" i="79" s="1"/>
  <c r="L229" i="79" s="1"/>
  <c r="L230" i="79" s="1"/>
  <c r="L231" i="79" s="1"/>
  <c r="R169" i="53"/>
  <c r="L242" i="79"/>
  <c r="R177" i="53"/>
  <c r="L246" i="79"/>
  <c r="R182" i="53"/>
  <c r="R183" i="53"/>
  <c r="R184" i="53"/>
  <c r="L274" i="79"/>
  <c r="R210" i="53"/>
  <c r="L280" i="79"/>
  <c r="R214" i="53"/>
  <c r="R215" i="53"/>
  <c r="L373" i="79"/>
  <c r="L374" i="79" s="1"/>
  <c r="R313" i="53"/>
  <c r="L392" i="79"/>
  <c r="L393" i="79" s="1"/>
  <c r="L394" i="79" s="1"/>
  <c r="R319" i="53"/>
  <c r="R320" i="53"/>
  <c r="L440" i="79"/>
  <c r="R332" i="53"/>
  <c r="L449" i="79"/>
  <c r="L450" i="79" s="1"/>
  <c r="R340" i="53"/>
  <c r="R341" i="53"/>
  <c r="R347" i="53"/>
  <c r="R348" i="53"/>
  <c r="L469" i="79"/>
  <c r="L470" i="79" s="1"/>
  <c r="L471" i="79" s="1"/>
  <c r="L472" i="79" s="1"/>
  <c r="R350" i="53"/>
  <c r="L489" i="79"/>
  <c r="R361" i="53"/>
  <c r="R362" i="53"/>
  <c r="R363" i="53"/>
  <c r="R364" i="53"/>
  <c r="R365" i="53"/>
  <c r="R366" i="53"/>
  <c r="R367" i="53"/>
  <c r="R368" i="53"/>
  <c r="R369" i="53"/>
  <c r="R370" i="53"/>
  <c r="R371" i="53"/>
  <c r="R372" i="53"/>
  <c r="R373" i="53"/>
  <c r="L533" i="79"/>
  <c r="L534" i="79" s="1"/>
  <c r="L535" i="79" s="1"/>
  <c r="L536" i="79" s="1"/>
  <c r="R431" i="53"/>
  <c r="R432" i="53"/>
  <c r="R433" i="53"/>
  <c r="R434" i="53"/>
  <c r="R435" i="53"/>
  <c r="R436" i="53"/>
  <c r="R437" i="53"/>
  <c r="R438" i="53"/>
  <c r="R439" i="53"/>
  <c r="R440" i="53"/>
  <c r="R441" i="53"/>
  <c r="R442" i="53"/>
  <c r="R443" i="53"/>
  <c r="L938" i="79"/>
  <c r="L939" i="79" s="1"/>
  <c r="L940" i="79" s="1"/>
  <c r="R575" i="53"/>
  <c r="L947" i="79"/>
  <c r="L948" i="79" s="1"/>
  <c r="L949" i="79" s="1"/>
  <c r="L950" i="79" s="1"/>
  <c r="R577" i="53"/>
  <c r="L961" i="79"/>
  <c r="L962" i="79" s="1"/>
  <c r="R580" i="53"/>
  <c r="L967" i="79"/>
  <c r="L968" i="79" s="1"/>
  <c r="L969" i="79" s="1"/>
  <c r="L970" i="79" s="1"/>
  <c r="L971" i="79" s="1"/>
  <c r="L972" i="79" s="1"/>
  <c r="L973" i="79" s="1"/>
  <c r="L974" i="79" s="1"/>
  <c r="R585" i="53"/>
  <c r="L983" i="79"/>
  <c r="R587" i="53"/>
  <c r="L989" i="79"/>
  <c r="R590" i="53"/>
  <c r="L1128" i="79"/>
  <c r="R605" i="53"/>
  <c r="L1204" i="79"/>
  <c r="L1205" i="79" s="1"/>
  <c r="L1206" i="79" s="1"/>
  <c r="L1207" i="79" s="1"/>
  <c r="L1208" i="79" s="1"/>
  <c r="L1209" i="79" s="1"/>
  <c r="L1210" i="79" s="1"/>
  <c r="L1211" i="79" s="1"/>
  <c r="R620" i="53"/>
  <c r="L1225" i="79"/>
  <c r="R622" i="53"/>
  <c r="L1235" i="79"/>
  <c r="L1236" i="79" s="1"/>
  <c r="L1237" i="79" s="1"/>
  <c r="L1238" i="79" s="1"/>
  <c r="L1239" i="79" s="1"/>
  <c r="R625" i="53"/>
  <c r="L1250" i="79"/>
  <c r="L1251" i="79" s="1"/>
  <c r="L1252" i="79" s="1"/>
  <c r="L1253" i="79" s="1"/>
  <c r="L1254" i="79" s="1"/>
  <c r="R628" i="53"/>
  <c r="L1349" i="79"/>
  <c r="L1350" i="79" s="1"/>
  <c r="L1351" i="79" s="1"/>
  <c r="L1352" i="79" s="1"/>
  <c r="L1353" i="79" s="1"/>
  <c r="R644" i="53"/>
  <c r="L1409" i="79"/>
  <c r="L1410" i="79" s="1"/>
  <c r="L1411" i="79" s="1"/>
  <c r="R683" i="53"/>
  <c r="L1432" i="79"/>
  <c r="L1433" i="79" s="1"/>
  <c r="R688" i="53"/>
  <c r="L1439" i="79"/>
  <c r="R691" i="53"/>
  <c r="L1440" i="79" l="1"/>
  <c r="R692" i="53"/>
  <c r="R693" i="53"/>
  <c r="L1412" i="79"/>
  <c r="L1413" i="79" s="1"/>
  <c r="L1414" i="79" s="1"/>
  <c r="L1415" i="79" s="1"/>
  <c r="L1416" i="79" s="1"/>
  <c r="R684" i="53"/>
  <c r="L1354" i="79"/>
  <c r="R645" i="53"/>
  <c r="R646" i="53"/>
  <c r="L1255" i="79"/>
  <c r="L1256" i="79" s="1"/>
  <c r="L1257" i="79" s="1"/>
  <c r="L1258" i="79" s="1"/>
  <c r="R629" i="53"/>
  <c r="L1240" i="79"/>
  <c r="L1241" i="79" s="1"/>
  <c r="R626" i="53"/>
  <c r="L1226" i="79"/>
  <c r="R623" i="53"/>
  <c r="L984" i="79"/>
  <c r="R588" i="53"/>
  <c r="L963" i="79"/>
  <c r="R581" i="53"/>
  <c r="L951" i="79"/>
  <c r="L952" i="79" s="1"/>
  <c r="L953" i="79" s="1"/>
  <c r="R578" i="53"/>
  <c r="L537" i="79"/>
  <c r="L538" i="79" s="1"/>
  <c r="R444" i="53"/>
  <c r="L490" i="79"/>
  <c r="L491" i="79" s="1"/>
  <c r="L492" i="79" s="1"/>
  <c r="L493" i="79" s="1"/>
  <c r="L494" i="79" s="1"/>
  <c r="L495" i="79" s="1"/>
  <c r="L496" i="79" s="1"/>
  <c r="R374" i="53"/>
  <c r="R375" i="53"/>
  <c r="R376" i="53"/>
  <c r="R377" i="53"/>
  <c r="R378" i="53"/>
  <c r="R379" i="53"/>
  <c r="R380" i="53"/>
  <c r="R381" i="53"/>
  <c r="R382" i="53"/>
  <c r="R383" i="53"/>
  <c r="R384" i="53"/>
  <c r="R385" i="53"/>
  <c r="R386" i="53"/>
  <c r="R387" i="53"/>
  <c r="R388" i="53"/>
  <c r="R389" i="53"/>
  <c r="R390" i="53"/>
  <c r="L473" i="79"/>
  <c r="L474" i="79" s="1"/>
  <c r="R351" i="53"/>
  <c r="L451" i="79"/>
  <c r="L452" i="79" s="1"/>
  <c r="L453" i="79" s="1"/>
  <c r="L454" i="79" s="1"/>
  <c r="R342" i="53"/>
  <c r="R343" i="53"/>
  <c r="L441" i="79"/>
  <c r="R333" i="53"/>
  <c r="L395" i="79"/>
  <c r="L396" i="79" s="1"/>
  <c r="R321" i="53"/>
  <c r="L375" i="79"/>
  <c r="L376" i="79" s="1"/>
  <c r="L377" i="79" s="1"/>
  <c r="R314" i="53"/>
  <c r="L281" i="79"/>
  <c r="R216" i="53"/>
  <c r="R211" i="53"/>
  <c r="R212" i="53"/>
  <c r="L247" i="79"/>
  <c r="L248" i="79" s="1"/>
  <c r="L249" i="79" s="1"/>
  <c r="R185" i="53"/>
  <c r="R186" i="53"/>
  <c r="R187" i="53"/>
  <c r="R178" i="53"/>
  <c r="R179" i="53"/>
  <c r="R180" i="53"/>
  <c r="L232" i="79"/>
  <c r="R170" i="53"/>
  <c r="L215" i="79"/>
  <c r="L216" i="79" s="1"/>
  <c r="L217" i="79" s="1"/>
  <c r="R165" i="53"/>
  <c r="L199" i="79"/>
  <c r="R157" i="53"/>
  <c r="R158" i="53"/>
  <c r="L185" i="79"/>
  <c r="L186" i="79" s="1"/>
  <c r="R148" i="53"/>
  <c r="L166" i="79"/>
  <c r="L167" i="79" s="1"/>
  <c r="R141" i="53"/>
  <c r="L152" i="79"/>
  <c r="R131" i="53"/>
  <c r="L100" i="79"/>
  <c r="R54" i="53" s="1"/>
  <c r="R53" i="53"/>
  <c r="L87" i="79"/>
  <c r="L88" i="79" s="1"/>
  <c r="R45" i="53"/>
  <c r="R46" i="53"/>
  <c r="L81" i="79"/>
  <c r="R42" i="53"/>
  <c r="L136" i="79"/>
  <c r="L137" i="79" s="1"/>
  <c r="R107" i="53"/>
  <c r="R108" i="53"/>
  <c r="R109" i="53"/>
  <c r="R110" i="53"/>
  <c r="R111" i="53"/>
  <c r="R112" i="53"/>
  <c r="R86" i="53"/>
  <c r="R87" i="53"/>
  <c r="R77" i="53"/>
  <c r="R78" i="53"/>
  <c r="R79" i="53"/>
  <c r="R80" i="53"/>
  <c r="R81" i="53"/>
  <c r="L314" i="79"/>
  <c r="R242" i="53"/>
  <c r="R235" i="53"/>
  <c r="R236" i="53"/>
  <c r="L343" i="79"/>
  <c r="R276" i="53"/>
  <c r="R277" i="53"/>
  <c r="L646" i="79"/>
  <c r="L647" i="79" s="1"/>
  <c r="L648" i="79" s="1"/>
  <c r="R481" i="53"/>
  <c r="L634" i="79"/>
  <c r="R476" i="53"/>
  <c r="L736" i="79"/>
  <c r="L737" i="79" s="1"/>
  <c r="L738" i="79" s="1"/>
  <c r="L739" i="79" s="1"/>
  <c r="R511" i="53"/>
  <c r="R512" i="53"/>
  <c r="L850" i="79"/>
  <c r="L851" i="79" s="1"/>
  <c r="L852" i="79" s="1"/>
  <c r="L853" i="79" s="1"/>
  <c r="L854" i="79" s="1"/>
  <c r="L855" i="79" s="1"/>
  <c r="L856" i="79" s="1"/>
  <c r="L857" i="79" s="1"/>
  <c r="R534" i="53"/>
  <c r="L771" i="79"/>
  <c r="L772" i="79" s="1"/>
  <c r="L773" i="79" s="1"/>
  <c r="L774" i="79" s="1"/>
  <c r="L775" i="79" s="1"/>
  <c r="L776" i="79" s="1"/>
  <c r="L777" i="79" s="1"/>
  <c r="L778" i="79" s="1"/>
  <c r="L779" i="79" s="1"/>
  <c r="R527" i="53"/>
  <c r="L928" i="79"/>
  <c r="L929" i="79" s="1"/>
  <c r="R554" i="53"/>
  <c r="R555" i="53"/>
  <c r="L1288" i="79"/>
  <c r="L1289" i="79" s="1"/>
  <c r="R637" i="53"/>
  <c r="L930" i="79" l="1"/>
  <c r="R556" i="53"/>
  <c r="R557" i="53"/>
  <c r="R558" i="53"/>
  <c r="R559" i="53"/>
  <c r="R560" i="53"/>
  <c r="R561" i="53"/>
  <c r="R562" i="53"/>
  <c r="L635" i="79"/>
  <c r="L636" i="79" s="1"/>
  <c r="L637" i="79" s="1"/>
  <c r="R477" i="53"/>
  <c r="L649" i="79"/>
  <c r="R482" i="53"/>
  <c r="L344" i="79"/>
  <c r="R278" i="53"/>
  <c r="R279" i="53"/>
  <c r="L315" i="79"/>
  <c r="R243" i="53"/>
  <c r="R244" i="53"/>
  <c r="L138" i="79"/>
  <c r="L139" i="79" s="1"/>
  <c r="R113" i="53"/>
  <c r="R114" i="53"/>
  <c r="L153" i="79"/>
  <c r="R132" i="53"/>
  <c r="L168" i="79"/>
  <c r="L169" i="79" s="1"/>
  <c r="L170" i="79" s="1"/>
  <c r="R142" i="53"/>
  <c r="R143" i="53"/>
  <c r="L200" i="79"/>
  <c r="L201" i="79" s="1"/>
  <c r="L202" i="79" s="1"/>
  <c r="L203" i="79" s="1"/>
  <c r="L204" i="79" s="1"/>
  <c r="L205" i="79" s="1"/>
  <c r="L206" i="79" s="1"/>
  <c r="R160" i="53" s="1"/>
  <c r="R159" i="53"/>
  <c r="L218" i="79"/>
  <c r="L219" i="79" s="1"/>
  <c r="L220" i="79" s="1"/>
  <c r="L221" i="79" s="1"/>
  <c r="R166" i="53"/>
  <c r="R167" i="53"/>
  <c r="L233" i="79"/>
  <c r="R171" i="53"/>
  <c r="L250" i="79"/>
  <c r="R188" i="53"/>
  <c r="R189" i="53"/>
  <c r="R190" i="53"/>
  <c r="R191" i="53"/>
  <c r="L282" i="79"/>
  <c r="L283" i="79" s="1"/>
  <c r="L284" i="79" s="1"/>
  <c r="L285" i="79" s="1"/>
  <c r="R217" i="53"/>
  <c r="R218" i="53"/>
  <c r="R219" i="53"/>
  <c r="L378" i="79"/>
  <c r="L379" i="79" s="1"/>
  <c r="R315" i="53"/>
  <c r="L397" i="79"/>
  <c r="L398" i="79" s="1"/>
  <c r="L399" i="79" s="1"/>
  <c r="L400" i="79" s="1"/>
  <c r="R322" i="53"/>
  <c r="R323" i="53"/>
  <c r="L442" i="79"/>
  <c r="L443" i="79" s="1"/>
  <c r="R334" i="53"/>
  <c r="R335" i="53"/>
  <c r="L455" i="79"/>
  <c r="L456" i="79" s="1"/>
  <c r="L457" i="79" s="1"/>
  <c r="R345" i="53" s="1"/>
  <c r="R344" i="53"/>
  <c r="L475" i="79"/>
  <c r="L476" i="79" s="1"/>
  <c r="R352" i="53"/>
  <c r="L497" i="79"/>
  <c r="R391" i="53"/>
  <c r="R392" i="53"/>
  <c r="R393" i="53"/>
  <c r="R394" i="53"/>
  <c r="L539" i="79"/>
  <c r="R445" i="53"/>
  <c r="L964" i="79"/>
  <c r="R582" i="53"/>
  <c r="R583" i="53"/>
  <c r="L1259" i="79"/>
  <c r="L1260" i="79" s="1"/>
  <c r="L1261" i="79" s="1"/>
  <c r="R630" i="53"/>
  <c r="L1417" i="79"/>
  <c r="L1418" i="79" s="1"/>
  <c r="L1419" i="79" s="1"/>
  <c r="L1420" i="79" s="1"/>
  <c r="L1421" i="79" s="1"/>
  <c r="L1422" i="79" s="1"/>
  <c r="R685" i="53"/>
  <c r="R686" i="53"/>
  <c r="L1441" i="79"/>
  <c r="L1442" i="79" s="1"/>
  <c r="L1443" i="79" s="1"/>
  <c r="R694" i="53"/>
  <c r="L1444" i="79" l="1"/>
  <c r="R695" i="53"/>
  <c r="L1262" i="79"/>
  <c r="L1263" i="79" s="1"/>
  <c r="L1264" i="79" s="1"/>
  <c r="L1265" i="79" s="1"/>
  <c r="R631" i="53"/>
  <c r="R446" i="53"/>
  <c r="R447" i="53"/>
  <c r="R448" i="53"/>
  <c r="R449" i="53"/>
  <c r="L498" i="79"/>
  <c r="L499" i="79" s="1"/>
  <c r="L500" i="79" s="1"/>
  <c r="L501" i="79" s="1"/>
  <c r="L502" i="79" s="1"/>
  <c r="L503" i="79" s="1"/>
  <c r="L504" i="79" s="1"/>
  <c r="L505" i="79" s="1"/>
  <c r="L506" i="79" s="1"/>
  <c r="L507" i="79" s="1"/>
  <c r="L508" i="79" s="1"/>
  <c r="R395" i="53"/>
  <c r="R396" i="53"/>
  <c r="L477" i="79"/>
  <c r="L478" i="79" s="1"/>
  <c r="L479" i="79" s="1"/>
  <c r="L480" i="79" s="1"/>
  <c r="L481" i="79" s="1"/>
  <c r="L482" i="79" s="1"/>
  <c r="L483" i="79" s="1"/>
  <c r="L484" i="79" s="1"/>
  <c r="L485" i="79" s="1"/>
  <c r="R353" i="53"/>
  <c r="L401" i="79"/>
  <c r="L402" i="79" s="1"/>
  <c r="L403" i="79" s="1"/>
  <c r="L404" i="79" s="1"/>
  <c r="L405" i="79" s="1"/>
  <c r="L406" i="79" s="1"/>
  <c r="R325" i="53" s="1"/>
  <c r="R324" i="53"/>
  <c r="L380" i="79"/>
  <c r="L381" i="79" s="1"/>
  <c r="L382" i="79" s="1"/>
  <c r="L383" i="79" s="1"/>
  <c r="L384" i="79" s="1"/>
  <c r="L385" i="79" s="1"/>
  <c r="L386" i="79" s="1"/>
  <c r="L387" i="79" s="1"/>
  <c r="L388" i="79" s="1"/>
  <c r="L389" i="79" s="1"/>
  <c r="R316" i="53"/>
  <c r="L251" i="79"/>
  <c r="R192" i="53"/>
  <c r="R193" i="53"/>
  <c r="L234" i="79"/>
  <c r="R172" i="53"/>
  <c r="R173" i="53"/>
  <c r="R174" i="53"/>
  <c r="L171" i="79"/>
  <c r="L172" i="79" s="1"/>
  <c r="L173" i="79" s="1"/>
  <c r="L174" i="79" s="1"/>
  <c r="R144" i="53"/>
  <c r="L154" i="79"/>
  <c r="R133" i="53"/>
  <c r="L140" i="79"/>
  <c r="L141" i="79" s="1"/>
  <c r="L142" i="79" s="1"/>
  <c r="R115" i="53"/>
  <c r="L316" i="79"/>
  <c r="R245" i="53"/>
  <c r="R246" i="53"/>
  <c r="R280" i="53"/>
  <c r="R281" i="53"/>
  <c r="L650" i="79"/>
  <c r="R483" i="53"/>
  <c r="L638" i="79"/>
  <c r="L639" i="79" s="1"/>
  <c r="R478" i="53"/>
  <c r="L931" i="79"/>
  <c r="R563" i="53"/>
  <c r="R564" i="53"/>
  <c r="R565" i="53"/>
  <c r="R566" i="53"/>
  <c r="R567" i="53"/>
  <c r="R568" i="53"/>
  <c r="R569" i="53"/>
  <c r="R570" i="53"/>
  <c r="R571" i="53"/>
  <c r="R572" i="53"/>
  <c r="L932" i="79" l="1"/>
  <c r="L933" i="79" s="1"/>
  <c r="R573" i="53"/>
  <c r="L651" i="79"/>
  <c r="R484" i="53"/>
  <c r="L317" i="79"/>
  <c r="R247" i="53"/>
  <c r="R248" i="53"/>
  <c r="R116" i="53"/>
  <c r="R117" i="53"/>
  <c r="R118" i="53"/>
  <c r="R119" i="53"/>
  <c r="R120" i="53"/>
  <c r="L155" i="79"/>
  <c r="R134" i="53"/>
  <c r="L235" i="79"/>
  <c r="R175" i="53"/>
  <c r="L252" i="79"/>
  <c r="R194" i="53"/>
  <c r="L486" i="79"/>
  <c r="R355" i="53" s="1"/>
  <c r="R354" i="53"/>
  <c r="L1266" i="79"/>
  <c r="R632" i="53"/>
  <c r="L1445" i="79"/>
  <c r="R696" i="53"/>
  <c r="L1446" i="79" l="1"/>
  <c r="R697" i="53"/>
  <c r="L1267" i="79"/>
  <c r="L1268" i="79" s="1"/>
  <c r="L1269" i="79" s="1"/>
  <c r="L1270" i="79" s="1"/>
  <c r="L1271" i="79" s="1"/>
  <c r="L1272" i="79" s="1"/>
  <c r="L1273" i="79" s="1"/>
  <c r="L1274" i="79" s="1"/>
  <c r="R633" i="53"/>
  <c r="L253" i="79"/>
  <c r="L254" i="79" s="1"/>
  <c r="R195" i="53"/>
  <c r="L156" i="79"/>
  <c r="R136" i="53" s="1"/>
  <c r="R135" i="53"/>
  <c r="R249" i="53"/>
  <c r="R250" i="53"/>
  <c r="L652" i="79"/>
  <c r="R485" i="53"/>
  <c r="L653" i="79" l="1"/>
  <c r="L654" i="79" s="1"/>
  <c r="L655" i="79" s="1"/>
  <c r="L656" i="79" s="1"/>
  <c r="L657" i="79" s="1"/>
  <c r="L658" i="79" s="1"/>
  <c r="R487" i="53" s="1"/>
  <c r="R486" i="53"/>
  <c r="L255" i="79"/>
  <c r="L256" i="79" s="1"/>
  <c r="R196" i="53"/>
  <c r="R197" i="53"/>
  <c r="L1447" i="79"/>
  <c r="R698" i="53"/>
  <c r="R699" i="53" l="1"/>
  <c r="R700" i="53"/>
  <c r="L257" i="79"/>
  <c r="L258" i="79" s="1"/>
  <c r="L259" i="79" s="1"/>
  <c r="R198" i="53"/>
  <c r="L260" i="79" l="1"/>
  <c r="R199" i="53"/>
  <c r="L261" i="79" l="1"/>
  <c r="L262" i="79" s="1"/>
  <c r="R200" i="53"/>
  <c r="L263" i="79" l="1"/>
  <c r="R201" i="53"/>
  <c r="L264" i="79" l="1"/>
  <c r="L265" i="79" s="1"/>
  <c r="L266" i="79" s="1"/>
  <c r="R202" i="53"/>
  <c r="R203" i="53"/>
  <c r="L267" i="79" l="1"/>
  <c r="R204" i="53"/>
  <c r="L268" i="79" l="1"/>
  <c r="L269" i="79" s="1"/>
  <c r="R207" i="53" s="1"/>
  <c r="R205" i="53"/>
  <c r="R206"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Sanders</author>
  </authors>
  <commentList>
    <comment ref="G1" authorId="0" shapeId="0" xr:uid="{00000000-0006-0000-0600-000001000000}">
      <text>
        <r>
          <rPr>
            <b/>
            <sz val="9"/>
            <color indexed="81"/>
            <rFont val="Tahoma"/>
            <family val="2"/>
          </rPr>
          <t>Binnen een tabel vormen deze velden een unieke key. Deze velden moeten daarom altijd juist ingevuld zijn (formaat en lengte kloppen ook,). Is dit niet het geval dan kan het record niet opgenomen worden in de KR!
De 'O', gemarkeerde velden mogen leeg zijn.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 Sanders</author>
  </authors>
  <commentList>
    <comment ref="F1" authorId="0" shapeId="0" xr:uid="{00000000-0006-0000-0E00-000001000000}">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author>
  </authors>
  <commentList>
    <comment ref="D1361" authorId="0" shapeId="0" xr:uid="{00000000-0006-0000-1800-000001000000}">
      <text>
        <r>
          <rPr>
            <sz val="9"/>
            <color indexed="81"/>
            <rFont val="Tahoma"/>
            <family val="2"/>
          </rPr>
          <t>VNG gebruikt een heel andere indeling dan CBS Schietbaan met geweer is Cat 6</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Jan Sanders</author>
  </authors>
  <commentList>
    <comment ref="D649" authorId="0" shapeId="0" xr:uid="{00000000-0006-0000-1700-000001000000}">
      <text>
        <r>
          <rPr>
            <b/>
            <sz val="9"/>
            <color indexed="81"/>
            <rFont val="Tahoma"/>
            <family val="2"/>
          </rPr>
          <t xml:space="preserve">De VNG code 931.1 wordt in de VNG lijst 2 keer gebruikt! Een kker voor schietbanen en een keer voor zwembanen. Code is dus niet uniek. Dus altijd de rubriek of omschrijving meenemen om uniek te maken of te zoeken! </t>
        </r>
      </text>
    </comment>
  </commentList>
</comments>
</file>

<file path=xl/sharedStrings.xml><?xml version="1.0" encoding="utf-8"?>
<sst xmlns="http://schemas.openxmlformats.org/spreadsheetml/2006/main" count="54864" uniqueCount="15749">
  <si>
    <t>Wijzigingen</t>
  </si>
  <si>
    <t>Datum</t>
  </si>
  <si>
    <t>Naam</t>
  </si>
  <si>
    <t>Waarde_2 en periode toegevoegd in vthobject eigenschappen. Daarnaast nieuwe opslagen en installaties toegevoegd</t>
  </si>
  <si>
    <t>Tjiko Schutte</t>
  </si>
  <si>
    <t xml:space="preserve">BLK activiteiten toegevoegd i.v.m. REV. Nog bezien hoe dit in KR ingepast gaat worden. Nog kijken naar de relatie tussen activiteiten en opslaggen en instalaties. </t>
  </si>
  <si>
    <t>Jan Sanders</t>
  </si>
  <si>
    <t>Kleine aanpassing a.g.v. LZTC, statussen waren nog niet compleet</t>
  </si>
  <si>
    <t>Herijking KR ter voorbereiding op de Omgevingswet en de landelijk ZTC</t>
  </si>
  <si>
    <t>Wouter Meiboom, Jan Sanders</t>
  </si>
  <si>
    <t>Definitie stelsel inrichting (voorheen 'complex' en uitzondering aangepast aan formele juridisch definitie die per 1-1-2019 was ingegaan</t>
  </si>
  <si>
    <t>Zaaktyoe project en zolderzaak toegevoegd</t>
  </si>
  <si>
    <t>RAV-code tabel 2019-2 toegevoegd</t>
  </si>
  <si>
    <t>In het document csv het documenttype ID niet verplicht gemaakt (omschrijving is wel verplicht!)</t>
  </si>
  <si>
    <t>In het vthobject csv een aantal aanpassingen gemaakt waardoor het flexibeler is voor de Overijsselse OD's</t>
  </si>
  <si>
    <t>Besluiten code tabel aangepast, zaaktypecodes verwijderd, daarbij een dubbele waarde weggehaald</t>
  </si>
  <si>
    <t xml:space="preserve">De coordinaten van een installatie kunnen gelevert worden als eigenscchap van een opslag/installatie met als waarde de rd-x,rd-y coordinaat. </t>
  </si>
  <si>
    <t>Documenttypen toegevoegd n.a.v. sprint 58 en op aangeven van ODDV, en vertaaltabel toegevoegd</t>
  </si>
  <si>
    <t>18-12--2019</t>
  </si>
  <si>
    <t>Veehouderijen verwijderd en stal en diergroepen toegevoegd, ter voorbereiding WEB-BVB</t>
  </si>
  <si>
    <t>In het ruimtelijkobject GML toegevoegd, zodat bouw en bodem ook toegevoegd kan worden.</t>
  </si>
  <si>
    <t>Nieuwe versie RAV tabel en nieuwe gemeente toegevoegd in GEM tabel</t>
  </si>
  <si>
    <t>CSV toelichtinge aangepast waardoor er bij enkele velden geen vrije keuze meer is</t>
  </si>
  <si>
    <t>Bij VTHOBJECT BEVI_VAN_TOEPASSING aangepast naar BEVI</t>
  </si>
  <si>
    <t>De csv-naam eigenschappen gewijzigd naar zaak_eigenschap conform csv vth_eigenschap</t>
  </si>
  <si>
    <t>Overtredingen csv toegevoegd met de daarbijbehorende tabellen, aspect, gedrag, gevolg, verwarend, verzachtend en LHS-Code. Daarbij is bij de zaakeigenschappen.csv de lijst van type controles verkort</t>
  </si>
  <si>
    <t>De volgende eigenschappen ("Type controle" en "Inspectiedatum") van csv zaak_eigenschap verplicht gemaakt voor zaken met zaaktype "Controle uitvoeren".</t>
  </si>
  <si>
    <t>De volgende velden ("RESULTAAT_OMS" en "status") van de csv zaak, verplicht  gemaakt. Voor zaken die zijn afgerond (einddatum gevuld)</t>
  </si>
  <si>
    <t>energiebesparende code tabbellen aangepast conform wet</t>
  </si>
  <si>
    <t>Bor code tabel aangepast en vertrouwelijkbheid aangepast</t>
  </si>
  <si>
    <t>Aanpassingen in gemeente, RAV  en energiebesparende code tabbellen</t>
  </si>
  <si>
    <t>GS branche opgenomen en vertaald naar VNG en SBI codes</t>
  </si>
  <si>
    <t>Veehouderij velden aangepast n.a.v. opmerking Brigitte Bethe. Niet alle opmerkingen zijn meegenomen omdat de KR (nog) niet bedoeld is om WEB-BVB te vervangen. We willen de belangrijkste gegevens rondom veehouderij verzamelen en niet alle data die nodig is om berekeningen te kunnen maken. He laagste detail niveau is nu diergroep / huisvestingssysteem (RAV-code). De BWL, RAV-additioneel, PAS-code en detail gegevens van het emissiepunten laten we buiten beschouwing</t>
  </si>
  <si>
    <t>Wouter en Jan</t>
  </si>
  <si>
    <t>RAV-code tabel 2017-12 toegevoegd</t>
  </si>
  <si>
    <t>De maximale lengte van de ID is aangepast van 16 naar 40. (IVM 5.0 kan langere ID aan)</t>
  </si>
  <si>
    <t>Aanpassingen in toelichtingen veld definities en toelichting op zaakcodes/besluiten/type + Geldig tot datum gewijzigd naar 01-06-2018</t>
  </si>
  <si>
    <t>Nieuwe codetabel Gemeente en provincie toegevoegd</t>
  </si>
  <si>
    <t>Code voor minister toegevoegd aan codetabel GEM</t>
  </si>
  <si>
    <t>Wouter en Jules</t>
  </si>
  <si>
    <t>Opslag en installaties aangepast, VNG lijst niet meer gehanteerd.</t>
  </si>
  <si>
    <t>Documenten aangepast zodat deze voldoet aan een toekomstige documentvoorziening</t>
  </si>
  <si>
    <t>Tjiko Schutte en Jan Sanders</t>
  </si>
  <si>
    <t>Bor-code tabel aangepast</t>
  </si>
  <si>
    <t>Veehouderij csv toegevoegd</t>
  </si>
  <si>
    <t>Opslag en installaties aangepast</t>
  </si>
  <si>
    <t>Zaaktype, Statussen, Resultaten, Besluiten en eigenschappen van GZTC 3.0 toegevoegd</t>
  </si>
  <si>
    <t>Aanpassingen aan de hand van reactie concept KR, enige nieuwe wijziging is dat er een documenttype is toegevoegd, overige zijn wijzigingen die aangescherpt zijn en hieronder al beschreven zijn.</t>
  </si>
  <si>
    <t>Gemeentetabel is aangepast. Rijnwaarden is vervallen. Valt nu onder gemeente Zevenaar</t>
  </si>
  <si>
    <t>Susanne Saba</t>
  </si>
  <si>
    <t>Codering zaakstatus aangepast ivm een fout in de excel formule</t>
  </si>
  <si>
    <t xml:space="preserve">SBI VNG Sub aangepast. Uniek I-GO codering toegevoegd omdat de VNG codering dubbels bevat en niet logisch is opgebouwd. Rubiek namen zonder zonering hebben ook een subnummer en de nummering was consequent opgebouwd. Dit n.a.v. opmerkingen van OVIJ (Carlo Veenje). Ook de rubieknamen, Branch indeling uit de tabel gehaald omdat deze voor de codering niet relevant zijn. </t>
  </si>
  <si>
    <t>Besluiten en resultaten aangepast aan GZTC 2.0, en enkele typefouten eruit gehaald.</t>
  </si>
  <si>
    <t>SBI tabel ververst versie 2017 van CBS, Risicocategorie vanuit VNG tabel toegevoegd aan CBS SBI tabel</t>
  </si>
  <si>
    <t>Aanlever instructie en opbouw CSV toegevoegd</t>
  </si>
  <si>
    <t>Kvk nummer aangepast van 10 naar 8 karakters, omdat het KvK nummer 8 karakters heeft</t>
  </si>
  <si>
    <t>Marieke van den Broeke</t>
  </si>
  <si>
    <t>VTH-object ID toegevoegd aan documentgegevens, voor die documenten die rechtstreeks aan een inrichting hangen en niet aan een zaak</t>
  </si>
  <si>
    <t>Geometrie van VTHOBject definitie aangepast. Van GML naar Puntcoordinaat volgens RD</t>
  </si>
  <si>
    <t>Wouter, Jan</t>
  </si>
  <si>
    <t>Zaakstatus is niet verplicht volgens GZTC, eigen status mag ook</t>
  </si>
  <si>
    <t>EBM tab toegevoegd met tabel Overzicht erkende maatregelen energiebesparing per bedrijfstak en het bijbehorende nummer wat ingevoerd dient te worden. Verplicht waardebereik bij Categorie verbruiker aangepast.</t>
  </si>
  <si>
    <t>Roos van Glabbeek</t>
  </si>
  <si>
    <t>RIE als nog geschrapt uit VTHObject.csv. Waren we vergeten, RIE is naar VTHObject_Eigenschappen gegaan</t>
  </si>
  <si>
    <t>Jan Sanders (signaal Joost Beeker)</t>
  </si>
  <si>
    <t>Tabel VTHObject_Eigenschappen toegevoegd waarin je meerdere SBI's-, BOR's- en RIE codes kunt registreren. Deze tabel vervangt de tabel BOR. Velden CBS-SBI en VNG SBI uit de tabel VTHObject gehaald</t>
  </si>
  <si>
    <t>Jan Sanders en Malou Oudenampsen</t>
  </si>
  <si>
    <t>Zaakeigenschappen "controle element" en de energie gegevens toegevoegd bij zaaktype 7 controle uitvoeren</t>
  </si>
  <si>
    <t>Unieke key toegevoegd bij tabel Betrokkene_NNP,Betrokkene NP en RuimtelijkObject</t>
  </si>
  <si>
    <t>Malou Oudenampsen, Jan Sanders</t>
  </si>
  <si>
    <t>Bsn uit de tabel Betrokkene_NP gehaald ivm privacywetgeving</t>
  </si>
  <si>
    <t>RRGS_nummer kolom toegevoegd in tabel VTH_Object</t>
  </si>
  <si>
    <t>In de tabel BOR mag je nu ook als code een B meeleveren. Bijvoorbeeld B.01.c gesloten stortplaats. Als je geen letter aanlevert gaan we er van uit dat het een C is</t>
  </si>
  <si>
    <t>BOR bijlage 1 artikel 26.1 en 26.2 toegevoegd</t>
  </si>
  <si>
    <t>Aanvraag toegevoegd als documenttype</t>
  </si>
  <si>
    <t>Veldnamen van energie gegevens aangepast: Alles na de spatie en tussen haakjes is vervallen</t>
  </si>
  <si>
    <t xml:space="preserve">RIE codering aangepast 5.2 was doorgenummert 5.2.a.i tm 5.2.a.iv dit moest 5.3 zijn. </t>
  </si>
  <si>
    <t>Jan Sanders (signaal Carlo Veenje)</t>
  </si>
  <si>
    <t>Energiegegevens toegevoegd, zie VTHObject nr 31-39</t>
  </si>
  <si>
    <t>Marieke van den Broeke, Paul Bovenmarsch</t>
  </si>
  <si>
    <t>IPPC j/n op verzoek verplicht gemaakt voor alle type bedrijven</t>
  </si>
  <si>
    <t>Toelichting aangevuld: bij Betrokkene NNP en NP moet of de zaak_id of de VTHobjectID gevuld zijn als Key</t>
  </si>
  <si>
    <t>Huisnummertoevoeging en Huisletter zijn niet verplicht. Foutjes in KR hersteld.</t>
  </si>
  <si>
    <t>Meer ruimte gegeven voor omschrijvingen. In van toepassing zijnde velden limiet op 1000 karakters gezet</t>
  </si>
  <si>
    <t>limiet bij straatnaam en plaatsnaam geüniformeerd: op 80 karakters gezet</t>
  </si>
  <si>
    <t>HOC tabel geupdate na.v. opmerking, hernoemd tot ACT en Hoofdstukken en afdelingen toegevoegd. Jaar is niet meer verplicht aangezien de artikel nummers per jaar wijziging door worden genummerd en eventueel op vervallen gezet.</t>
  </si>
  <si>
    <t>Willem Jan Ritmeester, Jan Sanders</t>
  </si>
  <si>
    <t>Ontbrekende RIE artikelen toegevoegd, rol Aanvrager toegevoegd, aanpassing BOR tabel</t>
  </si>
  <si>
    <t>RIE uit tabel VTHObject aangepast naar verplicht voor IPPC bedrijven op verzoek Joost Beeker en Wouter Meijboom</t>
  </si>
  <si>
    <t>Malou Oudenampsen</t>
  </si>
  <si>
    <t>Tabblad met data KR verwijderd op verschillen tussen waardebereik en opmerkingen</t>
  </si>
  <si>
    <t>In de SBI CBS tabel zijn kolomen toegevoegd: 1. Milieurelevant, deze geeft aan of het een activiteit betreft die waarschijnlijk milieurelevant is (B of C inrichting), 2. BAL-activiteit, de kolom geeft aan of het een activiteit is die in de BAL voorkomt.</t>
  </si>
  <si>
    <t>KR gegevens gelijk getrokken met aanleverinstructie. 
- Aanleverdefinities opgenomen in KR en aangevuld met extra: verplichting, waardebereik, type en lengte van het veld. 
- Toelichtingen aangevuld en gescheiden van waarde bereik.
- Niet gebruikte tabbladen verwijderd
- Schema toegevoegd</t>
  </si>
  <si>
    <t>BOR 2016 toegevoegd en BOR tabellen gewijzigd</t>
  </si>
  <si>
    <t>Jan Sanders en Willem Jan Ritmeester</t>
  </si>
  <si>
    <t>SBI CBS tabel aangevuld met codes uit VNG tabel die niet voorkomen in formele CBS SBI tabel maar wel nodig zijn voor vastleggen van de VNG risico subcodering</t>
  </si>
  <si>
    <t>SBI-VNG sub tabel opnieuw opgebouwd uit de SBI-VNG orgineel. De orginele tabel was niet bruikbaar als inrichtingstabel omdat er meerdere SBI codes aan een VNG record staan gekoppeld. De tabel is dus getransformeerd naar een tabel waarbij voor ieder SBI code uit de VNG tabel een apart record is opgenomen</t>
  </si>
  <si>
    <t>AANLEVERINSTRUCTIE</t>
  </si>
  <si>
    <t>Structuur aanlevering en eisen aan de aanlevering</t>
  </si>
  <si>
    <t>Het is belangrijk dat de structuur van deze bestanden één op één overeenkomt met de structuur zoals in de aanleverinstructie staat.</t>
  </si>
  <si>
    <r>
      <t xml:space="preserve">Dit betekent de </t>
    </r>
    <r>
      <rPr>
        <b/>
        <sz val="12"/>
        <color theme="1"/>
        <rFont val="Calibri"/>
        <family val="2"/>
        <scheme val="minor"/>
      </rPr>
      <t>kolomnamen</t>
    </r>
    <r>
      <rPr>
        <sz val="12"/>
        <color theme="1"/>
        <rFont val="Calibri"/>
        <family val="2"/>
        <scheme val="minor"/>
      </rPr>
      <t xml:space="preserve"> overeen moeten komen met de kolomnamen zoals weergegeven op het tabblad Veld definties. De volgorde is niet verplicht maar wel aan te bevelen.</t>
    </r>
  </si>
  <si>
    <r>
      <t xml:space="preserve">De data in de CSV bestanden moeten </t>
    </r>
    <r>
      <rPr>
        <b/>
        <sz val="12"/>
        <color theme="1"/>
        <rFont val="Calibri"/>
        <family val="2"/>
        <scheme val="minor"/>
      </rPr>
      <t>puntkomma</t>
    </r>
    <r>
      <rPr>
        <sz val="12"/>
        <color theme="1"/>
        <rFont val="Calibri"/>
        <family val="2"/>
        <scheme val="minor"/>
      </rPr>
      <t xml:space="preserve"> (gescheiden zijn iedere regel dient te worden afgesloten met een CarriageReturn en Linefeed (MS-DOS staandaard), ook de laatste regel, EN de data moet tussen " staan. Het bestand dient in UTF-8 formaat te worden aangeleverd.</t>
    </r>
  </si>
  <si>
    <t>Alle datumvelden dienen ZONDER tijd te worden aangeleverd! En alle datumvelden moeten het zelfde formaat hebben.</t>
  </si>
  <si>
    <t>jjjj-mm-dd (2017-01-31)</t>
  </si>
  <si>
    <t>De CSV bestanden dienen geupload te worden als één zip-bestand.</t>
  </si>
  <si>
    <t>De bestandsnaam van zipbestand dient als volgt te zijn opgebouwd, dus bijvoorbeeld 20170131_ODDV.ZIP.</t>
  </si>
  <si>
    <t>JJJJMMDD_ODxx</t>
  </si>
  <si>
    <r>
      <t>Het uploaden en</t>
    </r>
    <r>
      <rPr>
        <b/>
        <sz val="12"/>
        <color theme="1"/>
        <rFont val="Calibri"/>
        <family val="2"/>
        <scheme val="minor"/>
      </rPr>
      <t xml:space="preserve"> downloaden</t>
    </r>
    <r>
      <rPr>
        <sz val="12"/>
        <color theme="1"/>
        <rFont val="Calibri"/>
        <family val="2"/>
        <scheme val="minor"/>
      </rPr>
      <t xml:space="preserve"> van de bestanden gaat via FTP en inloggen op de I-go site. </t>
    </r>
    <r>
      <rPr>
        <b/>
        <sz val="12"/>
        <color theme="1"/>
        <rFont val="Calibri"/>
        <family val="2"/>
        <scheme val="minor"/>
      </rPr>
      <t>Een dag na aanlevering staan de kwalitietscontrole en meldingen bestanden klaar op de FTP server.</t>
    </r>
  </si>
  <si>
    <t>https://www.igoview.nl/</t>
  </si>
  <si>
    <t xml:space="preserve">Frequentie en tijdstip van upload </t>
  </si>
  <si>
    <t xml:space="preserve">Minimaal eens per maands. Weeklijks of dagelijks aanleveren mag ook. </t>
  </si>
  <si>
    <t>BESTANDSNAMEN</t>
  </si>
  <si>
    <t>Diergroep.csv</t>
  </si>
  <si>
    <t>optioneel</t>
  </si>
  <si>
    <t>OpslagenInstallaties.csv</t>
  </si>
  <si>
    <t>Overtredingen.csv</t>
  </si>
  <si>
    <t>Stal.csv</t>
  </si>
  <si>
    <t>Besluit.csv</t>
  </si>
  <si>
    <t>verplicht</t>
  </si>
  <si>
    <t>Betrokkene_NNP.csv</t>
  </si>
  <si>
    <t>Betrokkene_NP.csv</t>
  </si>
  <si>
    <t>Documenten.csv</t>
  </si>
  <si>
    <t>RuimtelijkObject.csv</t>
  </si>
  <si>
    <t>VTHObject.csv</t>
  </si>
  <si>
    <t>VTHObject_Eigenschap.csv</t>
  </si>
  <si>
    <t>Zaak.csv</t>
  </si>
  <si>
    <t>Zaak_Eigenschap.csv</t>
  </si>
  <si>
    <t>Hoofd</t>
  </si>
  <si>
    <t>CSV.NAAM</t>
  </si>
  <si>
    <t>CSV</t>
  </si>
  <si>
    <t>Verplicht</t>
  </si>
  <si>
    <t>NR</t>
  </si>
  <si>
    <t>VELDNAAM</t>
  </si>
  <si>
    <t>Key</t>
  </si>
  <si>
    <t>Type</t>
  </si>
  <si>
    <t>Max lengte</t>
  </si>
  <si>
    <t>Verplicht waardebereik</t>
  </si>
  <si>
    <t>Toelichting / vulinstructie</t>
  </si>
  <si>
    <t>Zaak</t>
  </si>
  <si>
    <t>Besluit</t>
  </si>
  <si>
    <t>Ja</t>
  </si>
  <si>
    <t>DRAAIDATUM</t>
  </si>
  <si>
    <t>DATE</t>
  </si>
  <si>
    <t>Datum zonder tijd, Europese notatie met tussen teken: jjjj-mm-dd</t>
  </si>
  <si>
    <t>VERANTWOORDELIJKE_ORGANISATIE</t>
  </si>
  <si>
    <t>X</t>
  </si>
  <si>
    <t>AN</t>
  </si>
  <si>
    <t>ODA, ODDV, ODRN, ODNV, ODR, ODRA, ODRN, OVIJ, ODT, IJVI</t>
  </si>
  <si>
    <t>Afkorting van de omgevingsdienst die de gegevens levert</t>
  </si>
  <si>
    <t>ZAAK_IDENTIFICATIE_OD</t>
  </si>
  <si>
    <t>Unieke aanduiding / nummer van de zaak waarbij dit besluit hoort</t>
  </si>
  <si>
    <t>BESLUIT</t>
  </si>
  <si>
    <t>Codetabel Zaakbesluit</t>
  </si>
  <si>
    <t xml:space="preserve">Omschrijving van het besluit. In principe moet hier het besluit gevuld worden. </t>
  </si>
  <si>
    <t>DATUM_BESLUIT</t>
  </si>
  <si>
    <t>VTHObject/Zaak</t>
  </si>
  <si>
    <t>Betrokkene_NNP</t>
  </si>
  <si>
    <t>VTH_OBJECTID_OD</t>
  </si>
  <si>
    <t>Nee</t>
  </si>
  <si>
    <t>Het unieke nummer van het vthobject uit het systeem van de OD waar deze betrokkene bij hoort. De VTH_OBJECTID_OD of de ZAAK_IDENTIFICATIE_OD moet gevuld zijn als key.</t>
  </si>
  <si>
    <t>Unieke aanduiding / nummer van de zaak uit het systeem van de OD waar deze betrokkene bij hoort; hoeft alleen gevuld te worden als het gaat om een betrokkene bij een zaak. De VTH_OBJECTID_OD of de ZAAK_IDENTIFICATIE_OD moet gevuld zijn als key.</t>
  </si>
  <si>
    <t>BETROKKENE_ID</t>
  </si>
  <si>
    <t>Het unieke nummer van het betrokkene ID waar deze betrokkene bij hoort.</t>
  </si>
  <si>
    <t>ROL</t>
  </si>
  <si>
    <t xml:space="preserve">AN </t>
  </si>
  <si>
    <t>Codetabel Rol</t>
  </si>
  <si>
    <t xml:space="preserve">'Drijver' als de gegevens in dit record betrekking hebben op de drijver van het vthobject.  'Gemachtigde' als de gegevens in dit record betrekking hebben op de gemachtigde van een zaak. </t>
  </si>
  <si>
    <t>KVK_NUMMER</t>
  </si>
  <si>
    <t>N</t>
  </si>
  <si>
    <t>Formele KVK nummer uit het handelsregister</t>
  </si>
  <si>
    <t>VESTIGINGSNUMMER</t>
  </si>
  <si>
    <t>Formele vestigingsnummer uit het handelsregister</t>
  </si>
  <si>
    <t>NAAM_VESTIGING</t>
  </si>
  <si>
    <t>De naam van de NNP /bedrijf / vestiging / Gemachtigden </t>
  </si>
  <si>
    <t>STRAATNAAM</t>
  </si>
  <si>
    <t>Adresgegeven van de betrokkene</t>
  </si>
  <si>
    <t>POSTCODE</t>
  </si>
  <si>
    <t>PLAATSNAAM</t>
  </si>
  <si>
    <t>HUISNUMMER</t>
  </si>
  <si>
    <t>Huisnummer is numeriek en mag geen letters of speciale tekens bevatten (BAG)</t>
  </si>
  <si>
    <t>HUISLETTER</t>
  </si>
  <si>
    <t>A</t>
  </si>
  <si>
    <t>Huisletter mag geen cijfers of tekens bevatten (BAG voorschift)</t>
  </si>
  <si>
    <t>TOEVOEGING</t>
  </si>
  <si>
    <t>Formele huisnummertoevoeing volgens BAG, maximaal 4 alfanumerieke tekens</t>
  </si>
  <si>
    <t>CA_STRAATNAAM</t>
  </si>
  <si>
    <t xml:space="preserve">Correspondentieadresgegeven van de betrokkene, mag ook 'Postbus' zijn </t>
  </si>
  <si>
    <t>CA_POSTCODE</t>
  </si>
  <si>
    <t>Correspondentieadresgegeven van de betrokkene</t>
  </si>
  <si>
    <t>CA_PLAATSNAAM</t>
  </si>
  <si>
    <t>CA_HUISNUMMER</t>
  </si>
  <si>
    <t>Correspondentieadresgegeven van de betrokkene, mag ook het nummer van het 'Postbus' zijn</t>
  </si>
  <si>
    <t>CA_HUISLETTER</t>
  </si>
  <si>
    <t>CA_TOEVOEGING</t>
  </si>
  <si>
    <t>EMAIL_ADRES</t>
  </si>
  <si>
    <t>Email adres van het bedrijf</t>
  </si>
  <si>
    <t>WEBSITE</t>
  </si>
  <si>
    <t>URL</t>
  </si>
  <si>
    <t>Website van het bedrijf</t>
  </si>
  <si>
    <t>NAAM_CONTACTPERSOON</t>
  </si>
  <si>
    <t>De naam van de contactpersoon binnen het bedrijf. Als het een betrokkene is met de rol 'drijver' is het uitgangspunt dat hier de naam van de drijver gevuld is!</t>
  </si>
  <si>
    <t>GESLACHT_CONTACTPERSOON</t>
  </si>
  <si>
    <t>M, V, O, m, v, o</t>
  </si>
  <si>
    <t>Indicator die het geslacht weergeeft</t>
  </si>
  <si>
    <t>Betrokkene_NP</t>
  </si>
  <si>
    <t>Unieke aanduiding / nummer van de zaak uit het systeem van de OD waar deze betrokkene bij hoort; hoeft alleen gevuld te worden als het gaat om een 'Gemachtigde' van de zaak. De VTH_OBJECTID_OD of de ZAAK_IDENTIFICATIE_OD moet gevuld zijn als key.</t>
  </si>
  <si>
    <t>GESLACHT_NP</t>
  </si>
  <si>
    <t>VOORLETTERS</t>
  </si>
  <si>
    <t>De voorletter van de betrokkene</t>
  </si>
  <si>
    <t>TUSSENVOEGSEL</t>
  </si>
  <si>
    <t>Het tussenvoegsel van de betrokkene</t>
  </si>
  <si>
    <t>ACHTERNAAM</t>
  </si>
  <si>
    <t>De achternaam van de betrokkene</t>
  </si>
  <si>
    <t>Formele huisnummertoevoeging volgens BAG, maximaal 4 alfanumerieke tekens</t>
  </si>
  <si>
    <t>Correspondentieadresgegeven van de betrokkene, postcode zonder spatie!</t>
  </si>
  <si>
    <t>Huisletter met geen cijfers of tekens bevatten (BAG voorschift)</t>
  </si>
  <si>
    <t>Mail adres van de betrokkene</t>
  </si>
  <si>
    <t>Diergroep</t>
  </si>
  <si>
    <t>STAL_ID</t>
  </si>
  <si>
    <t>Het unieke nummer van de stal waar de diergroep bijhoort uit het systeem van de OD </t>
  </si>
  <si>
    <t>DIERGROEP_ID</t>
  </si>
  <si>
    <t>Unieke aanduiding / nummer van de diergroep uit het systeem van de OD</t>
  </si>
  <si>
    <t>Unieke aanduiding / nummer van de zaak uit het systeem van de OD, is niet verplicht. Dit veld is toegevoegd om aan te kunnen geven van wanneer er een vergunning is verleend waarop deze gegevens betrekking hebben</t>
  </si>
  <si>
    <t>DIERAANTAL</t>
  </si>
  <si>
    <t>TABEL_VERSIE</t>
  </si>
  <si>
    <t>JJJJ-N</t>
  </si>
  <si>
    <t>De RAV-TABEL aanduiding welke is gebruikt voor de RAV-CODE of OW-CODE. Voldoet aan format Jaar en het volgnummer van de officiele publicatie  in de staatscourant (bijvoorbeeld '2017-1')</t>
  </si>
  <si>
    <t>CODE</t>
  </si>
  <si>
    <t>Zie RAV_BWL en Emissiefac_OW</t>
  </si>
  <si>
    <t>Code die voldoet aan de emisiefactorentabel uit bijlage V van de Omgevingsregeling of RAV-Code die voldoet aan de RAV-Code tabel uit bijlage 1 van de RAV.</t>
  </si>
  <si>
    <t>NUMMER</t>
  </si>
  <si>
    <t>Ja, als er meer BWL-codes per RAV-code mogelijk zijn</t>
  </si>
  <si>
    <t>Nummer die voldoet aan de emisiefactorentabel uit bijlage V van de Omgevingsregeling of BWL-Code die voldoet aan de RAV-Code tabel uit bijlage 1 van de RAV.</t>
  </si>
  <si>
    <t>OMSCHRIJVING</t>
  </si>
  <si>
    <t>Omschrijving van het stalsysteem</t>
  </si>
  <si>
    <t>CODE_AD1</t>
  </si>
  <si>
    <t>Zie RAV_BWL en Reductieper_OW</t>
  </si>
  <si>
    <t xml:space="preserve">Code die voldoet aan de reductiepercentagentabel uit bijlage VI van de Omgevingsregeling of RAV-Code die voldoet aan de RAV-Code tabel uit bijlage 1 van de RAV </t>
  </si>
  <si>
    <t>NUMMER_AD1</t>
  </si>
  <si>
    <t xml:space="preserve">Nummer die voldoet aan de reductiepercentagentabel uit bijlage VI van de Omgevingsregeling of BWL-Code die voldoet aan de RAV-Code tabel uit bijlage 1 van de RAV </t>
  </si>
  <si>
    <t>CODE_AD2</t>
  </si>
  <si>
    <t>NUMMER_AD2</t>
  </si>
  <si>
    <t>PAS_CODE1</t>
  </si>
  <si>
    <t>Pas-codetabel</t>
  </si>
  <si>
    <t>PAS-Code die voldoet aan de RAV-Code tabel uit bijlage 2 van de RAV (http://wetten.overheid.nl/BWBR0013629/) en geeft aan welke reductiepercentages van voer- en managementmaatregelen van toepassing zijn.</t>
  </si>
  <si>
    <t>PAS_CODE2</t>
  </si>
  <si>
    <t>Tweede PAS-Code die voldoet aan de RAV-Code tabel uit bijlage 2 van de RAV (http://wetten.overheid.nl/BWBR0013629/) en geeft aan welke reductiepercentages van voer- en managementmaatregelen van toepassing zijn.</t>
  </si>
  <si>
    <t>NH3_EMISSIE</t>
  </si>
  <si>
    <t>NH3 emissie in Kg/jaar</t>
  </si>
  <si>
    <t>GEUR_EMISSIE</t>
  </si>
  <si>
    <t>Geuremissie in Ou/s</t>
  </si>
  <si>
    <t>FIJNSTOF_EMISSIE</t>
  </si>
  <si>
    <t>Fijnstofemissie in Kg/jaar</t>
  </si>
  <si>
    <t>Documenten</t>
  </si>
  <si>
    <t>Unieke aanduiding / nummer van de zaak uit het systeem van de OD waarbij dit document hoort. De VTH_OBJECTID_OD of de ZAAK_IDENTIFICATIE_OD moet gevuld zijn als key.</t>
  </si>
  <si>
    <t>Het unieke nummer van het vthobject uit het systeem van de OD. Alleen verplicht te vullen voor die documenten die rechtstreeks aan een vthobject hangen en niet aan een zaak. De VTH_OBJECTID_OD of de ZAAK_IDENTIFICATIE_OD moet gevuld zijn als key.</t>
  </si>
  <si>
    <t>VERTROUWELIJKHEID</t>
  </si>
  <si>
    <t>Zie Codetabel</t>
  </si>
  <si>
    <t>Indien het veld zonder waarde aangeleverd wordt, wordt het document als "INTERN" (code 4) verwerkt. Het is desondanks gewenst dat het veld gevuld aangeleverd wordt, omdat dan de openbaarheid expliciet gemaakt is. Daarbij wordt verondersteld dat de vulling in het bronsysteem van de OD (VTH-systeem en/of DMS) ook expliciet gevuld is.</t>
  </si>
  <si>
    <t>DOCUMENTTYPEID</t>
  </si>
  <si>
    <t>Codetabel Documenttype</t>
  </si>
  <si>
    <t>Code die aangeeft welk documenttype het betreft, daarnaast staat er een vertaaltabel in welke de waardes omzet. En een omschrijving waarbij het mogelijk uit de bestandsnaam wordt opgehaald.</t>
  </si>
  <si>
    <t>DOCUMENTTYPE_OMS</t>
  </si>
  <si>
    <t>De omschrijving van het documenttype</t>
  </si>
  <si>
    <t>DOCUMENTSTATUS_DEFINITIEF</t>
  </si>
  <si>
    <t>BOOL</t>
  </si>
  <si>
    <t>1, 0 , j, n, J, N, T, F, Defintief</t>
  </si>
  <si>
    <t>Indicator die aangeeft of het document definitief is (1,0,j,n,J,N,T,F)</t>
  </si>
  <si>
    <t>DOCUMENT_RICHTING</t>
  </si>
  <si>
    <t>Uitgaand, Inkomend, Intern</t>
  </si>
  <si>
    <t>Richting van het document</t>
  </si>
  <si>
    <t>DOCUMENT_CREATIEDATUM</t>
  </si>
  <si>
    <t>Creatie datum zonder tijd, Europese notatie met tussen teken: jjjj-mm-dd</t>
  </si>
  <si>
    <t>DOCUMENT_MUTATIEDATUM</t>
  </si>
  <si>
    <t>Mutatie datum zonder tijd, Europese notatie met tussen teken: jjjj-mm-dd</t>
  </si>
  <si>
    <t>DOCUMENT_NR_DMS</t>
  </si>
  <si>
    <t>Nummer of unieke aanduiding van het document uit het systeem gerelateerd aan DMS  Dit nummer moet het ID zijn welke gebruikt wordt door de ZDS-Provider.</t>
  </si>
  <si>
    <t>DOCUMENT_NR_VTH</t>
  </si>
  <si>
    <t>Nummer of unieke aanduiding van het document uit het systeem gerelateerd aan VTH_PAKKET (kan het zelde zijn als DOCUMENT_NR_DMS).</t>
  </si>
  <si>
    <t>DOCUMENT_GROOTTE</t>
  </si>
  <si>
    <t>Grootte van het bestand in kilo bytes.</t>
  </si>
  <si>
    <t>DOCUMENT_NAAM</t>
  </si>
  <si>
    <t>Naam van het document uit het systeem van de OD</t>
  </si>
  <si>
    <t>VTHObject</t>
  </si>
  <si>
    <t>OpslagenInstallaties</t>
  </si>
  <si>
    <t>Het unieke nummer van het vthobject uit het systeem van de OD</t>
  </si>
  <si>
    <t>OD_CODE</t>
  </si>
  <si>
    <t xml:space="preserve">Interne nummer of code van de installatie / opslag. </t>
  </si>
  <si>
    <t>OP_IN_OMS</t>
  </si>
  <si>
    <t>Lijst opslagen en installaties</t>
  </si>
  <si>
    <t>OP_IN_EIGENSCHAP</t>
  </si>
  <si>
    <t xml:space="preserve">Eigenschap van de installatie zoals: Volume
Opgeslagen stof, Aantal, Type, Coordinaten, etc. </t>
  </si>
  <si>
    <t>OP_IN_EIG_WAARDE</t>
  </si>
  <si>
    <t>De waarden van de eigenschap, bijvoorbeeld 100,  Rd_x, Rd_y coordinaten (liter komt in veld OP_IN_EIG_EENHEID).</t>
  </si>
  <si>
    <t>OP_IN_EIG_EENHEID</t>
  </si>
  <si>
    <t>De eenheid van de eigenschap, bijvoorbeeld, liter, m3, kg, Rd-coordinaten.</t>
  </si>
  <si>
    <t>Overtreding</t>
  </si>
  <si>
    <t>OVERTREDING_ID</t>
  </si>
  <si>
    <t>Unieke aanduiding / nummer van de overtreding uit het systeem van de OD</t>
  </si>
  <si>
    <t>ASPECT</t>
  </si>
  <si>
    <t>Zie LHS detail</t>
  </si>
  <si>
    <t xml:space="preserve">Op welk aspect heeft de bevinding betrekking ? </t>
  </si>
  <si>
    <t>BEVINDING_OMSCHRIJVING</t>
  </si>
  <si>
    <t>Vrije tekst om de bevinding nader te omschrijven</t>
  </si>
  <si>
    <t>LHS_CODE</t>
  </si>
  <si>
    <t>zie LHS-Tabel</t>
  </si>
  <si>
    <t>Codelijst van LHS-eindoordeel over deze bevinding (na toepassing verzachtend/verzwarend), vul hier alleen de code in!</t>
  </si>
  <si>
    <t>GEVOLG_CODE</t>
  </si>
  <si>
    <t>Gevolg(en) van de overtreding volgens de interventiematrix van de LHS, vul hier alleen de code in!</t>
  </si>
  <si>
    <t>GEVOLG_OMS</t>
  </si>
  <si>
    <t>Gevolg(en) van de overtreding volgens de interventiematrix van de LHS, vul hier de omschrijving in!</t>
  </si>
  <si>
    <t>GEDRAG_CODE</t>
  </si>
  <si>
    <t>Gedrag van de overtreder volgens de interventiematrix van de LHS, vul hier alleen de code in!</t>
  </si>
  <si>
    <t>GEDRAG_OMS</t>
  </si>
  <si>
    <t>Gedrag van de overtreder volgens de interventiematrix van de LHS, vul hier de omschrijving in!</t>
  </si>
  <si>
    <t>VERZWAREND_CODE</t>
  </si>
  <si>
    <t>Verzachtende omstandigheden volgens de LHS-codering, vul hier alleen de code in!</t>
  </si>
  <si>
    <t>VERZWAREND_OMS</t>
  </si>
  <si>
    <t>Verzachtende omstandigheden volgens de LHS-codering, vul hier de omschrijving in in!</t>
  </si>
  <si>
    <t>VERZACHTEND_CODE</t>
  </si>
  <si>
    <t>Verzwarende aspecten bij afweging bestuurs- en/of strafrecht volgens de LHS-codering, vul hier alleen de code in!</t>
  </si>
  <si>
    <t>VERZACHTEND_OMS</t>
  </si>
  <si>
    <t>Verzwarende aspecten bij afweging bestuurs- en/of strafrecht volgens de LHS-codering, vul hier de omschrijving  in!</t>
  </si>
  <si>
    <t>RuimtelijkObject</t>
  </si>
  <si>
    <t>RUIMTELIJKOBJECT_ID</t>
  </si>
  <si>
    <t xml:space="preserve">Het unieke nummer van het ruimtelijk object uit het systeem van de OD </t>
  </si>
  <si>
    <t>BAG_ID</t>
  </si>
  <si>
    <t>Als  tekst  met , indien er een voorloop 0 is moet deze aangeleverd worden.</t>
  </si>
  <si>
    <t>HOOFDADRES_AO</t>
  </si>
  <si>
    <t>1,0 , j, n, J, N, T, F</t>
  </si>
  <si>
    <t>Indicator die aangeeft of dit ruimtelijk object het hoofdadres van het VTH object is. Er mag maar één hoofdadres zijn per object zijn</t>
  </si>
  <si>
    <t>WOONPLAATS</t>
  </si>
  <si>
    <t>7245XA of 7245 XA</t>
  </si>
  <si>
    <t>HUISNUMMERTOEVOEGING</t>
  </si>
  <si>
    <t>Let op: Dit is bedoeld voor de formele huisnummertoevoeging. Niet om aan te geven dat er meerdere huisnummers zijn die horen bij het vthobject/ VTH-object</t>
  </si>
  <si>
    <t>PAND_IDENTIFICATIE</t>
  </si>
  <si>
    <t xml:space="preserve">Als  tekst  (met enventueel een voorloop 0) of als nummer </t>
  </si>
  <si>
    <t>MONUMENT</t>
  </si>
  <si>
    <t>G, R, Gemeente, Rijks</t>
  </si>
  <si>
    <t>Aanduiding of het een Gemeentelijk of rijksmonument is</t>
  </si>
  <si>
    <t>BESCHERMD_STADS_DORPSGEZICHT</t>
  </si>
  <si>
    <t>KADASTRALE_GEM_CODE</t>
  </si>
  <si>
    <t>Drie hoofdletters en twee cijfers</t>
  </si>
  <si>
    <t>SECTIE</t>
  </si>
  <si>
    <t>één of twee hoofdletters</t>
  </si>
  <si>
    <t>PERCEELNUMMER</t>
  </si>
  <si>
    <t>numerieke aanduiding van het KAD-perceel</t>
  </si>
  <si>
    <t xml:space="preserve">GEO_LOCATIE </t>
  </si>
  <si>
    <t>RD coordinaten x, y bijvoorbeeld 191388.964, 493335.177 </t>
  </si>
  <si>
    <t xml:space="preserve">Nadere geografische aanduiding van de ligging van het object. Kan gevuld worden als het object geen adres heeft en op een groot perceel ligt. </t>
  </si>
  <si>
    <t>Stal</t>
  </si>
  <si>
    <t>Het unieke nummer van het vthobject uit het systeem van de OD waarop de stal betrekking heeft</t>
  </si>
  <si>
    <t>Unieke aanduiding / nummer van de stal  uit het systeem van de OD</t>
  </si>
  <si>
    <t>STAL_OMS</t>
  </si>
  <si>
    <t>Omschrijving van de stal</t>
  </si>
  <si>
    <t>ORIËNTATIE</t>
  </si>
  <si>
    <t>0,0 - 180,0</t>
  </si>
  <si>
    <t>De positieve hoek in graden gemeten tussen de positieve x-as en de lange zijde van het gebouw met maximaal één decimaal.</t>
  </si>
  <si>
    <t>LENGTE</t>
  </si>
  <si>
    <t>0,0 - 250,0</t>
  </si>
  <si>
    <t>Lengte van het gebouw in meters met maximaal één decimaal</t>
  </si>
  <si>
    <t>BREEDTE</t>
  </si>
  <si>
    <t>0,0 - 100,0</t>
  </si>
  <si>
    <t>Breedte van het gebouw in meters met maximaal één decimaal</t>
  </si>
  <si>
    <t>HOOGTE</t>
  </si>
  <si>
    <t xml:space="preserve">0,0 -1000,0 </t>
  </si>
  <si>
    <t>Gemiddelde hoogte van het gebouw in meters met maximaal één decimaal</t>
  </si>
  <si>
    <t>GEOMETRIE_X_Y</t>
  </si>
  <si>
    <t>ja</t>
  </si>
  <si>
    <t>Geometrisch middelpunt van het gebouw </t>
  </si>
  <si>
    <t>GEOMETRIE_SHAPE</t>
  </si>
  <si>
    <t>GML</t>
  </si>
  <si>
    <t>Geometrie van het gebouw.</t>
  </si>
  <si>
    <t>PAND_ID</t>
  </si>
  <si>
    <t>De BAG identificatiecode van een pand als tekst (met enventueel een voorloop 0) of als nummer </t>
  </si>
  <si>
    <t>EMISSIE_X_Y</t>
  </si>
  <si>
    <t>Omschrijving van geometrie van het emissiepunt</t>
  </si>
  <si>
    <t>EMISSIE_HOOGTE</t>
  </si>
  <si>
    <t>0,0 - 1000,0</t>
  </si>
  <si>
    <t>Hoogte van het emissiepunt in meters met maximaal één decimaal</t>
  </si>
  <si>
    <t>EMISSIE_DIAMETER</t>
  </si>
  <si>
    <t>0,10 - 99,00</t>
  </si>
  <si>
    <t>Inwendige diameter van het emissiepunt in meters met maximaal twee decimalen</t>
  </si>
  <si>
    <t>UITTREESNELHEID</t>
  </si>
  <si>
    <t>0,10 - 10,00</t>
  </si>
  <si>
    <t>Verticale uitredesnelheid m/s met maximaal twee decimalen</t>
  </si>
  <si>
    <t>Omschrijving van het object (mag geen ; en controle tekens bevatten)</t>
  </si>
  <si>
    <t>ONTSTAANSDATUM</t>
  </si>
  <si>
    <t>VERVALDATUM</t>
  </si>
  <si>
    <t>GEOMETRIE</t>
  </si>
  <si>
    <t xml:space="preserve">RD coordinaten x, y bijvoorbeeld 191388.964, 493335.177 </t>
  </si>
  <si>
    <t>Omschrijving van geometrie van het vthobject</t>
  </si>
  <si>
    <t>LOCATIE_OMSCHRIJVING</t>
  </si>
  <si>
    <t>Nadere omschrijving van de locatie, hoeft alleen gevuld te worden als er geen koppeling mogelijk is met een BAG object of een kadastraal perceel. Kan ook gebruikt worden om een nadere aanduiding te geven, bijvoorbeeld 'Tegenover het adres', 'Ligt in de uiterwaarden op KAD perceel en beslaat het noordelijke deel van het perceel'</t>
  </si>
  <si>
    <t>VTHObject_Eigenschap</t>
  </si>
  <si>
    <t>DOMEIN</t>
  </si>
  <si>
    <t>Milieu, Energie, Bodem, Bouw, Vuurwerk</t>
  </si>
  <si>
    <t>Domein waar de eigenschap betrekking op heeft. Nu kennen nog maar 2 domeinen waar we eiegnschappen van vastleggen. Later kunnen er domeinspecifieke eigenschappen toegevoegd worden (bijvoorbeeld bouwkosten, WOZ waarden ed. \  bij een bouwobject)</t>
  </si>
  <si>
    <t>SOORT</t>
  </si>
  <si>
    <t>Zie domein specifieke tablad: Milieu-objecteigenschappen  of Energie0objecteigenschappen</t>
  </si>
  <si>
    <t>Zie domein specifieke tablad, codering van de eigenschap</t>
  </si>
  <si>
    <t>WAARDE</t>
  </si>
  <si>
    <t>Zie domein specifieke tablad, de omschrijving van de eigenschap</t>
  </si>
  <si>
    <t>IS_HOOFD</t>
  </si>
  <si>
    <t>WAARDE_2</t>
  </si>
  <si>
    <t>In waarde 2 kan bijvoorbeeld een eenheid ingevuld worden, denk aan M3 of CM. Dit is niet voor de nevenbor of SBI!</t>
  </si>
  <si>
    <t>PERIODE</t>
  </si>
  <si>
    <t>YYYY_???????</t>
  </si>
  <si>
    <t xml:space="preserve">Hier kan een jaartal of periode ingevuld worden. De periode moet altijd starten met het jaartal maar mag aangevuld worden met de rest van de datum of een periode. Denk aan 2020 of 2020_01 of 2020_12_31. Afhankelijk van de SOORT. </t>
  </si>
  <si>
    <t>Het unieke nummer van het vthobject uit het systeem van de OD waarop de zaak betrekking heeft</t>
  </si>
  <si>
    <t>Unieke aanduiding / nummer van de zaak uit het systeem van de OD</t>
  </si>
  <si>
    <t>ZAAK_OMSCHRIJVING</t>
  </si>
  <si>
    <t>Omschrijving van de zaak</t>
  </si>
  <si>
    <t>ZAAKTYPE_CODE</t>
  </si>
  <si>
    <t>Waarde 1 t/m 22, zie Codetabel Zaaktype</t>
  </si>
  <si>
    <t>De code van het zaaktype, gatal 1 t/m 22</t>
  </si>
  <si>
    <t>ZAAKTYPE_OMS</t>
  </si>
  <si>
    <t>Codetabel Zaaktype</t>
  </si>
  <si>
    <t>De omschrijving van het zaaktype</t>
  </si>
  <si>
    <t xml:space="preserve">Codetabel vertrouwelijkheidl </t>
  </si>
  <si>
    <t>Indien het veld zonder waarde aangeleverd wordt, wordt de zaak als "INTERN" verwerkt. Het is desondanks gewenst dat het veld gevuld aangeleverd wordt, omdat dan de keuze expliciet gemaakt is. Daarbij wordt verondersteld dat de vulling in het bronsysteem van de OD (VTH-systeem en/of DMS) ook expliciet gevuld is.</t>
  </si>
  <si>
    <t>GERELATEERDE_ZAAK</t>
  </si>
  <si>
    <t>Ja*</t>
  </si>
  <si>
    <t xml:space="preserve">Zaaknummer van de parent (bovenliggende, of trigger) zaak van deze zaak (als er meerdere zijn dan de alleen de meest relevante, actuele). </t>
  </si>
  <si>
    <t>DATUM_BEGIN_ZAAK</t>
  </si>
  <si>
    <t>Datum zonder tijd, Europese notatie met tussen teken: jjjj-mm-dd. Verplicht indien het zaaktype controle uitvoeren is.</t>
  </si>
  <si>
    <t>DATUM_EINDE_ZAAK</t>
  </si>
  <si>
    <t>BEHANDELAAR_NAAM</t>
  </si>
  <si>
    <t>Naam van de behandelaar, als de zaak meerdere behandelaars heeft gehad, dan altijd de actuele behandelaar cq de laatste behandelaar</t>
  </si>
  <si>
    <t>BEHANDELAAR_EMAIL</t>
  </si>
  <si>
    <t xml:space="preserve">Het email adres van de behandelaar van de zaak </t>
  </si>
  <si>
    <t>STATUS_VOLG_NR</t>
  </si>
  <si>
    <t xml:space="preserve">N </t>
  </si>
  <si>
    <t>Codetabel Zaakstatus</t>
  </si>
  <si>
    <t>Status volgnummer van het zaaktype zoals die staat in de ZTC</t>
  </si>
  <si>
    <t>STATUS_OMS</t>
  </si>
  <si>
    <t xml:space="preserve">Omschrijving van de zaakstatus. Hier moet de ZTC status gevuld worden.  Wanneer de einddatum is gevuld moet dit veld verplicht zijn gevuld met of afgebroken of zaak afgerond </t>
  </si>
  <si>
    <t>RESULTAAT_OMS</t>
  </si>
  <si>
    <t>Codetabel Zaakresultaat</t>
  </si>
  <si>
    <t xml:space="preserve">Omschrijving van het zaakresultaat. In principe moet hier het ZTC resultaat gevuld worden.  Wanneer de einddatum is gevuld moet dit veld verplicht zijn gevuld met of afgebroken of zaak afgerond </t>
  </si>
  <si>
    <t>OPMERKING</t>
  </si>
  <si>
    <t>Opmerking bij de zaak</t>
  </si>
  <si>
    <t>Zaak_Eigenschap</t>
  </si>
  <si>
    <t>Unieke aanduiding / nummer van de zaak uit het systeem van de OD waarbij deze eigenschap hoort</t>
  </si>
  <si>
    <t>NAAM_EIGENSCHAP</t>
  </si>
  <si>
    <t>Codetabel Zaakeigenschapen</t>
  </si>
  <si>
    <t xml:space="preserve">Naam / omschrijving van de eigenschap van de zaak. In principe moet hier de ZTC eigenschap gevuld worden. </t>
  </si>
  <si>
    <t>WAARDE_EIGENSCHAP</t>
  </si>
  <si>
    <t>VAR</t>
  </si>
  <si>
    <t>De waarde van de eigenschap. Dit kunnen verschillende soort waarden zijn, afhankelijk van de eigenschap. Bijvoorbeeld een hersteldatum bij een controle of een Ja/Nee voor Ketentoezicht.</t>
  </si>
  <si>
    <t>TOELICHTING_EIGENSCHAP</t>
  </si>
  <si>
    <t>Eventuele tekstuele toelichting / opmerking bij de eigenschap</t>
  </si>
  <si>
    <t>Waardenbereiken Objecteigenschappen van met domein 'Milieu'</t>
  </si>
  <si>
    <t>Toelichting</t>
  </si>
  <si>
    <t>SBI</t>
  </si>
  <si>
    <t>Codetabel SBI_VNG of SBI_CBS</t>
  </si>
  <si>
    <t>n.v.t.</t>
  </si>
  <si>
    <t>RIE</t>
  </si>
  <si>
    <t>Codetabel RIE, kolom Code</t>
  </si>
  <si>
    <t>Codetabel RIE, kolom Waarde</t>
  </si>
  <si>
    <t xml:space="preserve">Ja, als het VTHObject de eigenschap heeft IPPC_INSTALLATIE  = Ja </t>
  </si>
  <si>
    <t>Jaar</t>
  </si>
  <si>
    <t>TYPE</t>
  </si>
  <si>
    <t>Complex, Vergunningsplicht, Meldingsplicht,  Informatieplicht, Geen plicht </t>
  </si>
  <si>
    <t>SECTOR</t>
  </si>
  <si>
    <t>Procesindustrie, Agrarisch, Afval, Algemeen,Procesindustrie-productie, Procesindustrie-industrieel</t>
  </si>
  <si>
    <t>1,0, j,n, J, N, T, F</t>
  </si>
  <si>
    <t>RRGS-nummer</t>
  </si>
  <si>
    <t>Ja, als RRGS = J, j, 1, T</t>
  </si>
  <si>
    <t>Het nummer dat het VTHobject heeft in het RRGS register</t>
  </si>
  <si>
    <t>KLASSE_Q_KWALITEITSCRITERIA</t>
  </si>
  <si>
    <t>1,2,3,I, II, III</t>
  </si>
  <si>
    <r>
      <t>In KR wordt deze vertaald wordt de code vertaald naar I, II, III</t>
    </r>
    <r>
      <rPr>
        <b/>
        <sz val="10"/>
        <color theme="1"/>
        <rFont val="Calibri"/>
        <family val="2"/>
        <scheme val="minor"/>
      </rPr>
      <t xml:space="preserve"> </t>
    </r>
  </si>
  <si>
    <t>HUP_CATEGORIE</t>
  </si>
  <si>
    <t>A,B,C,D,-</t>
  </si>
  <si>
    <t>Ja als BG = Provincie Gelderland</t>
  </si>
  <si>
    <t>HUP categorie uit het provinciale (Gelderland) handhavingsbeleid. Alleen van toepassing waar het bevoegdgezag de provincie Gelderland is. IS DEZE NOG VAN TOEPASSING?</t>
  </si>
  <si>
    <t>IPPC_INSTALLATIE</t>
  </si>
  <si>
    <t>BRZO</t>
  </si>
  <si>
    <t>Ja, voor stelsel-objecten</t>
  </si>
  <si>
    <t>STELSEL_OBJECT</t>
  </si>
  <si>
    <r>
      <t xml:space="preserve">Ja, voor </t>
    </r>
    <r>
      <rPr>
        <b/>
        <sz val="10"/>
        <color theme="1"/>
        <rFont val="Calibri"/>
        <family val="2"/>
        <scheme val="minor"/>
      </rPr>
      <t>gelderse</t>
    </r>
    <r>
      <rPr>
        <sz val="10"/>
        <color theme="1"/>
        <rFont val="Calibri"/>
        <family val="2"/>
        <scheme val="minor"/>
      </rPr>
      <t xml:space="preserve"> omgevingsdiensten</t>
    </r>
  </si>
  <si>
    <t xml:space="preserve">Aanduiding of het gaat om een 'complex' stelsel objecten. De ODRN bepaald of het een Stelselobject (SO)is en is leidend voor de objectgegevens van SO-en als het bevoegd gezag Provincie is of een BZRO inrichting. Voor de object gegevens van Gemeentelijk SO-en zijn is de regionale OD verantwoordelijk. </t>
  </si>
  <si>
    <t>ODRN_ID</t>
  </si>
  <si>
    <t>AN100</t>
  </si>
  <si>
    <t>Het Objectid van de ODRN waaraan het object is gekoppeld. ODRN bepaald of de inrichting een stelsel inrichting is.</t>
  </si>
  <si>
    <t>BEVI</t>
  </si>
  <si>
    <t>Ja, voor stelselobjecten</t>
  </si>
  <si>
    <t>PRTR</t>
  </si>
  <si>
    <t>RISICOCAT_VNG</t>
  </si>
  <si>
    <t>1, 2, 3.1, 3.2, 4.1, 4.2, 5.1, 5.2, 5.3, 6</t>
  </si>
  <si>
    <t>NALEEFGEDRAG</t>
  </si>
  <si>
    <t>A, B, C, D, E of 1,2,3,4,5</t>
  </si>
  <si>
    <t>Beste, Goed, Gemiddeld, Slecht, Slechtste</t>
  </si>
  <si>
    <t>RISICO</t>
  </si>
  <si>
    <t>I, II, III, IV, V of  of 1,2,3,4,5</t>
  </si>
  <si>
    <t>Grootste, Groot, Gemiddeld, Laag, Laagste</t>
  </si>
  <si>
    <t>BEVOEGDGEZAG</t>
  </si>
  <si>
    <t>Codetabel GEM, kolom Code</t>
  </si>
  <si>
    <t>Codetabel GEM, kolom Naam</t>
  </si>
  <si>
    <t>De code en naam van het bevoegd gezag uit de codetabel GEM</t>
  </si>
  <si>
    <t>Ja/ Nee</t>
  </si>
  <si>
    <t xml:space="preserve">Overzicht gemeenten 1-1-2019 CBS </t>
  </si>
  <si>
    <t xml:space="preserve">Bron: </t>
  </si>
  <si>
    <t>https://www.cbs.nl/nl-nl/onze-diensten/methoden/classificaties/overig/gemeentelijke-indelingen-per-jaar</t>
  </si>
  <si>
    <t>Provcode</t>
  </si>
  <si>
    <t>Provincienaam</t>
  </si>
  <si>
    <t>Code</t>
  </si>
  <si>
    <t>Opmerking</t>
  </si>
  <si>
    <t>NL</t>
  </si>
  <si>
    <t>Minister</t>
  </si>
  <si>
    <t>Door I-GO toegevoegd ivm bevoegd gezag registratie</t>
  </si>
  <si>
    <t>25</t>
  </si>
  <si>
    <t>Gelderland</t>
  </si>
  <si>
    <t>0197</t>
  </si>
  <si>
    <t>Aalten</t>
  </si>
  <si>
    <t>0200</t>
  </si>
  <si>
    <t>Apeldoorn</t>
  </si>
  <si>
    <t>0202</t>
  </si>
  <si>
    <t>Arnhem</t>
  </si>
  <si>
    <t>0203</t>
  </si>
  <si>
    <t>Barneveld</t>
  </si>
  <si>
    <t>1945</t>
  </si>
  <si>
    <t>Berg en Dal</t>
  </si>
  <si>
    <t>1859</t>
  </si>
  <si>
    <t>Berkelland</t>
  </si>
  <si>
    <t>0209</t>
  </si>
  <si>
    <t>Beuningen</t>
  </si>
  <si>
    <t>1876</t>
  </si>
  <si>
    <t>Bronckhorst</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</si>
  <si>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</si>
  <si>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</si>
  <si>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</si>
  <si>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</si>
  <si>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</si>
  <si>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</si>
  <si>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</si>
  <si>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</si>
  <si>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</si>
  <si>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</si>
  <si>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</si>
  <si>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</si>
  <si>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</si>
  <si>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</si>
  <si>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</si>
  <si>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</si>
  <si>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</si>
  <si>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</si>
  <si>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</si>
  <si>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</si>
  <si>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</si>
  <si>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</si>
  <si>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</si>
  <si>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</si>
  <si>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</si>
  <si>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</si>
  <si>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</si>
  <si>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</si>
  <si>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</si>
  <si>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</si>
  <si>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1705</t>
  </si>
  <si>
    <t>Lingewaard</t>
  </si>
  <si>
    <t>0262</t>
  </si>
  <si>
    <t>Lochem</t>
  </si>
  <si>
    <t>0263</t>
  </si>
  <si>
    <t>Maasdriel</t>
  </si>
  <si>
    <t>1955</t>
  </si>
  <si>
    <t>Montferland</t>
  </si>
  <si>
    <t>1740</t>
  </si>
  <si>
    <t>Neder-Betuwe</t>
  </si>
  <si>
    <t>0267</t>
  </si>
  <si>
    <t>Nijkerk</t>
  </si>
  <si>
    <t>0268</t>
  </si>
  <si>
    <t>Nijmegen</t>
  </si>
  <si>
    <t>0302</t>
  </si>
  <si>
    <t>Nunspeet</t>
  </si>
  <si>
    <t>0269</t>
  </si>
  <si>
    <t>Oldebroek</t>
  </si>
  <si>
    <t>1586</t>
  </si>
  <si>
    <t>Oost Gelre</t>
  </si>
  <si>
    <t>1509</t>
  </si>
  <si>
    <t>Oude IJsselstreek</t>
  </si>
  <si>
    <t>1734</t>
  </si>
  <si>
    <t>Overbetuwe</t>
  </si>
  <si>
    <t>0273</t>
  </si>
  <si>
    <t>Putten</t>
  </si>
  <si>
    <t>0274</t>
  </si>
  <si>
    <t>Renkum</t>
  </si>
  <si>
    <t>0275</t>
  </si>
  <si>
    <t>Rheden</t>
  </si>
  <si>
    <t>0277</t>
  </si>
  <si>
    <t>Rozendaal</t>
  </si>
  <si>
    <t>0279</t>
  </si>
  <si>
    <t>Scherpenzeel</t>
  </si>
  <si>
    <t>0281</t>
  </si>
  <si>
    <t>Tiel</t>
  </si>
  <si>
    <t>0285</t>
  </si>
  <si>
    <t>Voorst</t>
  </si>
  <si>
    <t>0289</t>
  </si>
  <si>
    <t>Wageningen</t>
  </si>
  <si>
    <t>1960</t>
  </si>
  <si>
    <t>West Betuwe</t>
  </si>
  <si>
    <t>0668</t>
  </si>
  <si>
    <t>West Maas en Waal</t>
  </si>
  <si>
    <t>0293</t>
  </si>
  <si>
    <t>Westervoort</t>
  </si>
  <si>
    <t>0296</t>
  </si>
  <si>
    <t>Wijchen</t>
  </si>
  <si>
    <t>0294</t>
  </si>
  <si>
    <t>Winterswijk</t>
  </si>
  <si>
    <t>0297</t>
  </si>
  <si>
    <t>Zaltbommel</t>
  </si>
  <si>
    <t>0299</t>
  </si>
  <si>
    <t>Zevenaar</t>
  </si>
  <si>
    <t>0301</t>
  </si>
  <si>
    <t>Zutphen</t>
  </si>
  <si>
    <t>20</t>
  </si>
  <si>
    <t>Groningen</t>
  </si>
  <si>
    <t>0003</t>
  </si>
  <si>
    <t>Appingedam</t>
  </si>
  <si>
    <t>0010</t>
  </si>
  <si>
    <t>Delfzijl</t>
  </si>
  <si>
    <t>0014</t>
  </si>
  <si>
    <t>1966</t>
  </si>
  <si>
    <t>Het Hogeland</t>
  </si>
  <si>
    <t>0024</t>
  </si>
  <si>
    <t>Loppersum</t>
  </si>
  <si>
    <t>1952</t>
  </si>
  <si>
    <t>Midden-Groningen</t>
  </si>
  <si>
    <t>1895</t>
  </si>
  <si>
    <t>Oldambt</t>
  </si>
  <si>
    <t>0765</t>
  </si>
  <si>
    <t>Pekela</t>
  </si>
  <si>
    <t>0037</t>
  </si>
  <si>
    <t>Stadskanaal</t>
  </si>
  <si>
    <t>0047</t>
  </si>
  <si>
    <t>Veendam</t>
  </si>
  <si>
    <t>1969</t>
  </si>
  <si>
    <t>Westerkwartier</t>
  </si>
  <si>
    <t>1950</t>
  </si>
  <si>
    <t>Westerwolde</t>
  </si>
  <si>
    <t>31</t>
  </si>
  <si>
    <t>Limburg</t>
  </si>
  <si>
    <t>0888</t>
  </si>
  <si>
    <t>Beek</t>
  </si>
  <si>
    <t>1954</t>
  </si>
  <si>
    <t>Beekdaelen</t>
  </si>
  <si>
    <t>0889</t>
  </si>
  <si>
    <t>Beesel</t>
  </si>
  <si>
    <t>0893</t>
  </si>
  <si>
    <t>Bergen (L.)</t>
  </si>
  <si>
    <t>0899</t>
  </si>
  <si>
    <t>Brunssum</t>
  </si>
  <si>
    <t>1711</t>
  </si>
  <si>
    <t>Echt-Susteren</t>
  </si>
  <si>
    <t>1903</t>
  </si>
  <si>
    <t>Eijsden-Margraten</t>
  </si>
  <si>
    <t>0907</t>
  </si>
  <si>
    <t>Gennep</t>
  </si>
  <si>
    <t>1729</t>
  </si>
  <si>
    <t>Gulpen-Wittem</t>
  </si>
  <si>
    <t>0917</t>
  </si>
  <si>
    <t>Heerlen</t>
  </si>
  <si>
    <t>1507</t>
  </si>
  <si>
    <t>Horst aan de Maas</t>
  </si>
  <si>
    <t>0928</t>
  </si>
  <si>
    <t>Kerkrade</t>
  </si>
  <si>
    <t>0882</t>
  </si>
  <si>
    <t>Landgraaf</t>
  </si>
  <si>
    <t>1640</t>
  </si>
  <si>
    <t>Leudal</t>
  </si>
  <si>
    <t>1641</t>
  </si>
  <si>
    <t>Maasgouw</t>
  </si>
  <si>
    <t>0935</t>
  </si>
  <si>
    <t>Maastricht</t>
  </si>
  <si>
    <t>0938</t>
  </si>
  <si>
    <t>Meerssen</t>
  </si>
  <si>
    <t>0944</t>
  </si>
  <si>
    <t>Mook en Middelaar</t>
  </si>
  <si>
    <t>0946</t>
  </si>
  <si>
    <t>Nederweert</t>
  </si>
  <si>
    <t>1894</t>
  </si>
  <si>
    <t>Peel en Maas</t>
  </si>
  <si>
    <t>1669</t>
  </si>
  <si>
    <t>Roerdalen</t>
  </si>
  <si>
    <t>0957</t>
  </si>
  <si>
    <t>Roermond</t>
  </si>
  <si>
    <t>0965</t>
  </si>
  <si>
    <t>Simpelveld</t>
  </si>
  <si>
    <t>1883</t>
  </si>
  <si>
    <t>Sittard-Geleen</t>
  </si>
  <si>
    <t>0971</t>
  </si>
  <si>
    <t>Stein</t>
  </si>
  <si>
    <t>0981</t>
  </si>
  <si>
    <t>Vaals</t>
  </si>
  <si>
    <t>0994</t>
  </si>
  <si>
    <t>Valkenburg aan de Geul</t>
  </si>
  <si>
    <t>0983</t>
  </si>
  <si>
    <t>Venlo</t>
  </si>
  <si>
    <t>0984</t>
  </si>
  <si>
    <t>Venray</t>
  </si>
  <si>
    <t>0986</t>
  </si>
  <si>
    <t>Voerendaal</t>
  </si>
  <si>
    <t>0988</t>
  </si>
  <si>
    <t>Weert</t>
  </si>
  <si>
    <t>30</t>
  </si>
  <si>
    <t>Noord-Brabant</t>
  </si>
  <si>
    <t>1723</t>
  </si>
  <si>
    <t>Alphen-Chaam</t>
  </si>
  <si>
    <t>1959</t>
  </si>
  <si>
    <t>Altena</t>
  </si>
  <si>
    <t>0743</t>
  </si>
  <si>
    <t>Asten</t>
  </si>
  <si>
    <t>0744</t>
  </si>
  <si>
    <t>Baarle-Nassau</t>
  </si>
  <si>
    <t>1724</t>
  </si>
  <si>
    <t>Bergeijk</t>
  </si>
  <si>
    <t>0748</t>
  </si>
  <si>
    <t>Bergen op Zoom</t>
  </si>
  <si>
    <t>1721</t>
  </si>
  <si>
    <t>Bernheze</t>
  </si>
  <si>
    <t>0753</t>
  </si>
  <si>
    <t>Best</t>
  </si>
  <si>
    <t>1728</t>
  </si>
  <si>
    <t>Bladel</t>
  </si>
  <si>
    <t>0755</t>
  </si>
  <si>
    <t>Boekel</t>
  </si>
  <si>
    <t>0756</t>
  </si>
  <si>
    <t>Boxmeer</t>
  </si>
  <si>
    <t>0757</t>
  </si>
  <si>
    <t>Boxtel</t>
  </si>
  <si>
    <t>0758</t>
  </si>
  <si>
    <t>Breda</t>
  </si>
  <si>
    <t>1706</t>
  </si>
  <si>
    <t>Cranendonck</t>
  </si>
  <si>
    <t>1684</t>
  </si>
  <si>
    <t>Cuijk</t>
  </si>
  <si>
    <t>0762</t>
  </si>
  <si>
    <t>Deurne</t>
  </si>
  <si>
    <t>0766</t>
  </si>
  <si>
    <t>Dongen</t>
  </si>
  <si>
    <t>1719</t>
  </si>
  <si>
    <t>Drimmelen</t>
  </si>
  <si>
    <t>0770</t>
  </si>
  <si>
    <t>Eersel</t>
  </si>
  <si>
    <t>0772</t>
  </si>
  <si>
    <t>Eindhoven</t>
  </si>
  <si>
    <t>0777</t>
  </si>
  <si>
    <t>Etten-Leur</t>
  </si>
  <si>
    <t>0779</t>
  </si>
  <si>
    <t>Geertruidenberg</t>
  </si>
  <si>
    <t>1771</t>
  </si>
  <si>
    <t>Geldrop-Mierlo</t>
  </si>
  <si>
    <t>1652</t>
  </si>
  <si>
    <t>Gemert-Bakel</t>
  </si>
  <si>
    <t>0784</t>
  </si>
  <si>
    <t>Gilze en Rijen</t>
  </si>
  <si>
    <t>0785</t>
  </si>
  <si>
    <t>Goirle</t>
  </si>
  <si>
    <t>0786</t>
  </si>
  <si>
    <t>Grave</t>
  </si>
  <si>
    <t>0788</t>
  </si>
  <si>
    <t>Haaren</t>
  </si>
  <si>
    <t>1655</t>
  </si>
  <si>
    <t>Halderberge</t>
  </si>
  <si>
    <t>1658</t>
  </si>
  <si>
    <t>Heeze-Leende</t>
  </si>
  <si>
    <t>0794</t>
  </si>
  <si>
    <t>Helmond</t>
  </si>
  <si>
    <t>0796</t>
  </si>
  <si>
    <t>'s-Hertogenbosch</t>
  </si>
  <si>
    <t>0797</t>
  </si>
  <si>
    <t>Heusden</t>
  </si>
  <si>
    <t>0798</t>
  </si>
  <si>
    <t>Hilvarenbeek</t>
  </si>
  <si>
    <t>1659</t>
  </si>
  <si>
    <t>Laarbeek</t>
  </si>
  <si>
    <t>1685</t>
  </si>
  <si>
    <t>Landerd</t>
  </si>
  <si>
    <t>0809</t>
  </si>
  <si>
    <t>Loon op Zand</t>
  </si>
  <si>
    <t>1948</t>
  </si>
  <si>
    <t>Meierijstad</t>
  </si>
  <si>
    <t>0815</t>
  </si>
  <si>
    <t>Mill en Sint Hubert</t>
  </si>
  <si>
    <t>1709</t>
  </si>
  <si>
    <t>Moerdijk</t>
  </si>
  <si>
    <t>0820</t>
  </si>
  <si>
    <t>Nuenen, Gerwen en Nederwetten</t>
  </si>
  <si>
    <t>0823</t>
  </si>
  <si>
    <t>Oirschot</t>
  </si>
  <si>
    <t>0824</t>
  </si>
  <si>
    <t>Oisterwijk</t>
  </si>
  <si>
    <t>0826</t>
  </si>
  <si>
    <t>Oosterhout</t>
  </si>
  <si>
    <t>0828</t>
  </si>
  <si>
    <t>Oss</t>
  </si>
  <si>
    <t>1667</t>
  </si>
  <si>
    <t>Reusel-De Mierden</t>
  </si>
  <si>
    <t>1674</t>
  </si>
  <si>
    <t>Roosendaal</t>
  </si>
  <si>
    <t>0840</t>
  </si>
  <si>
    <t>Rucphen</t>
  </si>
  <si>
    <t>1702</t>
  </si>
  <si>
    <t>Sint Anthonis</t>
  </si>
  <si>
    <t>0845</t>
  </si>
  <si>
    <t>Sint-Michielsgestel</t>
  </si>
  <si>
    <t>0847</t>
  </si>
  <si>
    <t>Someren</t>
  </si>
  <si>
    <t>0848</t>
  </si>
  <si>
    <t>Son en Breugel</t>
  </si>
  <si>
    <t>0851</t>
  </si>
  <si>
    <t>Steenbergen</t>
  </si>
  <si>
    <t>0855</t>
  </si>
  <si>
    <t>Tilburg</t>
  </si>
  <si>
    <t>0856</t>
  </si>
  <si>
    <t>Uden</t>
  </si>
  <si>
    <t>0858</t>
  </si>
  <si>
    <t>Valkenswaard</t>
  </si>
  <si>
    <t>0861</t>
  </si>
  <si>
    <t>Veldhoven</t>
  </si>
  <si>
    <t>0865</t>
  </si>
  <si>
    <t>Vught</t>
  </si>
  <si>
    <t>0866</t>
  </si>
  <si>
    <t>Waalre</t>
  </si>
  <si>
    <t>0867</t>
  </si>
  <si>
    <t>Waalwijk</t>
  </si>
  <si>
    <t>0873</t>
  </si>
  <si>
    <t>Woensdrecht</t>
  </si>
  <si>
    <t>0879</t>
  </si>
  <si>
    <t>Zundert</t>
  </si>
  <si>
    <t>27</t>
  </si>
  <si>
    <t>Noord-Holland</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</si>
  <si>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</si>
  <si>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</si>
  <si>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</si>
  <si>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</si>
  <si>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</si>
  <si>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</si>
  <si>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</si>
  <si>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</si>
  <si>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</si>
  <si>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</si>
  <si>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</si>
  <si>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</si>
  <si>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</si>
  <si>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</si>
  <si>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</si>
  <si>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</si>
  <si>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</si>
  <si>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</si>
  <si>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</si>
  <si>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</si>
  <si>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</si>
  <si>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</si>
  <si>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0498</t>
  </si>
  <si>
    <t>Drechterland</t>
  </si>
  <si>
    <t>0385</t>
  </si>
  <si>
    <t>Edam-Volendam</t>
  </si>
  <si>
    <t>0388</t>
  </si>
  <si>
    <t>Enkhuizen</t>
  </si>
  <si>
    <t>1942</t>
  </si>
  <si>
    <t>Gooise Meren</t>
  </si>
  <si>
    <t>0392</t>
  </si>
  <si>
    <t>Haarlem</t>
  </si>
  <si>
    <t>0394</t>
  </si>
  <si>
    <t>Haarlemmermeer</t>
  </si>
  <si>
    <t>0396</t>
  </si>
  <si>
    <t>Heemskerk</t>
  </si>
  <si>
    <t>0397</t>
  </si>
  <si>
    <t>Heemstede</t>
  </si>
  <si>
    <t>0398</t>
  </si>
  <si>
    <t>Heerhugowaard</t>
  </si>
  <si>
    <t>0399</t>
  </si>
  <si>
    <t>Heiloo</t>
  </si>
  <si>
    <t>0400</t>
  </si>
  <si>
    <t>Den Helder</t>
  </si>
  <si>
    <t>0402</t>
  </si>
  <si>
    <t>Hilversum</t>
  </si>
  <si>
    <t>1911</t>
  </si>
  <si>
    <t>Hollands Kroon</t>
  </si>
  <si>
    <t>0405</t>
  </si>
  <si>
    <t>Hoorn</t>
  </si>
  <si>
    <t>0406</t>
  </si>
  <si>
    <t>Huizen</t>
  </si>
  <si>
    <t>1598</t>
  </si>
  <si>
    <t>Koggenland</t>
  </si>
  <si>
    <t>0415</t>
  </si>
  <si>
    <t>Landsmeer</t>
  </si>
  <si>
    <t>0416</t>
  </si>
  <si>
    <t>Langedijk</t>
  </si>
  <si>
    <t>0417</t>
  </si>
  <si>
    <t>Laren</t>
  </si>
  <si>
    <t>0420</t>
  </si>
  <si>
    <t>Medemblik</t>
  </si>
  <si>
    <t>0431</t>
  </si>
  <si>
    <t>Oostzaan</t>
  </si>
  <si>
    <t>0432</t>
  </si>
  <si>
    <t>Opmeer</t>
  </si>
  <si>
    <t>0437</t>
  </si>
  <si>
    <t>Ouder-Amstel</t>
  </si>
  <si>
    <t>0439</t>
  </si>
  <si>
    <t>Purmerend</t>
  </si>
  <si>
    <t>0441</t>
  </si>
  <si>
    <t>Schagen</t>
  </si>
  <si>
    <t>0532</t>
  </si>
  <si>
    <t>Stede Broec</t>
  </si>
  <si>
    <t>0448</t>
  </si>
  <si>
    <t>Texel</t>
  </si>
  <si>
    <t>0450</t>
  </si>
  <si>
    <t>Uitgeest</t>
  </si>
  <si>
    <t>0451</t>
  </si>
  <si>
    <t>Uithoorn</t>
  </si>
  <si>
    <t>0453</t>
  </si>
  <si>
    <t>Velsen</t>
  </si>
  <si>
    <t>0852</t>
  </si>
  <si>
    <t>Waterland</t>
  </si>
  <si>
    <t>0457</t>
  </si>
  <si>
    <t>Weesp</t>
  </si>
  <si>
    <t>1696</t>
  </si>
  <si>
    <t>Wijdemeren</t>
  </si>
  <si>
    <t>0880</t>
  </si>
  <si>
    <t>Wormerland</t>
  </si>
  <si>
    <t>0479</t>
  </si>
  <si>
    <t>Zaanstad</t>
  </si>
  <si>
    <t>0473</t>
  </si>
  <si>
    <t>Zandvoort</t>
  </si>
  <si>
    <t>23</t>
  </si>
  <si>
    <t>Overijssel</t>
  </si>
  <si>
    <t>0141</t>
  </si>
  <si>
    <t>Almelo</t>
  </si>
  <si>
    <t>0147</t>
  </si>
  <si>
    <t>Borne</t>
  </si>
  <si>
    <t>0148</t>
  </si>
  <si>
    <t>Dalfsen</t>
  </si>
  <si>
    <t>0150</t>
  </si>
  <si>
    <t>Deventer</t>
  </si>
  <si>
    <t>1774</t>
  </si>
  <si>
    <t>Dinkelland</t>
  </si>
  <si>
    <t>0153</t>
  </si>
  <si>
    <t>Enschede</t>
  </si>
  <si>
    <t>0158</t>
  </si>
  <si>
    <t>Haaksbergen</t>
  </si>
  <si>
    <t>0160</t>
  </si>
  <si>
    <t>Hardenberg</t>
  </si>
  <si>
    <t>0163</t>
  </si>
  <si>
    <t>Hellendoorn</t>
  </si>
  <si>
    <t>0164</t>
  </si>
  <si>
    <t>Hengelo</t>
  </si>
  <si>
    <t>1735</t>
  </si>
  <si>
    <t>Hof van Twente</t>
  </si>
  <si>
    <t>0166</t>
  </si>
  <si>
    <t>Kampen</t>
  </si>
  <si>
    <t>0168</t>
  </si>
  <si>
    <t>Losser</t>
  </si>
  <si>
    <t>0173</t>
  </si>
  <si>
    <t>Oldenzaal</t>
  </si>
  <si>
    <t>1773</t>
  </si>
  <si>
    <t>Olst-Wijhe</t>
  </si>
  <si>
    <t>0175</t>
  </si>
  <si>
    <t>Ommen</t>
  </si>
  <si>
    <t>0177</t>
  </si>
  <si>
    <t>Raalte</t>
  </si>
  <si>
    <t>1742</t>
  </si>
  <si>
    <t>Rijssen-Holten</t>
  </si>
  <si>
    <t>0180</t>
  </si>
  <si>
    <t>Staphorst</t>
  </si>
  <si>
    <t>1708</t>
  </si>
  <si>
    <t>Steenwijkerland</t>
  </si>
  <si>
    <t>0183</t>
  </si>
  <si>
    <t>Tubbergen</t>
  </si>
  <si>
    <t>1700</t>
  </si>
  <si>
    <t>Twenterand</t>
  </si>
  <si>
    <t>0189</t>
  </si>
  <si>
    <t>Wierden</t>
  </si>
  <si>
    <t>1896</t>
  </si>
  <si>
    <t>Zwartewaterland</t>
  </si>
  <si>
    <t>0193</t>
  </si>
  <si>
    <t>Zwolle</t>
  </si>
  <si>
    <t>26</t>
  </si>
  <si>
    <t>Utrecht</t>
  </si>
  <si>
    <t>0307</t>
  </si>
  <si>
    <t>Amersfoort</t>
  </si>
  <si>
    <t>0308</t>
  </si>
  <si>
    <t>Baarn</t>
  </si>
  <si>
    <t>0310</t>
  </si>
  <si>
    <t>De Bilt</t>
  </si>
  <si>
    <t>0312</t>
  </si>
  <si>
    <t>Bunnik</t>
  </si>
  <si>
    <t>0313</t>
  </si>
  <si>
    <t>Bunschoten</t>
  </si>
  <si>
    <t>0317</t>
  </si>
  <si>
    <t>Eemnes</t>
  </si>
  <si>
    <t>0321</t>
  </si>
  <si>
    <t>Houten</t>
  </si>
  <si>
    <t>0353</t>
  </si>
  <si>
    <t>IJsselstein</t>
  </si>
  <si>
    <t>0327</t>
  </si>
  <si>
    <t>Leusden</t>
  </si>
  <si>
    <t>0331</t>
  </si>
  <si>
    <t>Lopik</t>
  </si>
  <si>
    <t>0335</t>
  </si>
  <si>
    <t>Montfoort</t>
  </si>
  <si>
    <t>0356</t>
  </si>
  <si>
    <t>Nieuwegein</t>
  </si>
  <si>
    <t>0589</t>
  </si>
  <si>
    <t>Oudewater</t>
  </si>
  <si>
    <t>0339</t>
  </si>
  <si>
    <t>Renswoude</t>
  </si>
  <si>
    <t>0340</t>
  </si>
  <si>
    <t>Rhenen</t>
  </si>
  <si>
    <t>0736</t>
  </si>
  <si>
    <t>De Ronde Venen</t>
  </si>
  <si>
    <t>0342</t>
  </si>
  <si>
    <t>Soest</t>
  </si>
  <si>
    <t>1904</t>
  </si>
  <si>
    <t>Stichtse Vecht</t>
  </si>
  <si>
    <t>0344</t>
  </si>
  <si>
    <t>1581</t>
  </si>
  <si>
    <t>Utrechtse Heuvelrug</t>
  </si>
  <si>
    <t>0345</t>
  </si>
  <si>
    <t>Veenendaal</t>
  </si>
  <si>
    <t>1961</t>
  </si>
  <si>
    <t>Vijfheerenlanden</t>
  </si>
  <si>
    <t>0352</t>
  </si>
  <si>
    <t>Wijk bij Duurstede</t>
  </si>
  <si>
    <t>0632</t>
  </si>
  <si>
    <t>Woerden</t>
  </si>
  <si>
    <t>0351</t>
  </si>
  <si>
    <t>Woudenberg</t>
  </si>
  <si>
    <t>0355</t>
  </si>
  <si>
    <t>Zeist</t>
  </si>
  <si>
    <t>29</t>
  </si>
  <si>
    <t>Zeeland</t>
  </si>
  <si>
    <t>0654</t>
  </si>
  <si>
    <t>Borsele</t>
  </si>
  <si>
    <t>0664</t>
  </si>
  <si>
    <t>Goes</t>
  </si>
  <si>
    <t>0677</t>
  </si>
  <si>
    <t>Hulst</t>
  </si>
  <si>
    <t>0678</t>
  </si>
  <si>
    <t>Kapelle</t>
  </si>
  <si>
    <t>0687</t>
  </si>
  <si>
    <t>Middelburg</t>
  </si>
  <si>
    <t>1695</t>
  </si>
  <si>
    <t>Noord-Beveland</t>
  </si>
  <si>
    <t>0703</t>
  </si>
  <si>
    <t>Reimerswaal</t>
  </si>
  <si>
    <t>1676</t>
  </si>
  <si>
    <t>Schouwen-Duiveland</t>
  </si>
  <si>
    <t>1714</t>
  </si>
  <si>
    <t>Sluis</t>
  </si>
  <si>
    <t>0715</t>
  </si>
  <si>
    <t>Terneuzen</t>
  </si>
  <si>
    <t>0716</t>
  </si>
  <si>
    <t>Tholen</t>
  </si>
  <si>
    <t>0717</t>
  </si>
  <si>
    <t>Veere</t>
  </si>
  <si>
    <t>0718</t>
  </si>
  <si>
    <t>Vlissingen</t>
  </si>
  <si>
    <t>28</t>
  </si>
  <si>
    <t>Zuid-Holland</t>
  </si>
  <si>
    <t>0482</t>
  </si>
  <si>
    <t>Alblasserdam</t>
  </si>
  <si>
    <t>0613</t>
  </si>
  <si>
    <t>Albrandswaard</t>
  </si>
  <si>
    <t>0484</t>
  </si>
  <si>
    <t>Alphen aan den Rijn</t>
  </si>
  <si>
    <t>0489</t>
  </si>
  <si>
    <t>Barendrecht</t>
  </si>
  <si>
    <t>1901</t>
  </si>
  <si>
    <t>Bodegraven-Reeuwijk</t>
  </si>
  <si>
    <t>0501</t>
  </si>
  <si>
    <t>Brielle</t>
  </si>
  <si>
    <t>0502</t>
  </si>
  <si>
    <t>Capelle aan den IJssel</t>
  </si>
  <si>
    <t>0503</t>
  </si>
  <si>
    <t>Delft</t>
  </si>
  <si>
    <t>0505</t>
  </si>
  <si>
    <t>Dordrecht</t>
  </si>
  <si>
    <t>1924</t>
  </si>
  <si>
    <t>Goeree-Overflakkee</t>
  </si>
  <si>
    <t>0512</t>
  </si>
  <si>
    <t>Gorinchem</t>
  </si>
  <si>
    <t>0513</t>
  </si>
  <si>
    <t>Gouda</t>
  </si>
  <si>
    <t>0518</t>
  </si>
  <si>
    <t>'s-Gravenhage</t>
  </si>
  <si>
    <t>0523</t>
  </si>
  <si>
    <t>Hardinxveld-Giessendam</t>
  </si>
  <si>
    <t>0530</t>
  </si>
  <si>
    <t>Hellevoetsluis</t>
  </si>
  <si>
    <t>0531</t>
  </si>
  <si>
    <t>Hendrik-Ido-Ambacht</t>
  </si>
  <si>
    <t>0534</t>
  </si>
  <si>
    <t>Hillegom</t>
  </si>
  <si>
    <t>1963</t>
  </si>
  <si>
    <t>Hoeksche Waard</t>
  </si>
  <si>
    <t>1884</t>
  </si>
  <si>
    <t>Kaag en Braassem</t>
  </si>
  <si>
    <t>0537</t>
  </si>
  <si>
    <t>Katwijk</t>
  </si>
  <si>
    <t>0542</t>
  </si>
  <si>
    <t>Krimpen aan den IJssel</t>
  </si>
  <si>
    <t>1931</t>
  </si>
  <si>
    <t>Krimpenerwaard</t>
  </si>
  <si>
    <t>1621</t>
  </si>
  <si>
    <t>Lansingerland</t>
  </si>
  <si>
    <t>0546</t>
  </si>
  <si>
    <t>Leiden</t>
  </si>
  <si>
    <t>0547</t>
  </si>
  <si>
    <t>Leiderdorp</t>
  </si>
  <si>
    <t>1916</t>
  </si>
  <si>
    <t>Leidschendam-Voorburg</t>
  </si>
  <si>
    <t>0553</t>
  </si>
  <si>
    <t>Lisse</t>
  </si>
  <si>
    <t>0556</t>
  </si>
  <si>
    <t>Maassluis</t>
  </si>
  <si>
    <t>1842</t>
  </si>
  <si>
    <t>Midden-Delfland</t>
  </si>
  <si>
    <t>1978</t>
  </si>
  <si>
    <t>Molenlanden</t>
  </si>
  <si>
    <t>0569</t>
  </si>
  <si>
    <t>Nieuwkoop</t>
  </si>
  <si>
    <t>1930</t>
  </si>
  <si>
    <t>Nissewaard</t>
  </si>
  <si>
    <t>0575</t>
  </si>
  <si>
    <t>Noordwijk</t>
  </si>
  <si>
    <t>0579</t>
  </si>
  <si>
    <t>Oegstgeest</t>
  </si>
  <si>
    <t>0590</t>
  </si>
  <si>
    <t>Papendrecht</t>
  </si>
  <si>
    <t>1926</t>
  </si>
  <si>
    <t>Pijnacker-Nootdorp</t>
  </si>
  <si>
    <t>0597</t>
  </si>
  <si>
    <t>Ridderkerk</t>
  </si>
  <si>
    <t>0603</t>
  </si>
  <si>
    <t>Rijswijk</t>
  </si>
  <si>
    <t>0599</t>
  </si>
  <si>
    <t>Rotterdam</t>
  </si>
  <si>
    <t>0606</t>
  </si>
  <si>
    <t>Schiedam</t>
  </si>
  <si>
    <t>0610</t>
  </si>
  <si>
    <t>Sliedrecht</t>
  </si>
  <si>
    <t>1525</t>
  </si>
  <si>
    <t>Teylingen</t>
  </si>
  <si>
    <t>0622</t>
  </si>
  <si>
    <t>Vlaardingen</t>
  </si>
  <si>
    <t>0626</t>
  </si>
  <si>
    <t>Voorschoten</t>
  </si>
  <si>
    <t>0627</t>
  </si>
  <si>
    <t>Waddinxveen</t>
  </si>
  <si>
    <t>0629</t>
  </si>
  <si>
    <t>Wassenaar</t>
  </si>
  <si>
    <t>1783</t>
  </si>
  <si>
    <t>Westland</t>
  </si>
  <si>
    <t>0614</t>
  </si>
  <si>
    <t>Westvoorne</t>
  </si>
  <si>
    <t>0637</t>
  </si>
  <si>
    <t>Zoetermeer</t>
  </si>
  <si>
    <t>0638</t>
  </si>
  <si>
    <t>Zoeterwoude</t>
  </si>
  <si>
    <t>1892</t>
  </si>
  <si>
    <t>Zuidplas</t>
  </si>
  <si>
    <t>0642</t>
  </si>
  <si>
    <t>Zwijndrecht</t>
  </si>
  <si>
    <t>22</t>
  </si>
  <si>
    <t>Drenthe</t>
  </si>
  <si>
    <t>1680</t>
  </si>
  <si>
    <t>Aa en Hunze</t>
  </si>
  <si>
    <t>0106</t>
  </si>
  <si>
    <t>Assen</t>
  </si>
  <si>
    <t>1681</t>
  </si>
  <si>
    <t>Borger-Odoorn</t>
  </si>
  <si>
    <t>0109</t>
  </si>
  <si>
    <t>Coevorden</t>
  </si>
  <si>
    <t>0114</t>
  </si>
  <si>
    <t>Emmen</t>
  </si>
  <si>
    <t>0118</t>
  </si>
  <si>
    <t>Hoogeveen</t>
  </si>
  <si>
    <t>0119</t>
  </si>
  <si>
    <t>Meppel</t>
  </si>
  <si>
    <t>1731</t>
  </si>
  <si>
    <t>Midden-Drenthe</t>
  </si>
  <si>
    <t>1699</t>
  </si>
  <si>
    <t>Noordenveld</t>
  </si>
  <si>
    <t>1730</t>
  </si>
  <si>
    <t>Tynaarlo</t>
  </si>
  <si>
    <t>1701</t>
  </si>
  <si>
    <t>Westerveld</t>
  </si>
  <si>
    <t>1690</t>
  </si>
  <si>
    <t>De Wolden</t>
  </si>
  <si>
    <t>24</t>
  </si>
  <si>
    <t>Flevoland</t>
  </si>
  <si>
    <t>0034</t>
  </si>
  <si>
    <t>Almere</t>
  </si>
  <si>
    <t>0303</t>
  </si>
  <si>
    <t>Dronten</t>
  </si>
  <si>
    <t>0995</t>
  </si>
  <si>
    <t>Lelystad</t>
  </si>
  <si>
    <t>0171</t>
  </si>
  <si>
    <t>Noordoostpolder</t>
  </si>
  <si>
    <t>0184</t>
  </si>
  <si>
    <t>Urk</t>
  </si>
  <si>
    <t>0050</t>
  </si>
  <si>
    <t>Zeewolde</t>
  </si>
  <si>
    <t>21</t>
  </si>
  <si>
    <t>Friesland</t>
  </si>
  <si>
    <t>0059</t>
  </si>
  <si>
    <t>Achtkarspelen</t>
  </si>
  <si>
    <t>0060</t>
  </si>
  <si>
    <t>Ameland</t>
  </si>
  <si>
    <t>1891</t>
  </si>
  <si>
    <t>Dantumadiel</t>
  </si>
  <si>
    <t>1940</t>
  </si>
  <si>
    <t>De Fryske Marren</t>
  </si>
  <si>
    <t>0072</t>
  </si>
  <si>
    <t>Harlingen</t>
  </si>
  <si>
    <t>0074</t>
  </si>
  <si>
    <t>Heerenveen</t>
  </si>
  <si>
    <t>0080</t>
  </si>
  <si>
    <t>Leeuwarden</t>
  </si>
  <si>
    <t>1970</t>
  </si>
  <si>
    <t>Noardeast-Fryslân</t>
  </si>
  <si>
    <t>0085</t>
  </si>
  <si>
    <t>Ooststellingwerf</t>
  </si>
  <si>
    <t>0086</t>
  </si>
  <si>
    <t>Opsterland</t>
  </si>
  <si>
    <t>0088</t>
  </si>
  <si>
    <t>Schiermonnikoog</t>
  </si>
  <si>
    <t>0090</t>
  </si>
  <si>
    <t>Smallingerland</t>
  </si>
  <si>
    <t>1900</t>
  </si>
  <si>
    <t>Súdwest-Fryslân</t>
  </si>
  <si>
    <t>0093</t>
  </si>
  <si>
    <t>Terschelling</t>
  </si>
  <si>
    <t>0737</t>
  </si>
  <si>
    <t>Tytsjerksteradiel</t>
  </si>
  <si>
    <t>0096</t>
  </si>
  <si>
    <t>Vlieland</t>
  </si>
  <si>
    <t>1949</t>
  </si>
  <si>
    <t>Waadhoeke</t>
  </si>
  <si>
    <t>0098</t>
  </si>
  <si>
    <t>Weststellingwerf</t>
  </si>
  <si>
    <t>LHS score tabel</t>
  </si>
  <si>
    <t>Gedrag en gevolg samen vormen in principe de LHS score.  Maar als er verzwaarde of verzachtende factoren zijn kunnen kan de eindscore afwijken van de individuele score op Gedrag en Gevevolg</t>
  </si>
  <si>
    <t>Onderwerp</t>
  </si>
  <si>
    <t>Omschrijving</t>
  </si>
  <si>
    <t>LHS score</t>
  </si>
  <si>
    <t>A1</t>
  </si>
  <si>
    <t>Goedwillend, Vrijwel nihil</t>
  </si>
  <si>
    <t>A2</t>
  </si>
  <si>
    <t>Goedwillend, Beperkt</t>
  </si>
  <si>
    <t>A3</t>
  </si>
  <si>
    <t>Goedwillend, Van belang</t>
  </si>
  <si>
    <t>A4</t>
  </si>
  <si>
    <t>Goedwillend, Aanzienenlijk, dreigend en/of onomkeerbaar</t>
  </si>
  <si>
    <t>B1</t>
  </si>
  <si>
    <t>Moet kunnen, Vrijwel nihil</t>
  </si>
  <si>
    <t>B2</t>
  </si>
  <si>
    <t>Moet kunnen, Beperkt</t>
  </si>
  <si>
    <t>B3</t>
  </si>
  <si>
    <t>Moet kunnen, Van belang</t>
  </si>
  <si>
    <t>B4</t>
  </si>
  <si>
    <t>Moet kunnen, Aanzienenlijk, dreigend en/of onomkeerbaar</t>
  </si>
  <si>
    <t>C1</t>
  </si>
  <si>
    <t>Calculerend, Vrijwel nihil</t>
  </si>
  <si>
    <t>C2</t>
  </si>
  <si>
    <t>Calculerend, Beperkt</t>
  </si>
  <si>
    <t>C3</t>
  </si>
  <si>
    <t>Calculerend, Van belang</t>
  </si>
  <si>
    <t>C4</t>
  </si>
  <si>
    <t>Calculerend, Aanzienenlijk, dreigend en/of onomkeerbaar</t>
  </si>
  <si>
    <t>D1</t>
  </si>
  <si>
    <t>Bewust en structureel/crimimeel, Vrijwel nihil</t>
  </si>
  <si>
    <t>D2</t>
  </si>
  <si>
    <t>Bewust en structureel/crimimeel, Beperkt</t>
  </si>
  <si>
    <t>D3</t>
  </si>
  <si>
    <t>Bewust en structureel/crimimeel, Van belang</t>
  </si>
  <si>
    <t>D4</t>
  </si>
  <si>
    <t>Bewust en structureel/crimimeel, Aanzienenlijk, dreigend en/of onomkeerbaar</t>
  </si>
  <si>
    <t>N.V.T bevinding is geen overtreding</t>
  </si>
  <si>
    <t>Gedrag</t>
  </si>
  <si>
    <t>Goedwillend</t>
  </si>
  <si>
    <t>B</t>
  </si>
  <si>
    <t>Moet kunnen</t>
  </si>
  <si>
    <t>C</t>
  </si>
  <si>
    <t>Calculerend</t>
  </si>
  <si>
    <t>D</t>
  </si>
  <si>
    <t>Bewust en structureel/crimimeel</t>
  </si>
  <si>
    <t>Gevolg</t>
  </si>
  <si>
    <t>Vrijwel nihil</t>
  </si>
  <si>
    <t>Beperkt</t>
  </si>
  <si>
    <t>Van belang</t>
  </si>
  <si>
    <t>Aanzienenlijk, dreigend en/of onomkeerbaar</t>
  </si>
  <si>
    <t>LHS details</t>
  </si>
  <si>
    <t>Aspect</t>
  </si>
  <si>
    <t>Overig</t>
  </si>
  <si>
    <t>Slechts in uitzonderingsgevallen gebruiken. KR-voorstel maken om de codetabel uit te breiden</t>
  </si>
  <si>
    <t>Afval</t>
  </si>
  <si>
    <t>Afvalwater</t>
  </si>
  <si>
    <t>Bodem</t>
  </si>
  <si>
    <t>Bouwen</t>
  </si>
  <si>
    <t>Slopen</t>
  </si>
  <si>
    <t>Asbest</t>
  </si>
  <si>
    <t>Energie</t>
  </si>
  <si>
    <t>Externe veiligheid</t>
  </si>
  <si>
    <t>Geluid</t>
  </si>
  <si>
    <t>Geur</t>
  </si>
  <si>
    <t>Lucht</t>
  </si>
  <si>
    <t>Monumenten</t>
  </si>
  <si>
    <t>Veiligheid</t>
  </si>
  <si>
    <t>Intern binnen het VTH-object</t>
  </si>
  <si>
    <t>Water</t>
  </si>
  <si>
    <t>m.u.v. afvalwater</t>
  </si>
  <si>
    <t>Opslag en installaties</t>
  </si>
  <si>
    <t>Valt niet onder aspect 1-14</t>
  </si>
  <si>
    <t>Agrarisch</t>
  </si>
  <si>
    <t>Algemeen</t>
  </si>
  <si>
    <t>Bijvoorbeeld als een inrichting niet in werking is conform vergunning of als de administratie niet op orde is</t>
  </si>
  <si>
    <t>Verzachtend</t>
  </si>
  <si>
    <t>Bevinding is geen overtreding / bevinding is wel overtreding, maar geen verzachtende omstandigheden</t>
  </si>
  <si>
    <t>Gedogen</t>
  </si>
  <si>
    <t>Is mogelijk volgens vastgesteld gedoogbeleid</t>
  </si>
  <si>
    <t>Legaliseerbaar</t>
  </si>
  <si>
    <t>Verzwarend</t>
  </si>
  <si>
    <t>Bevinding is geen overtreding</t>
  </si>
  <si>
    <t>Verkregen financieel voordeel</t>
  </si>
  <si>
    <t>(winst of besparing)</t>
  </si>
  <si>
    <t>Status verdacht / voorbeeldfunctie</t>
  </si>
  <si>
    <t>Financiële sanctie heeft vermoedelijk geen effect</t>
  </si>
  <si>
    <t>Combinatie met andere relevante delicten</t>
  </si>
  <si>
    <t>Omvat ook terugkerende overtredingen / recidive</t>
  </si>
  <si>
    <t>Medewerking van deskundige derden</t>
  </si>
  <si>
    <t>Normbevestiging</t>
  </si>
  <si>
    <t xml:space="preserve">Het doel van de handhaving ligt in het onder de aandacht brengen van het belang van een bepaalde norm bij de branche of bij het bredere publiek. </t>
  </si>
  <si>
    <t>Waarheidsvinding</t>
  </si>
  <si>
    <t>Bijvoorbeeld als een controle of inspectie aanwijzingen aan het licht brengt dat er meer aan de hand is, maar de bestuursrechtelijke instrumenten ontoereikend zijn om de waarheid aan het licht te brengen</t>
  </si>
  <si>
    <t>Emissiefactor huisvestingsystemen</t>
  </si>
  <si>
    <t>[kg/jaar]</t>
  </si>
  <si>
    <t>[ouE/sec]</t>
  </si>
  <si>
    <t>[g/jaar]</t>
  </si>
  <si>
    <t>Diersoort</t>
  </si>
  <si>
    <t>Diercategorie</t>
  </si>
  <si>
    <t>Diergroep_code</t>
  </si>
  <si>
    <t>Beschrijving huisvestingssysteem</t>
  </si>
  <si>
    <t>OW Nummer systeem</t>
  </si>
  <si>
    <t>Ammoniak</t>
  </si>
  <si>
    <t>Fijn stof</t>
  </si>
  <si>
    <t>HA: RUNDVEE</t>
  </si>
  <si>
    <t>RUNDVEE</t>
  </si>
  <si>
    <t>Diercategorie melk- en kalfkoeien van 2 jaar en ouder (inclusief kalveren jonger dan 14 dagen)</t>
  </si>
  <si>
    <t>HA1</t>
  </si>
  <si>
    <t>HA1.1</t>
  </si>
  <si>
    <t>Grupstal met drijfmest</t>
  </si>
  <si>
    <t>1993.09</t>
  </si>
  <si>
    <t>HA1.2</t>
  </si>
  <si>
    <t>Ligboxenstal met hellende vloer en giergoot</t>
  </si>
  <si>
    <t>1993.03</t>
  </si>
  <si>
    <t>1993.04</t>
  </si>
  <si>
    <t>1993.05</t>
  </si>
  <si>
    <t>1993.06</t>
  </si>
  <si>
    <t>1994.08</t>
  </si>
  <si>
    <t>HA1.3</t>
  </si>
  <si>
    <t>Ligboxenstal met hellende vloer en spoelsysteem</t>
  </si>
  <si>
    <t>1994.03</t>
  </si>
  <si>
    <t>HA1.4</t>
  </si>
  <si>
    <t>Ligboxenstal met hellende vloer en giergoot met spoelsysteem of roostervloer met spoelsysteem</t>
  </si>
  <si>
    <t>2001.28</t>
  </si>
  <si>
    <t>HA1.5</t>
  </si>
  <si>
    <t>Ligboxenstal met dichte geprofileerde hellende vloer</t>
  </si>
  <si>
    <t>2009.11</t>
  </si>
  <si>
    <t>HA1.6</t>
  </si>
  <si>
    <t>Ligboxenstal met dichte hellende vloer met rubber toplaag</t>
  </si>
  <si>
    <t>2009.22</t>
  </si>
  <si>
    <t>HA1.7</t>
  </si>
  <si>
    <t>Ligboxenstal met sleufvloer</t>
  </si>
  <si>
    <t>2010.14</t>
  </si>
  <si>
    <t>2010.24</t>
  </si>
  <si>
    <t>HA1.8</t>
  </si>
  <si>
    <t>Ligboxenstal met roostervloer met bolle rubber toplaag en afdichtflappen in roosterspleten</t>
  </si>
  <si>
    <t>HA1.8.1</t>
  </si>
  <si>
    <t>Huisvestingssysteem in gebruik voor 12 april 2017</t>
  </si>
  <si>
    <t>2010.30</t>
  </si>
  <si>
    <t>HA1.8.2</t>
  </si>
  <si>
    <t>Huisvestingssysteem in gebruik op of na 12 april 2017</t>
  </si>
  <si>
    <t>HA1.9</t>
  </si>
  <si>
    <t>Ligboxenstal met roostervloer met bolle rubber toplaag</t>
  </si>
  <si>
    <t>2010.31</t>
  </si>
  <si>
    <t>HA1.10</t>
  </si>
  <si>
    <t>Ligboxenstal met geprofileerde vloer met hellende sleuven en regelmatige mestafstorten</t>
  </si>
  <si>
    <t>HA1.10.1</t>
  </si>
  <si>
    <t>Huisvestingssysteem in gebruik voor 20 juli 2018</t>
  </si>
  <si>
    <t>2010.32</t>
  </si>
  <si>
    <t>HA1.10.2</t>
  </si>
  <si>
    <t>Huisvestingssysteem in gebruik op of na 20 juli 2018</t>
  </si>
  <si>
    <t>HA1.11</t>
  </si>
  <si>
    <t>HA1.11.1</t>
  </si>
  <si>
    <t>2010.33</t>
  </si>
  <si>
    <t>HA1.11.2</t>
  </si>
  <si>
    <t>HA1.12</t>
  </si>
  <si>
    <t>Ligboxenstal met roostervloer met cassettes in roosterspleten</t>
  </si>
  <si>
    <t>2010.34</t>
  </si>
  <si>
    <t>HA1.13</t>
  </si>
  <si>
    <t>Ligboxenstal met geprofileerde vloer met hellende sleuven en regelmatige mestafstorten met afdichtflappen</t>
  </si>
  <si>
    <t>2010.35</t>
  </si>
  <si>
    <t>HA1.14</t>
  </si>
  <si>
    <t>Ligboxenstal met geprofileerde vloer met hellende sleuven en regelmatige mestafstorten met afdichtkleppen</t>
  </si>
  <si>
    <t>HA1.14.1</t>
  </si>
  <si>
    <t>2010.36</t>
  </si>
  <si>
    <t>HA1.14.2</t>
  </si>
  <si>
    <t>HA1.15</t>
  </si>
  <si>
    <t>Ligboxenstal met geprofileerde hellende vloer van gietasfalt met gierafvoerbuis</t>
  </si>
  <si>
    <t>HA1.15.1</t>
  </si>
  <si>
    <t>2012.01</t>
  </si>
  <si>
    <t>HA1.15.2</t>
  </si>
  <si>
    <t>HA1.16</t>
  </si>
  <si>
    <t>Mechanisch geventileerde stal met een chemisch luchtwassysteem</t>
  </si>
  <si>
    <t>HA1.16.1</t>
  </si>
  <si>
    <t>2012.02</t>
  </si>
  <si>
    <t>HA1.16.2</t>
  </si>
  <si>
    <t>HA1.17</t>
  </si>
  <si>
    <t>Ligboxenstal met geprofileerde hellende vloer met gierafvoerbuis</t>
  </si>
  <si>
    <t>2012.04</t>
  </si>
  <si>
    <t>HA1.18</t>
  </si>
  <si>
    <t>Ligboxenstal met roostervloer met hellende groeven of hellend gelegd met afdichtkleppen in roosterspleten</t>
  </si>
  <si>
    <t>2012.05</t>
  </si>
  <si>
    <t>HA1.19</t>
  </si>
  <si>
    <t>Ligboxenstal met geprofileerde hellende vloer met perforaties</t>
  </si>
  <si>
    <t>2012.08</t>
  </si>
  <si>
    <t>HA1.20</t>
  </si>
  <si>
    <t>Ligboxenstal met geprofileerde vloer met hellende sleuven en regelmatige mestafstorten met afdichtingen</t>
  </si>
  <si>
    <t>2013.01</t>
  </si>
  <si>
    <t>HA1.21</t>
  </si>
  <si>
    <t>Ligboxenstal met sleufvloer met in doorsteken, wachtruimte en doorlopen een roostervloer met bolle rubber toplaag en afdichtflappen in roosterspleten</t>
  </si>
  <si>
    <t>2013.03</t>
  </si>
  <si>
    <t>HA1.22</t>
  </si>
  <si>
    <t>Ligboxenstal met geprofileerde vloer met hellende sleuven met urineafvoergat of met regelmatige mestafstorten met afdichtkleppen</t>
  </si>
  <si>
    <t>2013.04</t>
  </si>
  <si>
    <t>HA1.23</t>
  </si>
  <si>
    <t>Ligboxenstal met geprofileerde vloer met hellende sleuven, aaneengesloten of met regelmatige mestafstorten met afdichtflappen</t>
  </si>
  <si>
    <t>2013.05</t>
  </si>
  <si>
    <t>HA1.24</t>
  </si>
  <si>
    <t>Ligboxenstal met vloer met geprofileerde rubber matten met hellend profiel en regelmatige mestafstorten met afdichtflappen</t>
  </si>
  <si>
    <t>2013.06</t>
  </si>
  <si>
    <t>HA1.25</t>
  </si>
  <si>
    <t>Ligboxenstal met hellende vloer met geprofileerde rubber matten en centrale giergoot</t>
  </si>
  <si>
    <t>2013.07</t>
  </si>
  <si>
    <t>HA1.26</t>
  </si>
  <si>
    <t>Ligboxenstal met roostervloer met hellende groeven of hellend gelegd met afdichtkleppen in roosterspleten en vernevelsysteem</t>
  </si>
  <si>
    <t>2014.02</t>
  </si>
  <si>
    <t>HA1.27</t>
  </si>
  <si>
    <t>Ligboxenstal met roostervloer met rubber matten en composietnokken met hellend profiel en cassettes in roosterspleten</t>
  </si>
  <si>
    <t>2015.05</t>
  </si>
  <si>
    <t>HA1.28</t>
  </si>
  <si>
    <t>Ligboxenstal met geprofileerde hellende vloer met holtes voor gieropvang en -afvoer aan zijkant</t>
  </si>
  <si>
    <t>HA1.28.1</t>
  </si>
  <si>
    <t>Huisvestingssysteem in gebruik voor 1 januari 2019</t>
  </si>
  <si>
    <t>2015.06</t>
  </si>
  <si>
    <t>HA1.28.2</t>
  </si>
  <si>
    <t>Huisvestingssysteem in gebruik op of na 1 januari 2019</t>
  </si>
  <si>
    <t>HA1.29</t>
  </si>
  <si>
    <t>2017.06</t>
  </si>
  <si>
    <t>HA1.30</t>
  </si>
  <si>
    <t>Ligboxenstal met sleufvloer met geprofileerde rubber tegels</t>
  </si>
  <si>
    <t>2018.02</t>
  </si>
  <si>
    <t>HA1.31</t>
  </si>
  <si>
    <t>Ligboxenstal met geprofileerde vloer met hellende sleuven, giergoten en giergaten</t>
  </si>
  <si>
    <t>2018.03</t>
  </si>
  <si>
    <t>HA1.32</t>
  </si>
  <si>
    <t>Ligboxenstal met geprofileerde rubber oplegsleufvloer met hellende sleuven met gierafvoergaatjes</t>
  </si>
  <si>
    <t>2018.06</t>
  </si>
  <si>
    <t>HA1.33</t>
  </si>
  <si>
    <t>Ligboxenstal met dichte geprofileerde vloer met rubber matten en composietnokken met hellend profiel</t>
  </si>
  <si>
    <t>2018.07</t>
  </si>
  <si>
    <t>HA1.100</t>
  </si>
  <si>
    <t>Overige huisvestingssystemen</t>
  </si>
  <si>
    <t>Diercategorie vrouwelijk jongvee jonger dan 2 jaar, diercategorie fokstieren jonger dan 2 jaar</t>
  </si>
  <si>
    <t>HA2</t>
  </si>
  <si>
    <t>HA2.100</t>
  </si>
  <si>
    <t>Diercategorie vleeskalveren jonger dan 1 jaar</t>
  </si>
  <si>
    <t>HA3</t>
  </si>
  <si>
    <t>HA3.1</t>
  </si>
  <si>
    <t>Mechanisch geventileerde stal met hellende roostervloer en hellende schijnvloer onder roostervloer</t>
  </si>
  <si>
    <t>2012.09</t>
  </si>
  <si>
    <t>HA3.2</t>
  </si>
  <si>
    <t>Roostervloer met bolle rubber toplaag en afdichtflappen</t>
  </si>
  <si>
    <t>2018.04</t>
  </si>
  <si>
    <t>HA3.100</t>
  </si>
  <si>
    <t>Diercategorie zoogkoeien van 2 jaar en ouder (inclusief ongespeende kalveren)</t>
  </si>
  <si>
    <t>HA4</t>
  </si>
  <si>
    <t>HA4.100</t>
  </si>
  <si>
    <t>Diercategorie overig vleesvee vanaf spenen en jonger dan 2 jaar</t>
  </si>
  <si>
    <t>HA5</t>
  </si>
  <si>
    <t>HA5.100</t>
  </si>
  <si>
    <t>Diercategorie overig rundvee van 2 jaar en ouder</t>
  </si>
  <si>
    <t>HA6</t>
  </si>
  <si>
    <t>HA6.100</t>
  </si>
  <si>
    <t>SCHAPEN</t>
  </si>
  <si>
    <t>HB: SCHAPEN</t>
  </si>
  <si>
    <t>Diercategorie schapen van 1 jaar en ouder (inclusief lammeren)</t>
  </si>
  <si>
    <t>HB1</t>
  </si>
  <si>
    <t>HB1.100</t>
  </si>
  <si>
    <t>Overige huisvestingssystemen (beweiden)</t>
  </si>
  <si>
    <t>GEITEN</t>
  </si>
  <si>
    <t>HC: GEITEN</t>
  </si>
  <si>
    <t>Diercategorie geiten van 1 jaar en ouder</t>
  </si>
  <si>
    <t>HC1</t>
  </si>
  <si>
    <t>HC1.100</t>
  </si>
  <si>
    <t>Diercategorie geiten vanaf 61 dagen tot 1 jaar</t>
  </si>
  <si>
    <t>HC2</t>
  </si>
  <si>
    <t>HC2.100</t>
  </si>
  <si>
    <t>Diercategorie geiten tot 61 dagen</t>
  </si>
  <si>
    <t>HC3</t>
  </si>
  <si>
    <t>HC3.100</t>
  </si>
  <si>
    <t>VARKENS</t>
  </si>
  <si>
    <t>HD: VARKENS</t>
  </si>
  <si>
    <t>Diercategorie gespeende biggen minder dan 25 kg</t>
  </si>
  <si>
    <t>HD1</t>
  </si>
  <si>
    <t>HD1.1</t>
  </si>
  <si>
    <t>Vlakke gecoate keldervloer met mestschuif</t>
  </si>
  <si>
    <t>1993.01</t>
  </si>
  <si>
    <t>HD1.2</t>
  </si>
  <si>
    <t>Gedeeltelijk rooster met spoelgotensysteem</t>
  </si>
  <si>
    <t>1994.09</t>
  </si>
  <si>
    <t>1997.01</t>
  </si>
  <si>
    <t>HD1.3</t>
  </si>
  <si>
    <t>Mestopvang in en spoelen met aangezuurde vloeistof</t>
  </si>
  <si>
    <t>HD1.3.1</t>
  </si>
  <si>
    <t>Volledig rooster</t>
  </si>
  <si>
    <t>1996.05</t>
  </si>
  <si>
    <t>HD1.3.2</t>
  </si>
  <si>
    <t>Gedeeltelijk rooster</t>
  </si>
  <si>
    <t>HD1.4</t>
  </si>
  <si>
    <t>Mestband in mestkanaal met metalen driekantrooster</t>
  </si>
  <si>
    <t>1996.06</t>
  </si>
  <si>
    <t>HD1.5</t>
  </si>
  <si>
    <t>Ondiepe mestkelders met water- en mestkanaal</t>
  </si>
  <si>
    <t>HD1.5.1</t>
  </si>
  <si>
    <t>Oppervlakte mestkanaal ten hoogste 0,13 m2 per dierplaats</t>
  </si>
  <si>
    <t>1996.01</t>
  </si>
  <si>
    <t>HD1.5.2</t>
  </si>
  <si>
    <t>Oppervlakte mestkanaal ten hoogste 0,19 m2 per dierplaats</t>
  </si>
  <si>
    <t>2001.14</t>
  </si>
  <si>
    <t>HD1.6</t>
  </si>
  <si>
    <t>Schuine putwand</t>
  </si>
  <si>
    <t>HD1.6.1</t>
  </si>
  <si>
    <t>Emitterende mestoppervlakte ten hoogste 0,07 m2 per dierplaats, ongeacht groepsgrootte</t>
  </si>
  <si>
    <t>2001.13</t>
  </si>
  <si>
    <t>HD1.6.2</t>
  </si>
  <si>
    <t>Emitterende mestoppervlakte 0,07–0,10 m2 per dierplaats in groepen tot 30 dieren</t>
  </si>
  <si>
    <t>2004.06</t>
  </si>
  <si>
    <t>HD1.6.3</t>
  </si>
  <si>
    <t>Emitterende mestoppervlakte 0,07–0,10 m2 per dierplaats in groepen vanaf 30 dieren zonder spoelgoten</t>
  </si>
  <si>
    <t>2010.04</t>
  </si>
  <si>
    <t>HD1.6.4</t>
  </si>
  <si>
    <t>Emitterende mestoppervlakte 0,07–0,10 m2 per dierplaats in groepen vanaf 30 dieren met spoelgoten</t>
  </si>
  <si>
    <t>1999.05</t>
  </si>
  <si>
    <t>1999.06</t>
  </si>
  <si>
    <t>HD1.7</t>
  </si>
  <si>
    <t>Gedeeltelijk rooster met verkleindemestoppervlakte</t>
  </si>
  <si>
    <t>2001.16</t>
  </si>
  <si>
    <t>HD1.8</t>
  </si>
  <si>
    <t>Mestopvang in water met mestafvoersysteem</t>
  </si>
  <si>
    <t>2006.07</t>
  </si>
  <si>
    <t>HD1.9</t>
  </si>
  <si>
    <t>Volledig rooster met water- en mestkanaal</t>
  </si>
  <si>
    <t>2010.05</t>
  </si>
  <si>
    <t>HD1.10</t>
  </si>
  <si>
    <t>Koeldeksysteem (150% koeloppervlakte)</t>
  </si>
  <si>
    <t>2010.12</t>
  </si>
  <si>
    <t>HD1.100</t>
  </si>
  <si>
    <t>Diercategorie kraamzeugen (inclusief biggen tot spenen)</t>
  </si>
  <si>
    <t>HD2</t>
  </si>
  <si>
    <t>HD2.1</t>
  </si>
  <si>
    <t>Spoelgotensysteem, spoelen met dunne mest</t>
  </si>
  <si>
    <t>1993.12</t>
  </si>
  <si>
    <t>1999.02</t>
  </si>
  <si>
    <t>HD2.2</t>
  </si>
  <si>
    <t>Kunststof schijnvloer met schuif onder rooster</t>
  </si>
  <si>
    <t>1994.02</t>
  </si>
  <si>
    <t>HD2.3</t>
  </si>
  <si>
    <t>1994.06</t>
  </si>
  <si>
    <t>HD2.4</t>
  </si>
  <si>
    <t>Hellende gecoate keldervloer met giergoot en mestschuif</t>
  </si>
  <si>
    <t>1994.07</t>
  </si>
  <si>
    <t>HD2.5</t>
  </si>
  <si>
    <t>Ondiepe mestkelders met mest- en waterkanaal</t>
  </si>
  <si>
    <t>1995.08</t>
  </si>
  <si>
    <t>HD2.6</t>
  </si>
  <si>
    <t>1996.04</t>
  </si>
  <si>
    <t>HD2.7</t>
  </si>
  <si>
    <t>Mestkanaal en hellende (schijn)vloer onder roostervloer</t>
  </si>
  <si>
    <t>2001.17</t>
  </si>
  <si>
    <t>HD2.8</t>
  </si>
  <si>
    <t>Schuiven in mestgoot</t>
  </si>
  <si>
    <t>2001.18</t>
  </si>
  <si>
    <t>HD2.9</t>
  </si>
  <si>
    <t>Waterkanaal met afgescheiden mestkanaal of mestbak</t>
  </si>
  <si>
    <t>2004.07</t>
  </si>
  <si>
    <t>HD2.10</t>
  </si>
  <si>
    <t>Mestpan</t>
  </si>
  <si>
    <t>2006.08</t>
  </si>
  <si>
    <t>HD2.11</t>
  </si>
  <si>
    <t>Mestgoot met mestafvoersysteem</t>
  </si>
  <si>
    <t>2010.06</t>
  </si>
  <si>
    <t>HD2.12</t>
  </si>
  <si>
    <t>Mestpan met water- en mestkanaal</t>
  </si>
  <si>
    <t>2010.07</t>
  </si>
  <si>
    <t>HD2.13</t>
  </si>
  <si>
    <t>Mestpan met water- en mestkanaal en koelsysteem</t>
  </si>
  <si>
    <t>2018.01</t>
  </si>
  <si>
    <t>HD2.14</t>
  </si>
  <si>
    <t>2010.15</t>
  </si>
  <si>
    <t>HD2.100</t>
  </si>
  <si>
    <t>Diercategorie guste en dragende zeugen</t>
  </si>
  <si>
    <t>HD3</t>
  </si>
  <si>
    <t>HD3.1</t>
  </si>
  <si>
    <t>Smalle ondiepe mestkanalen met metalen driekantrooster en rioleringssysteem (individuele huisvesting)</t>
  </si>
  <si>
    <t>1995.02</t>
  </si>
  <si>
    <t>HD3.2</t>
  </si>
  <si>
    <t>Mestgoot met combinatierooster en frequente mestafvoer (individuele huisvesting)</t>
  </si>
  <si>
    <t>1995.05</t>
  </si>
  <si>
    <t>HD3.3</t>
  </si>
  <si>
    <t>Spoelgotensysteem met dunne mest</t>
  </si>
  <si>
    <t>HD3.3.1</t>
  </si>
  <si>
    <t>Individuele huisvesting</t>
  </si>
  <si>
    <t>1995.07</t>
  </si>
  <si>
    <t>HD3.3.2</t>
  </si>
  <si>
    <t>Groepshuisvesting</t>
  </si>
  <si>
    <t>1998.01</t>
  </si>
  <si>
    <t>1999.03</t>
  </si>
  <si>
    <t>HD3.4</t>
  </si>
  <si>
    <t>HD3.4.1</t>
  </si>
  <si>
    <t>1996.03</t>
  </si>
  <si>
    <t>HD3.4.2</t>
  </si>
  <si>
    <t>1998.02</t>
  </si>
  <si>
    <t>HD3.5</t>
  </si>
  <si>
    <t>Schuiven in mestgoot (individuele huisvesting)</t>
  </si>
  <si>
    <t>2001.19</t>
  </si>
  <si>
    <t>HD3.6</t>
  </si>
  <si>
    <t>2008.11</t>
  </si>
  <si>
    <t>HD3.7</t>
  </si>
  <si>
    <t>Koeldeksysteem</t>
  </si>
  <si>
    <t>HD3.7.1</t>
  </si>
  <si>
    <t>115% koeloppervlakte (individuele huisvesting)</t>
  </si>
  <si>
    <t>2010.16</t>
  </si>
  <si>
    <t>HD3.7.2</t>
  </si>
  <si>
    <t>135% koeloppervlakte (groepshuisvesting)</t>
  </si>
  <si>
    <t>2010.17</t>
  </si>
  <si>
    <t>HD3.8</t>
  </si>
  <si>
    <t>Groepshuisvesting zonder strobed met voerligboxen of voerstations en schuine putwanden in mestkanaal</t>
  </si>
  <si>
    <t>HD3.8.1</t>
  </si>
  <si>
    <t>Met metalen driekantrooster</t>
  </si>
  <si>
    <t>2010.08</t>
  </si>
  <si>
    <t>HD3.8.2</t>
  </si>
  <si>
    <t>Met anders dan metalen driekantrooster</t>
  </si>
  <si>
    <t>2006.09</t>
  </si>
  <si>
    <t>HD3.9</t>
  </si>
  <si>
    <t>Rondloopstal met voerstation en strobed</t>
  </si>
  <si>
    <t>2010.09</t>
  </si>
  <si>
    <t>HD3.100</t>
  </si>
  <si>
    <t>Overige huisvestingssystemen (groepshuisvesting)</t>
  </si>
  <si>
    <t>HD3.101</t>
  </si>
  <si>
    <t>Overige huisvestingssystemen (individuele huisvesting)</t>
  </si>
  <si>
    <t>Diercategorie dekberen van 7 maanden en ouder</t>
  </si>
  <si>
    <t>HD4</t>
  </si>
  <si>
    <t>HD4.100</t>
  </si>
  <si>
    <t>Diercategorie vleesvarkens van 25 kg en meer, diercategorie opfokberen van 25 kg meer en jonger dan 7 maanden</t>
  </si>
  <si>
    <t>HD5</t>
  </si>
  <si>
    <t>H</t>
  </si>
  <si>
    <t>diercategorie opfokzeugen van 25 kg en meer</t>
  </si>
  <si>
    <t>HD5.1</t>
  </si>
  <si>
    <t>Scharrelvleesvarkens in beddenstal</t>
  </si>
  <si>
    <t>2001.30</t>
  </si>
  <si>
    <t>HD5.2</t>
  </si>
  <si>
    <t>Gehele dierplaats onderkelderd zonder stankafsluiter</t>
  </si>
  <si>
    <t>2001.23</t>
  </si>
  <si>
    <t>HD5.3</t>
  </si>
  <si>
    <t>Mestopvang in en spoelen met ammoniakarme vloeistof (inclusief aanzuren)</t>
  </si>
  <si>
    <t>1993.10</t>
  </si>
  <si>
    <t>1993.11</t>
  </si>
  <si>
    <t>1995.03</t>
  </si>
  <si>
    <t>2001.24</t>
  </si>
  <si>
    <t>HD5.4</t>
  </si>
  <si>
    <t>Metalen driekantrooster met mestopvang in met formaldehyde behandelde mestvloeistof</t>
  </si>
  <si>
    <t>1995.01</t>
  </si>
  <si>
    <t>HD5.5</t>
  </si>
  <si>
    <t>Metalen driekantrooster met mestopvang in water</t>
  </si>
  <si>
    <t>1995.06</t>
  </si>
  <si>
    <t>HD5.6</t>
  </si>
  <si>
    <t>Spoelgotensysteem met metalen driekantrooster</t>
  </si>
  <si>
    <t>1998.03</t>
  </si>
  <si>
    <t>HD5.7</t>
  </si>
  <si>
    <t>Spoelgotensysteem met rooster</t>
  </si>
  <si>
    <t>1998.04</t>
  </si>
  <si>
    <t>1999.04</t>
  </si>
  <si>
    <t>HD5.8</t>
  </si>
  <si>
    <t>Water- en mestkanaal</t>
  </si>
  <si>
    <t>2001.03</t>
  </si>
  <si>
    <t>HD5.9</t>
  </si>
  <si>
    <t>Mestkanaal met schuine putwand (en waterkanaal)</t>
  </si>
  <si>
    <t>HD5.9.1</t>
  </si>
  <si>
    <t>Met metalen driekantrooster op mestkanaal</t>
  </si>
  <si>
    <t>HD5.9.1.1</t>
  </si>
  <si>
    <t>Emitterende mestoppervlakte ten hoogste 0,18 m2 per dierplaats met spoelgoten</t>
  </si>
  <si>
    <t>1997.04</t>
  </si>
  <si>
    <t>HD5.9.1.2</t>
  </si>
  <si>
    <t>Emitterende mestoppervlakte 0,18–0,27 m2 per dierplaats zonder spoelgoten</t>
  </si>
  <si>
    <t>2004.03</t>
  </si>
  <si>
    <t>HD5.9.1.3</t>
  </si>
  <si>
    <t>Emitterende mestoppervlakte 0,18–0,27 m2 per dierplaats met spoelgoten</t>
  </si>
  <si>
    <t>23.0</t>
  </si>
  <si>
    <t>HD5.9.1.4</t>
  </si>
  <si>
    <t>2004.04</t>
  </si>
  <si>
    <t>HD5.9.2</t>
  </si>
  <si>
    <t>Met anders dan metalen driekantrooster op mestkanaal</t>
  </si>
  <si>
    <t>HD5.9.2.1</t>
  </si>
  <si>
    <t>Emitterende mestoppervlakte ten hoogste 0,18 m2 per dierplaats</t>
  </si>
  <si>
    <t>2004.05</t>
  </si>
  <si>
    <t>HD5.9.2.2</t>
  </si>
  <si>
    <t>Emitterende mestoppervlakte 0,18–0,27 m2 per dierplaats</t>
  </si>
  <si>
    <t>2010.10</t>
  </si>
  <si>
    <t>HD5.10</t>
  </si>
  <si>
    <t>Koeldeksysteem (200% koeloppervlakte)</t>
  </si>
  <si>
    <t>HD5.10.1</t>
  </si>
  <si>
    <t>HD5.10.1.1</t>
  </si>
  <si>
    <t>Emitterende mestoppervlakte ten hoogste 0,5 m2 per dierplaats</t>
  </si>
  <si>
    <t>2004.08</t>
  </si>
  <si>
    <t>HD5.10.1.2</t>
  </si>
  <si>
    <t>Emitterende mestoppervlakte ten hoogste 0,8 m2 per dierplaats</t>
  </si>
  <si>
    <t>2010.19</t>
  </si>
  <si>
    <t>HD5.10.2</t>
  </si>
  <si>
    <t>HD5.10.2.1</t>
  </si>
  <si>
    <t>Emitterende mestoppervlakte ten hoogste 0,6 m2 per dierplaats</t>
  </si>
  <si>
    <t>2010.20</t>
  </si>
  <si>
    <t>HD5.10.2.2</t>
  </si>
  <si>
    <t>Emitterende mestoppervlakte 0,6–0,8 m2 per dierplaats</t>
  </si>
  <si>
    <t>2001.01</t>
  </si>
  <si>
    <t>HD5.11</t>
  </si>
  <si>
    <t>Koeldeksysteem (170% koeloppervlakte) met metalen driekantrooster</t>
  </si>
  <si>
    <t>2001.25</t>
  </si>
  <si>
    <t>HD5.12</t>
  </si>
  <si>
    <t>Bollevloer met betonnen morsrooster en metalen driekantrooster</t>
  </si>
  <si>
    <t>HD5.12.1</t>
  </si>
  <si>
    <t>Emitterende mestoppervlakte ten hoogste 0,22 m2 per dierplaats</t>
  </si>
  <si>
    <t>2001.27</t>
  </si>
  <si>
    <t>HD5.12.2</t>
  </si>
  <si>
    <t>Emitterende mestoppervlakte ten hoogste 0,33 m2 per dierplaats</t>
  </si>
  <si>
    <t>HD5.13</t>
  </si>
  <si>
    <t>HD5.100</t>
  </si>
  <si>
    <t>KIPPEN</t>
  </si>
  <si>
    <t>HE: KIPPEN</t>
  </si>
  <si>
    <t>Diercategorie opfokhennen en -hanen van legkippen jonger dan 18 weken</t>
  </si>
  <si>
    <t>HE1</t>
  </si>
  <si>
    <t>HE1.1</t>
  </si>
  <si>
    <t>Kooihuisvesting</t>
  </si>
  <si>
    <t>HE1.1.1</t>
  </si>
  <si>
    <t>Batterij met mestband</t>
  </si>
  <si>
    <t>1993.07</t>
  </si>
  <si>
    <t>HE1.1.2</t>
  </si>
  <si>
    <t>Batterij met mestbandbeluchting</t>
  </si>
  <si>
    <t>HE1.1.2.1</t>
  </si>
  <si>
    <t>Beluchting 0,2 m3 per dierplaats per uur</t>
  </si>
  <si>
    <t>1993.08</t>
  </si>
  <si>
    <t>HE1.1.2.2</t>
  </si>
  <si>
    <t>Beluchting 0,4 m3 per dierplaats per uur</t>
  </si>
  <si>
    <t>1997.03</t>
  </si>
  <si>
    <t>HE1.1.3</t>
  </si>
  <si>
    <t>Batterij met mestbandbeluchting en bovenliggende droogtunnel</t>
  </si>
  <si>
    <t>1999.01</t>
  </si>
  <si>
    <t>HE1.1.4</t>
  </si>
  <si>
    <t>Batterij met mestschuiven en centrale mestband</t>
  </si>
  <si>
    <t>1995.04</t>
  </si>
  <si>
    <t>HE1.1.5</t>
  </si>
  <si>
    <t>Batterij met open mestopslag</t>
  </si>
  <si>
    <t>2001.04</t>
  </si>
  <si>
    <t>HE1.1.6</t>
  </si>
  <si>
    <t>batterij met mest- en luchtkanaal</t>
  </si>
  <si>
    <t>2001.05</t>
  </si>
  <si>
    <t>HE1.1.7</t>
  </si>
  <si>
    <t>Koloniehuisvesting met mestbandbeluchting 0,7 m3 per dierplaats per uur</t>
  </si>
  <si>
    <t>2009.10</t>
  </si>
  <si>
    <t>HE1.2</t>
  </si>
  <si>
    <t>Grondhuisvesting</t>
  </si>
  <si>
    <t>HE1.2.1</t>
  </si>
  <si>
    <t>Strooiselvloer (eventueel met roostervloer)</t>
  </si>
  <si>
    <t>2001.06</t>
  </si>
  <si>
    <t>HE1.2.2</t>
  </si>
  <si>
    <t>Warmteheaters en ventilatoren</t>
  </si>
  <si>
    <t>2009.14</t>
  </si>
  <si>
    <t>HE1.2.3</t>
  </si>
  <si>
    <t>verhoogde roostervloer met daarboven oplierbare en/of opklapbare roosters</t>
  </si>
  <si>
    <t>2015.03</t>
  </si>
  <si>
    <t>HE1.3</t>
  </si>
  <si>
    <t>Volièrehuisvesting</t>
  </si>
  <si>
    <t>HE1.3.1</t>
  </si>
  <si>
    <t>Ten minste 50% rooster met mestband</t>
  </si>
  <si>
    <t>2005.02</t>
  </si>
  <si>
    <t>HE1.3.2</t>
  </si>
  <si>
    <t>65–70% rooster en mestbandbeluchting 0,3 m3 per dierplaats per uur</t>
  </si>
  <si>
    <t>2005.03</t>
  </si>
  <si>
    <t>HE1.3.3</t>
  </si>
  <si>
    <t>45–55% rooster en mestbandbeluchting</t>
  </si>
  <si>
    <t>HE1.3.3.1</t>
  </si>
  <si>
    <t>Beluchting 0,1 m3 per dierplaats per uur</t>
  </si>
  <si>
    <t>2006.10</t>
  </si>
  <si>
    <t>HE1.3.3.2</t>
  </si>
  <si>
    <t>Beluchting 0,3 m3 per dierplaats per uur</t>
  </si>
  <si>
    <t>HE1.3.4</t>
  </si>
  <si>
    <t>30–35% rooster en mestbandbeluchting 0,4 m3 per dierplaats per uur</t>
  </si>
  <si>
    <t>2006.11</t>
  </si>
  <si>
    <t>HE1.3.5</t>
  </si>
  <si>
    <t>55-60% rooster en mestbandbeluchting 0,4 m3 per dierplaats per uur</t>
  </si>
  <si>
    <t>2006.12</t>
  </si>
  <si>
    <t>HE1.100</t>
  </si>
  <si>
    <t>Overige huisvestingssystemen (niet-batterijhuisvesting)</t>
  </si>
  <si>
    <t>HE1.101</t>
  </si>
  <si>
    <t>Overige huisvestingssystemen (batterijhuisvesting)</t>
  </si>
  <si>
    <t>Diercategorie legkippen van 18 weken en ouder, diercategorie ouderdieren van legkippen van 18 weken en ouder</t>
  </si>
  <si>
    <t>HE2</t>
  </si>
  <si>
    <t>HE2.1</t>
  </si>
  <si>
    <t>HE2.1.1</t>
  </si>
  <si>
    <t>Verrijkte kooien met mestbandbeluchting</t>
  </si>
  <si>
    <t>2005.11</t>
  </si>
  <si>
    <t>HE2.1.2</t>
  </si>
  <si>
    <t>Koloniehuisvesting met mestbandbeluchting</t>
  </si>
  <si>
    <t>HE2.2</t>
  </si>
  <si>
    <t>HE2.2.1</t>
  </si>
  <si>
    <t>Circa 1/3 strooiselvloer en circa 2/3 roostervloer</t>
  </si>
  <si>
    <t>2001.09</t>
  </si>
  <si>
    <t>HE2.2.2</t>
  </si>
  <si>
    <t>Met beluchting onder gedeeltelijk verhoogde roostervloer</t>
  </si>
  <si>
    <t>2010.21</t>
  </si>
  <si>
    <t>HE2.2.3</t>
  </si>
  <si>
    <t>Met mestbeluchting via buizen onder beun</t>
  </si>
  <si>
    <t>2001.10</t>
  </si>
  <si>
    <t>HE2.2.4</t>
  </si>
  <si>
    <t>Met enkele buis onder beun aan beide zijden van legnest</t>
  </si>
  <si>
    <t>2011.09</t>
  </si>
  <si>
    <t>HE2.2.5</t>
  </si>
  <si>
    <t>Met mestbeluchting via verticale ventilatiekokers</t>
  </si>
  <si>
    <t>2011.10</t>
  </si>
  <si>
    <t>HE2.2.6</t>
  </si>
  <si>
    <t>Twee verdiepingen met mestbanden onder roosters</t>
  </si>
  <si>
    <t>2004.11</t>
  </si>
  <si>
    <t>HE2.2.7</t>
  </si>
  <si>
    <t>Met frequente mest- en strooiselverwijdering</t>
  </si>
  <si>
    <t>2004.12</t>
  </si>
  <si>
    <t>HE2.3</t>
  </si>
  <si>
    <t>HE2.3.1</t>
  </si>
  <si>
    <t>2004.09</t>
  </si>
  <si>
    <t>HE2.3.2</t>
  </si>
  <si>
    <t>45–55% roosters en mestbandbeluchting</t>
  </si>
  <si>
    <t>HE2.3.2.1</t>
  </si>
  <si>
    <t>beluchting ten minste 0,2 m3 per dierplaats per uur</t>
  </si>
  <si>
    <t>2004.10</t>
  </si>
  <si>
    <t>HE2.3.2.2</t>
  </si>
  <si>
    <t>Beluchting ten minste 0,5 m3 per dierplaats per uur</t>
  </si>
  <si>
    <t>HE2.3.3</t>
  </si>
  <si>
    <t>30–35% roosters en mestbandbeluchting 0,7 m3 per dierplaats per uur</t>
  </si>
  <si>
    <t>2005.04</t>
  </si>
  <si>
    <t>HE2.3.4</t>
  </si>
  <si>
    <t>55–60% roosters en mestbandbeluchting 0,7 m3 per dierplaats per uur</t>
  </si>
  <si>
    <t>2005.05</t>
  </si>
  <si>
    <t>HE2.100</t>
  </si>
  <si>
    <t>Diercategorie ouderdieren van vleeskuikens in opfok jonger dan 19 weken</t>
  </si>
  <si>
    <t>HE3</t>
  </si>
  <si>
    <t>HE3.1</t>
  </si>
  <si>
    <t>Mixluchtventilatie</t>
  </si>
  <si>
    <t>2005.10</t>
  </si>
  <si>
    <t>HE3.2</t>
  </si>
  <si>
    <t>HE3.3</t>
  </si>
  <si>
    <t>Warmteheaters met luchtmengsysteem voor droging strooisellaag</t>
  </si>
  <si>
    <t>2011.13</t>
  </si>
  <si>
    <t>HE3.4</t>
  </si>
  <si>
    <t>Luchtmengsysteem voor droging strooisellaag met warmtewisselaar</t>
  </si>
  <si>
    <t>2010.13</t>
  </si>
  <si>
    <t>HE3.5</t>
  </si>
  <si>
    <t>Buizenverwarming</t>
  </si>
  <si>
    <t>2017.01</t>
  </si>
  <si>
    <t>HE3.100</t>
  </si>
  <si>
    <t>Diercategorie ouderdieren van vleeskuikens van 19 weken en ouder</t>
  </si>
  <si>
    <t>HE4</t>
  </si>
  <si>
    <t>HE4.1</t>
  </si>
  <si>
    <t>Groepskooi met mestband en geforceerde mestdroging</t>
  </si>
  <si>
    <t>1995.09</t>
  </si>
  <si>
    <t>1996.07</t>
  </si>
  <si>
    <t>2009.23</t>
  </si>
  <si>
    <t>HE4.2</t>
  </si>
  <si>
    <t>HE4.2.1</t>
  </si>
  <si>
    <t>Met geforceerde mestdroging</t>
  </si>
  <si>
    <t>2010.22</t>
  </si>
  <si>
    <t>HE4.2.2</t>
  </si>
  <si>
    <t>Met geforceerde mest- en strooiseldroging</t>
  </si>
  <si>
    <t>2010.23</t>
  </si>
  <si>
    <t>HE4.3</t>
  </si>
  <si>
    <t>Perfosysteem op gedeeltelijk verhoogde roostervloer</t>
  </si>
  <si>
    <t>1998.05</t>
  </si>
  <si>
    <t>HE4.4</t>
  </si>
  <si>
    <t>Grondhuisvesting met mestbeluchting</t>
  </si>
  <si>
    <t>HE4.4.1</t>
  </si>
  <si>
    <t>Van bovenaf</t>
  </si>
  <si>
    <t>2004.13</t>
  </si>
  <si>
    <t>HE4.4.2</t>
  </si>
  <si>
    <t>Met verticale slangen in mest</t>
  </si>
  <si>
    <t>2004.14</t>
  </si>
  <si>
    <t>HE4.4.3</t>
  </si>
  <si>
    <t>Via buizen onder beun</t>
  </si>
  <si>
    <t>2010.03</t>
  </si>
  <si>
    <t>HE4.4.4</t>
  </si>
  <si>
    <t>Via verticale ventilatiekokers</t>
  </si>
  <si>
    <t>2010.37</t>
  </si>
  <si>
    <t>HE4.5</t>
  </si>
  <si>
    <t>Grondhuisvesting met mestbanden onder de roosters</t>
  </si>
  <si>
    <t>2007.10</t>
  </si>
  <si>
    <t>HE4.100</t>
  </si>
  <si>
    <t>Diercategorie vleeskuikens</t>
  </si>
  <si>
    <t>HE5</t>
  </si>
  <si>
    <t>HE5.1</t>
  </si>
  <si>
    <t>Zwevende vloer met strooiseldroging</t>
  </si>
  <si>
    <t>1993.02</t>
  </si>
  <si>
    <t>1994.05</t>
  </si>
  <si>
    <t>1996.02</t>
  </si>
  <si>
    <t>1996.09</t>
  </si>
  <si>
    <t>HE5.2</t>
  </si>
  <si>
    <t>Geperforeerde vloer met strooiseldroging</t>
  </si>
  <si>
    <t>1994.04</t>
  </si>
  <si>
    <t>1996.08</t>
  </si>
  <si>
    <t>HE5.3</t>
  </si>
  <si>
    <t>Etagesysteem met volledige roostervloer en mestbandbeluchting</t>
  </si>
  <si>
    <t>1997.02</t>
  </si>
  <si>
    <t>HE5.4</t>
  </si>
  <si>
    <t>Grondhuisvesting met vloerverwarming en vloerkoeling</t>
  </si>
  <si>
    <t>2001.11</t>
  </si>
  <si>
    <t>HE5.5</t>
  </si>
  <si>
    <t>HE5.6</t>
  </si>
  <si>
    <t>Etagesysteem met mestband en strooiseldroging</t>
  </si>
  <si>
    <t>2006.13</t>
  </si>
  <si>
    <t>HE5.7</t>
  </si>
  <si>
    <t>HE5.8</t>
  </si>
  <si>
    <t>luchtmengsysteem voor droging strooisellaag met warmtewisselaar</t>
  </si>
  <si>
    <t>HE5.9</t>
  </si>
  <si>
    <t>Luchtmengsysteem voor droging strooisellaag met warmteheaters</t>
  </si>
  <si>
    <t>HE5.10</t>
  </si>
  <si>
    <t>HE5.100</t>
  </si>
  <si>
    <t>PARELHOENDERS</t>
  </si>
  <si>
    <t>HF: PARELHOENDERS</t>
  </si>
  <si>
    <t>Diercategorie vleesparelhoenders</t>
  </si>
  <si>
    <t>HF1</t>
  </si>
  <si>
    <t>HF1.1</t>
  </si>
  <si>
    <t>HF1.2</t>
  </si>
  <si>
    <t>HF1.3</t>
  </si>
  <si>
    <t>HF1.4</t>
  </si>
  <si>
    <t>HF1.5</t>
  </si>
  <si>
    <t>HF1.6</t>
  </si>
  <si>
    <t>HF1.7</t>
  </si>
  <si>
    <t>HF1.8</t>
  </si>
  <si>
    <t>Luchtmengsysteem voor droging strooisellaag met een warmtewisselaar</t>
  </si>
  <si>
    <t>HF1.9</t>
  </si>
  <si>
    <t>HF1.10</t>
  </si>
  <si>
    <t>HF1.100</t>
  </si>
  <si>
    <t>KALKOENEN</t>
  </si>
  <si>
    <t>HG: KALKOENEN</t>
  </si>
  <si>
    <t>Diercategorie ouderdieren van vleeskalkoenen jonger dan 6 weken</t>
  </si>
  <si>
    <t>HG1</t>
  </si>
  <si>
    <t>HG1.1</t>
  </si>
  <si>
    <t>Verwarmingssysteem met warmteheaters en ventilatoren</t>
  </si>
  <si>
    <t>HG1.2</t>
  </si>
  <si>
    <t>HG1.3</t>
  </si>
  <si>
    <t>HG1.4</t>
  </si>
  <si>
    <t>HG1.100</t>
  </si>
  <si>
    <t>Diercategorie ouderdieren van vleeskalkoenen van 6 en ouder en jonger dan 30 weken</t>
  </si>
  <si>
    <t>HG2</t>
  </si>
  <si>
    <t>HG2.1</t>
  </si>
  <si>
    <t>HG2.2</t>
  </si>
  <si>
    <t>HG2.3</t>
  </si>
  <si>
    <t>HG2.100</t>
  </si>
  <si>
    <t>Diercategorie ouderdieren van vleeskalkoenen van 30 weken en ouder</t>
  </si>
  <si>
    <t>HG3</t>
  </si>
  <si>
    <t>HG3.100</t>
  </si>
  <si>
    <t>Diercategorie vleeskalkoenen</t>
  </si>
  <si>
    <t>HG4</t>
  </si>
  <si>
    <t>HG4.1</t>
  </si>
  <si>
    <t>Gedeeltelijk verhoogde strooiselvloer</t>
  </si>
  <si>
    <t>2001.12</t>
  </si>
  <si>
    <t>HG4.2</t>
  </si>
  <si>
    <t>Mechanisch geventileerde stal met frequente strooiselverwijdering</t>
  </si>
  <si>
    <t>2005.07</t>
  </si>
  <si>
    <t>HG4.3</t>
  </si>
  <si>
    <t>HG4.4</t>
  </si>
  <si>
    <t>HG4.5</t>
  </si>
  <si>
    <t>HG4.100</t>
  </si>
  <si>
    <t>EENDEN</t>
  </si>
  <si>
    <t>HH: EENDEN</t>
  </si>
  <si>
    <t>Diercategorie ouderdieren van vleeseenden</t>
  </si>
  <si>
    <t>HH1</t>
  </si>
  <si>
    <t>HH1100</t>
  </si>
  <si>
    <t>Diercategorie vleeseenden</t>
  </si>
  <si>
    <t>HH2</t>
  </si>
  <si>
    <t>HH2.1</t>
  </si>
  <si>
    <t>Binnen mesten</t>
  </si>
  <si>
    <t>HH2.1.100</t>
  </si>
  <si>
    <t>HH2.2</t>
  </si>
  <si>
    <t>Buiten mesten (per afgeleverd dier)</t>
  </si>
  <si>
    <t>STRUISVOGELS</t>
  </si>
  <si>
    <t>HI: STRUISVOGELS</t>
  </si>
  <si>
    <t>Diercategorie struisvogels jonger dan 4 maanden</t>
  </si>
  <si>
    <t>HI1</t>
  </si>
  <si>
    <t>HI1.100</t>
  </si>
  <si>
    <t>Diercategorie struisvogels van 4 maanden en ouder en jonger dan 12 maanden</t>
  </si>
  <si>
    <t>HI2</t>
  </si>
  <si>
    <t>HI2.100</t>
  </si>
  <si>
    <t>Diercategorie struisvogels van 12 maanden en ouder</t>
  </si>
  <si>
    <t>HI3</t>
  </si>
  <si>
    <t>HI3.100</t>
  </si>
  <si>
    <t>KONIJNEN</t>
  </si>
  <si>
    <t>HK: KONIJNEN</t>
  </si>
  <si>
    <t>Diercategorie voedster</t>
  </si>
  <si>
    <t>HK1</t>
  </si>
  <si>
    <t>HK1.1</t>
  </si>
  <si>
    <t>Mechanisch geventileerde stal met gescheiden afvoer van mest en urine</t>
  </si>
  <si>
    <t>2005.08</t>
  </si>
  <si>
    <t>HK1.100</t>
  </si>
  <si>
    <t>Diercategorie vlees- en opfokkonijnen tot dekleeftijd</t>
  </si>
  <si>
    <t>HK2</t>
  </si>
  <si>
    <t>HK2.1</t>
  </si>
  <si>
    <t>2005.09</t>
  </si>
  <si>
    <t>HK2.100</t>
  </si>
  <si>
    <t>PAARDEN</t>
  </si>
  <si>
    <t>HL: PAARDEN</t>
  </si>
  <si>
    <t>Diercategorie paarden van 3 jaar en ouder</t>
  </si>
  <si>
    <t>HL1</t>
  </si>
  <si>
    <t>HL1.100</t>
  </si>
  <si>
    <t>Diercategorie paarden jonger dan 3 jaar</t>
  </si>
  <si>
    <t>HL2</t>
  </si>
  <si>
    <t>HL2.100</t>
  </si>
  <si>
    <t>Diercategorie pony’s van 3 jaar en ouder</t>
  </si>
  <si>
    <t>HL3</t>
  </si>
  <si>
    <t>HL3.100</t>
  </si>
  <si>
    <t>Diercategorie pony’s jonger dan 3 jaar</t>
  </si>
  <si>
    <t>HL4</t>
  </si>
  <si>
    <t>HL4.100</t>
  </si>
  <si>
    <t>RAV_jaargang</t>
  </si>
  <si>
    <t>Hfdcat_code</t>
  </si>
  <si>
    <t>Hfdcat_oms</t>
  </si>
  <si>
    <t>Diercat_code</t>
  </si>
  <si>
    <t>Diercat_oms</t>
  </si>
  <si>
    <t>Rav_code</t>
  </si>
  <si>
    <t>BWL_code</t>
  </si>
  <si>
    <t>Rav_bwl_uniek</t>
  </si>
  <si>
    <t>2019-2</t>
  </si>
  <si>
    <t xml:space="preserve">A         </t>
  </si>
  <si>
    <t>Rundvee</t>
  </si>
  <si>
    <t xml:space="preserve">A1        </t>
  </si>
  <si>
    <t xml:space="preserve">melk- en kalfkoeien ouder dan 2 jaar </t>
  </si>
  <si>
    <t>A1.1</t>
  </si>
  <si>
    <t>BB 93.06.009</t>
  </si>
  <si>
    <t>A1.1/BB 93.06.009</t>
  </si>
  <si>
    <t>Grupstal met drijfmest, emitterend mestoppervlak van grup en kelder max. 1,2 m2 per koe</t>
  </si>
  <si>
    <t>A1.10</t>
  </si>
  <si>
    <t>BWL 2010.31</t>
  </si>
  <si>
    <t>A1.10/BWL 2010.31</t>
  </si>
  <si>
    <t>Ligboxenstal met roostervloer voorzien van een bolle rubber toplaag, met mestschuif</t>
  </si>
  <si>
    <t>A1.100</t>
  </si>
  <si>
    <t>A1.11</t>
  </si>
  <si>
    <t>BWL 2010.32</t>
  </si>
  <si>
    <t>A1.11/BWL 2010.32</t>
  </si>
  <si>
    <t>Ligboxenstal met geprofileerde vlakke vloer met hellende sleuven, regelmatige mestafstorten en met een mestschuif</t>
  </si>
  <si>
    <t>A1.12</t>
  </si>
  <si>
    <t>BWL 2010.33</t>
  </si>
  <si>
    <t>A1.12/BWL 2010.33</t>
  </si>
  <si>
    <t>Ligboxenstal met geprofileerde vlakke vloer met hellende sleuven, regelmatige mestafstorten en mestschuif</t>
  </si>
  <si>
    <t>A1.13</t>
  </si>
  <si>
    <t>BWL 2010.34</t>
  </si>
  <si>
    <t>A1.13/BWL 2010.34</t>
  </si>
  <si>
    <t>Ligboxenstal met roostervloer voorzien van cassettes in de roosterspleten en mestschuif</t>
  </si>
  <si>
    <t>A1.14</t>
  </si>
  <si>
    <t>BWL 2010.35</t>
  </si>
  <si>
    <t>A1.14/BWL 2010.35</t>
  </si>
  <si>
    <t>Ligboxenstal met geprofileerde vlakke vloer met hellende sleuven, regelmatige mestafstorten voorzien van afdichtflappen, met mestschuif</t>
  </si>
  <si>
    <t>A1.15</t>
  </si>
  <si>
    <t>BWL 2010.36</t>
  </si>
  <si>
    <t>A1.15/BWL 2010.36</t>
  </si>
  <si>
    <t>A1.16</t>
  </si>
  <si>
    <t>BWL 2012.01</t>
  </si>
  <si>
    <t>A1.16/BWL 2012.01</t>
  </si>
  <si>
    <t>Ligboxenstal met v-vormige vloer van gietasfalt in combinatie met gierafvoerbuis en met mestschuif</t>
  </si>
  <si>
    <t>A1.17</t>
  </si>
  <si>
    <t>BWL 2012.02</t>
  </si>
  <si>
    <t>A1.17/BWL 2012.02</t>
  </si>
  <si>
    <t>A1.18</t>
  </si>
  <si>
    <t>BWL 2012.04</t>
  </si>
  <si>
    <t>A1.18/BWL 2012.04</t>
  </si>
  <si>
    <t>Ligboxenstal met v-vormige vloer van geprofileerde vloerelementen in combinatie met een gierafvoerbuis en met mestschuif</t>
  </si>
  <si>
    <t>A1.19</t>
  </si>
  <si>
    <t>BWL 2012.05</t>
  </si>
  <si>
    <t>A1.19/BWL 2012.05</t>
  </si>
  <si>
    <t>Ligboxenstal met roostervloer met hellende groeven of hellend gelegd, voorzien van afdichtkleppen in de roosterspleten en met mestschuif</t>
  </si>
  <si>
    <t>A1.2</t>
  </si>
  <si>
    <t>BWL 2001.28</t>
  </si>
  <si>
    <t>A1.2/BWL 2001.28</t>
  </si>
  <si>
    <t>Loopstal met hellende vloer en giergoot of met roostervloer; beide met spoelsysteem</t>
  </si>
  <si>
    <t>A1.20</t>
  </si>
  <si>
    <t>BWL 2012.08</t>
  </si>
  <si>
    <t>A1.20/BWL 2012.08</t>
  </si>
  <si>
    <t>Ligboxenstal met vloer voorzien van perforaties en hellende profilering en mestschuif</t>
  </si>
  <si>
    <t>A1.21</t>
  </si>
  <si>
    <t>BWL 2013.01</t>
  </si>
  <si>
    <t>A1.21/BWL 2013.01</t>
  </si>
  <si>
    <t>Ligboxenstal met vlakke vloerplaten met tegenprofiel, hellende sleuven en regelmatige mestafstorten voorzien van afdichtflappen of -kleppen en mestschuif</t>
  </si>
  <si>
    <t xml:space="preserve">D         </t>
  </si>
  <si>
    <t>Varkens</t>
  </si>
  <si>
    <t xml:space="preserve">D1        </t>
  </si>
  <si>
    <t>D1.2.1</t>
  </si>
  <si>
    <t>BB 93.11.012</t>
  </si>
  <si>
    <t>D1.2.1/BB 93.11.012</t>
  </si>
  <si>
    <t>D1.2.10</t>
  </si>
  <si>
    <t>BWL 2004.01</t>
  </si>
  <si>
    <t>D1.2.10/BWL 2004.01</t>
  </si>
  <si>
    <t xml:space="preserve">Biologisch luchtwassysteem 70% ammoniak emissiereductie, 60% fijn stof emissiereductie </t>
  </si>
  <si>
    <t>BWL 2006.02</t>
  </si>
  <si>
    <t>D1.2.10/BWL 2006.02</t>
  </si>
  <si>
    <t xml:space="preserve">Biologisch luchtwassysteem 70% ammoniak emissiereductie, 75% fijn stof emissiereductie </t>
  </si>
  <si>
    <t>BWL 2007.03</t>
  </si>
  <si>
    <t>D1.2.10/BWL 2007.03</t>
  </si>
  <si>
    <t>BWL 2008.01</t>
  </si>
  <si>
    <t>D1.2.10/BWL 2008.01</t>
  </si>
  <si>
    <t>BWL 2008.02</t>
  </si>
  <si>
    <t>D1.2.10/BWL 2008.02</t>
  </si>
  <si>
    <t>BWL 2008.03</t>
  </si>
  <si>
    <t>D1.2.10/BWL 2008.03</t>
  </si>
  <si>
    <t>BWL 2008.04</t>
  </si>
  <si>
    <t>D1.2.10/BWL 2008.04</t>
  </si>
  <si>
    <t>BWL 2008.05</t>
  </si>
  <si>
    <t>D1.2.10/BWL 2008.05</t>
  </si>
  <si>
    <t>BWL 2008.12</t>
  </si>
  <si>
    <t>D1.2.10/BWL 2008.12</t>
  </si>
  <si>
    <t>BWL 2009.13</t>
  </si>
  <si>
    <t>D1.2.10/BWL 2009.13</t>
  </si>
  <si>
    <t>BWL 2009.20</t>
  </si>
  <si>
    <t>D1.2.10/BWL 2009.20</t>
  </si>
  <si>
    <t>BWL 2009.21</t>
  </si>
  <si>
    <t>D1.2.10/BWL 2009.21</t>
  </si>
  <si>
    <t>BWL 2010.27</t>
  </si>
  <si>
    <t>D1.2.10/BWL 2010.27</t>
  </si>
  <si>
    <t>BWL 2010.28</t>
  </si>
  <si>
    <t>D1.2.10/BWL 2010.28</t>
  </si>
  <si>
    <t>BWL 2011.11</t>
  </si>
  <si>
    <t>D1.2.10/BWL 2011.11</t>
  </si>
  <si>
    <t>BWL 2011.12</t>
  </si>
  <si>
    <t>D1.2.10/BWL 2011.12</t>
  </si>
  <si>
    <t xml:space="preserve">G         </t>
  </si>
  <si>
    <t>Eenden</t>
  </si>
  <si>
    <t xml:space="preserve">G1        </t>
  </si>
  <si>
    <t>ouderdieren van vleeseenden tot 24 maanden</t>
  </si>
  <si>
    <t>G1.3</t>
  </si>
  <si>
    <t>BWL 2005.01</t>
  </si>
  <si>
    <t>G1.3/BWL 2005.01</t>
  </si>
  <si>
    <t>Chemisch luchtwassysteem 70% emissiereductie</t>
  </si>
  <si>
    <t>BWL 2008.06</t>
  </si>
  <si>
    <t>G1.3/BWL 2008.06</t>
  </si>
  <si>
    <t>BWL 2014.01</t>
  </si>
  <si>
    <t>G1.3/BWL 2014.01</t>
  </si>
  <si>
    <t>G1.4</t>
  </si>
  <si>
    <t>BWL 2011.03</t>
  </si>
  <si>
    <t>G1.4/BWL 2011.03</t>
  </si>
  <si>
    <t xml:space="preserve">G2        </t>
  </si>
  <si>
    <t>vleeseenden</t>
  </si>
  <si>
    <t>G2.1.1</t>
  </si>
  <si>
    <t>BWL 2007.05</t>
  </si>
  <si>
    <t>G2.1.1/BWL 2007.05</t>
  </si>
  <si>
    <t>Chemisch luchtwassysteem 90% emissiereductie</t>
  </si>
  <si>
    <t>BWL 2008.08</t>
  </si>
  <si>
    <t>G2.1.1/BWL 2008.08</t>
  </si>
  <si>
    <t>BWL 2013.08</t>
  </si>
  <si>
    <t>G2.1.1/BWL 2013.08</t>
  </si>
  <si>
    <t>G2.1.100</t>
  </si>
  <si>
    <t>G2.1.2</t>
  </si>
  <si>
    <t>G2.1.2/BWL 2006.02</t>
  </si>
  <si>
    <t>Biologisch luchtwassysteem 70% emissiereductie</t>
  </si>
  <si>
    <t>G2.1.2/BWL 2007.03</t>
  </si>
  <si>
    <t>G2.1.2/BWL 2009.13</t>
  </si>
  <si>
    <t>G2.1.2/BWL 2010.27</t>
  </si>
  <si>
    <t>G2.1.2/BWL 2010.28</t>
  </si>
  <si>
    <t>G2.1.2/BWL 2011.11</t>
  </si>
  <si>
    <t>BWL 2013.02</t>
  </si>
  <si>
    <t>G2.1.2/BWL 2013.02</t>
  </si>
  <si>
    <t>BWL 2015.04</t>
  </si>
  <si>
    <t>G2.1.2/BWL 2015.04</t>
  </si>
  <si>
    <t>G2.1.3</t>
  </si>
  <si>
    <t>G2.1.3/BWL 2005.01</t>
  </si>
  <si>
    <t>G2.1.3/BWL 2008.06</t>
  </si>
  <si>
    <t>G2.1.3/BWL 2014.01</t>
  </si>
  <si>
    <t>G2.1.4</t>
  </si>
  <si>
    <t>G2.1.4/BWL 2011.03</t>
  </si>
  <si>
    <t>G2.2</t>
  </si>
  <si>
    <t>Buiten mesten</t>
  </si>
  <si>
    <t>D1.2.10/BWL 2013.02</t>
  </si>
  <si>
    <t>D1.2.10/BWL 2015.04</t>
  </si>
  <si>
    <t>D1.2.100</t>
  </si>
  <si>
    <t>D1.2.11</t>
  </si>
  <si>
    <t>BWL 2004.02</t>
  </si>
  <si>
    <t>D1.2.11/BWL 2004.02</t>
  </si>
  <si>
    <t>Chemisch luchtwassysteem 70% ammoniak emissiereductie, 35% fijn stof emissiereductie</t>
  </si>
  <si>
    <t>D1.2.11/BWL 2005.01</t>
  </si>
  <si>
    <t>BWL 2006.04</t>
  </si>
  <si>
    <t>D1.2.11/BWL 2006.04</t>
  </si>
  <si>
    <t>BWL 2006.05</t>
  </si>
  <si>
    <t>D1.2.11/BWL 2006.05</t>
  </si>
  <si>
    <t>D1.2.11/BWL 2008.06</t>
  </si>
  <si>
    <t>BWL 2008.07</t>
  </si>
  <si>
    <t>D1.2.11/BWL 2008.07</t>
  </si>
  <si>
    <t>BWL 2009.01</t>
  </si>
  <si>
    <t>D1.2.11/BWL 2009.01</t>
  </si>
  <si>
    <t>BWL 2010.25</t>
  </si>
  <si>
    <t>D1.2.11/BWL 2010.25</t>
  </si>
  <si>
    <t>BWL 2011.14</t>
  </si>
  <si>
    <t>D1.2.11/BWL 2011.14</t>
  </si>
  <si>
    <t>D1.2.11/BWL 2014.01</t>
  </si>
  <si>
    <t>D1.2.12</t>
  </si>
  <si>
    <t>BWL 2010.15</t>
  </si>
  <si>
    <t>D1.2.12/BWL 2010.15</t>
  </si>
  <si>
    <t>Koeldeksysteem (150% koeloppervlak)</t>
  </si>
  <si>
    <t>D1.2.13</t>
  </si>
  <si>
    <t>BWL 2006.08</t>
  </si>
  <si>
    <t>D1.2.13/BWL 2006.08</t>
  </si>
  <si>
    <t>Mestpan onder kraamhok</t>
  </si>
  <si>
    <t>D1.2.14</t>
  </si>
  <si>
    <t>BWL 2010.07</t>
  </si>
  <si>
    <t>D1.2.14/BWL 2010.07</t>
  </si>
  <si>
    <t>Mestpan met water en mestkanaal onder kraamhok</t>
  </si>
  <si>
    <t>D1.2.15</t>
  </si>
  <si>
    <t>D1.2.15/BWL 2007.05</t>
  </si>
  <si>
    <t>Chemisch luchtwassysteem 95% ammoniak emissiereductie, 35% fijn stof emissiereductie</t>
  </si>
  <si>
    <t>D1.2.15/BWL 2008.08</t>
  </si>
  <si>
    <t xml:space="preserve">E         </t>
  </si>
  <si>
    <t>Kippen</t>
  </si>
  <si>
    <t xml:space="preserve">E2        </t>
  </si>
  <si>
    <t>legkippen en (groot-) ouderdieren van legrassen</t>
  </si>
  <si>
    <t>E2.101</t>
  </si>
  <si>
    <t>Overige huisvestingssystemen batterijhuisvesting</t>
  </si>
  <si>
    <t>E2.11.1</t>
  </si>
  <si>
    <t>BWL 2004.09</t>
  </si>
  <si>
    <t>E2.11.1/BWL 2004.09</t>
  </si>
  <si>
    <t>Volièrehuisvesting, minimaal 50% van de leefruimte isrooster met daaronder een mestband. mestbanden minimaaleenmaal per week afdraaien. roosters minimaal in tweeetages (voor nageschakelde technieken: zie e 6)</t>
  </si>
  <si>
    <t>E2.11.2.1</t>
  </si>
  <si>
    <t>BWL 2004.10</t>
  </si>
  <si>
    <t>E2.11.2.1/BWL 2004.10</t>
  </si>
  <si>
    <t>45-55% van de leefruimte is rooster met daaronder een mestband. mestbanden minimaal tweemaal per week afdraaien. roosters minimaal in 2 etages. beluchtingscapaciteit minimaal 0,2 m3 per dier per uur</t>
  </si>
  <si>
    <t>E2.11.2.2</t>
  </si>
  <si>
    <t>E2.11.2.2/BWL 2004.10</t>
  </si>
  <si>
    <t>45-55% van de leefruimte is rooster met daaronder een mestband. mestbanden minimaal tweemaal per week afdraaien. roosters minimaal in 2 etages. beluchtingscapaciteit minimaal 0,5 m3 per dier per uur</t>
  </si>
  <si>
    <t>E2.11.3</t>
  </si>
  <si>
    <t>BWL 2005.04</t>
  </si>
  <si>
    <t>E2.11.3/BWL 2005.04</t>
  </si>
  <si>
    <t>Volièrehuisvesting, 30-35% van de leefruimte is rooster met daaronder een mestband met 0,7 m3 per dier per uur mestbeluchting. mestbanden minimaal eenmaal per week afdraaien. roosters minimaal in twee etages (voor nageschakelde technieken: zie e 6)</t>
  </si>
  <si>
    <t>E2.11.4</t>
  </si>
  <si>
    <t>BWL 2005.05</t>
  </si>
  <si>
    <t>E2.11.4/BWL 2005.05</t>
  </si>
  <si>
    <t>Volièrehuisvesting, 55-60% van de leefruimte is rooster met daaronder een mestband met 0,7 m3 per dier per uur mestbeluchting. mestbanden minimaal eenmaal per week afdraaien. roosters minimaal in twee etages (voor nageschakelde technieken: zie e 6)</t>
  </si>
  <si>
    <t>E2.12.1</t>
  </si>
  <si>
    <t>BWL 2004.11</t>
  </si>
  <si>
    <t>E2.12.1/BWL 2004.11</t>
  </si>
  <si>
    <t>Scharrelstal in twee verdiepingen met mestbanden onder de roosters (twee maal per week afdraaien), bezetting 9 dieren per m2</t>
  </si>
  <si>
    <t>E2.12.2</t>
  </si>
  <si>
    <t>BWL 2004.12</t>
  </si>
  <si>
    <t>E2.12.2/BWL 2004.12</t>
  </si>
  <si>
    <t>E2.13</t>
  </si>
  <si>
    <t>E2.13/BWL 2006.02</t>
  </si>
  <si>
    <t>E2.13/BWL 2007.03</t>
  </si>
  <si>
    <t>E2.13/BWL 2009.13</t>
  </si>
  <si>
    <t>E2.13/BWL 2010.27</t>
  </si>
  <si>
    <t>E2.13/BWL 2010.28</t>
  </si>
  <si>
    <t>E2.13/BWL 2011.11</t>
  </si>
  <si>
    <t>A1.22</t>
  </si>
  <si>
    <t>BWL 2013.03</t>
  </si>
  <si>
    <t>A1.22/BWL 2013.03</t>
  </si>
  <si>
    <t>Ligboxenstal met sleufvloer en mestschuif en in de doorsteken, wachtruimte en doorlopen een roostervloer met bolle rubber toplaag voorzien van afdichtflappen in de roosterspleten</t>
  </si>
  <si>
    <t>A1.23</t>
  </si>
  <si>
    <t>BWL 2013.04</t>
  </si>
  <si>
    <t>A1.23/BWL 2013.04</t>
  </si>
  <si>
    <t>A1.24</t>
  </si>
  <si>
    <t>BWL 2013.05</t>
  </si>
  <si>
    <t>A1.24/BWL 2013.05</t>
  </si>
  <si>
    <t>Ligboxenstal met vloer met sterk hellende langssleuven, de vloerplaten aaneengesloten gelegd of gescheiden door mestafstorten voorzien van afdichtflappen, met mestschuif</t>
  </si>
  <si>
    <t>A1.25</t>
  </si>
  <si>
    <t>BWL 2013.06</t>
  </si>
  <si>
    <t>A1.25/BWL 2013.06</t>
  </si>
  <si>
    <t>Ligboxenstal met vlakke vloer, voorzien van geprofileerde rubber matten met een hellend profiel naar regelmatige mestafstorten voorzien van afdichtflappen, met mestschuif</t>
  </si>
  <si>
    <t>A1.26</t>
  </si>
  <si>
    <t>BWL 2013.07</t>
  </si>
  <si>
    <t>A1.26/BWL 2013.07</t>
  </si>
  <si>
    <t>Ligboxenstal met hellende v-vormige vloer voorzien van geprofileerde rubber matten, met centrale giergoot en mestschuif</t>
  </si>
  <si>
    <t>A1.27</t>
  </si>
  <si>
    <t>BWL 2014.02</t>
  </si>
  <si>
    <t>A1.27/BWL 2014.02</t>
  </si>
  <si>
    <t>Ligboxenstal met roostervloer met hellende groeven of hellend gelegd, voorzien van afdichtkleppen in de roosterspleten, met mestschuif en vernevelsysteem</t>
  </si>
  <si>
    <t>A1.28</t>
  </si>
  <si>
    <t>BWL 2015.05</t>
  </si>
  <si>
    <t>A1.28/BWL 2015.05</t>
  </si>
  <si>
    <t>A1.29</t>
  </si>
  <si>
    <t>BWL 2015.06</t>
  </si>
  <si>
    <t>A1.29/BWL 2015.06</t>
  </si>
  <si>
    <t>Ligboxenstal met geperforeerde hellende vloer met holtes voor gieropvang en- afvoer aan de zijkant en met mestschuif</t>
  </si>
  <si>
    <t>A1.3</t>
  </si>
  <si>
    <t>BB 93.03.003/A 93.04.004</t>
  </si>
  <si>
    <t>A1.3/BB 93.03.003/A 93.04.004</t>
  </si>
  <si>
    <t>Loopstal met hellende vloer en gier-goot; max. 3 m2 mestbesmeurd oppervlak per koe</t>
  </si>
  <si>
    <t>BB 93.03.003/B 93.04.005</t>
  </si>
  <si>
    <t>A1.3/BB 93.03.003/B 93.04.005</t>
  </si>
  <si>
    <t>BB 93.03.003/C 93.04.006</t>
  </si>
  <si>
    <t>A1.3/BB 93.03.003/C 93.04.006</t>
  </si>
  <si>
    <t>BB 93.03.003/D 94.06.020</t>
  </si>
  <si>
    <t>A1.3/BB 93.03.003/D 94.06.020</t>
  </si>
  <si>
    <t>BB 93.03.003</t>
  </si>
  <si>
    <t>A1.3/BB 93.03.003</t>
  </si>
  <si>
    <t>A1.30</t>
  </si>
  <si>
    <t>BWL 2017.06</t>
  </si>
  <si>
    <t>A1.30/BWL 2017.06</t>
  </si>
  <si>
    <t>A1.31</t>
  </si>
  <si>
    <t>BWL 2018.02</t>
  </si>
  <si>
    <t>A1.31/BWL 2018.02</t>
  </si>
  <si>
    <t>Ligboxenstal met sleufvloer met dichte hellende vloer met geprofileerde rubber tegels, met mestschuif</t>
  </si>
  <si>
    <t>A1.32</t>
  </si>
  <si>
    <t>BWL 2018.03</t>
  </si>
  <si>
    <t>A1.32/BWL 2018.03</t>
  </si>
  <si>
    <t>Ligboxenstal met vlakke betonnen vloerplaten met sleuven, voorzien van profiel met 1% hellende groeven richting een centrale giergoot met giergaten en mestverwijdering</t>
  </si>
  <si>
    <t>A1.33</t>
  </si>
  <si>
    <t>BWL 2018.06</t>
  </si>
  <si>
    <t>A1.33/BWL 2018.06</t>
  </si>
  <si>
    <t>Ligboxenstal met vlakke vloer, voorzien van rubberen sleufvloer met 3% hellende langssleuven en geprofileerd rubber (hellende v-vorm) met groeven en nopjes tussen de langssleuven, met mestschuif</t>
  </si>
  <si>
    <t>A1.34</t>
  </si>
  <si>
    <t>BWL 2018.07</t>
  </si>
  <si>
    <t>A1.34/BWL 2018.07</t>
  </si>
  <si>
    <t>Ligboxenstal met dichte gegroefde vloer met rubber matten met een hellend profiel, aangebrachte composietnokken met een mestschuif met vingers</t>
  </si>
  <si>
    <t>BWL 2019.01</t>
  </si>
  <si>
    <t>A1.35/BWL 2019.01</t>
  </si>
  <si>
    <t>Ligboxenstal met vlakke vloer voorzien van rubberen sleufvloer, met vlakke langssleuven en geprofileerd rubber (hellende V-vorm) met groeven en nopjes tussen de langssleuven, met vingermestschuif</t>
  </si>
  <si>
    <t>A1.4</t>
  </si>
  <si>
    <t>BB 94.02.015</t>
  </si>
  <si>
    <t>A1.4/BB 94.02.015</t>
  </si>
  <si>
    <t>Loopstal met hellende vloer en spoelsysteem; max. 3,75 m2 mestbesmeurd oppervlak per koe</t>
  </si>
  <si>
    <t>A1.5</t>
  </si>
  <si>
    <t>BWL 2010.24</t>
  </si>
  <si>
    <t>A1.5/BWL 2010.24</t>
  </si>
  <si>
    <t>A1.6</t>
  </si>
  <si>
    <t>BWL 2009.11</t>
  </si>
  <si>
    <t>A1.6/BWL 2009.11</t>
  </si>
  <si>
    <t>Ligboxenstal met dichte hellende vloer, met profilering, met snelle gierafvoer met mestschuif</t>
  </si>
  <si>
    <t>A1.7</t>
  </si>
  <si>
    <t>BWL 2009.22</t>
  </si>
  <si>
    <t>A1.7/BWL 2009.22</t>
  </si>
  <si>
    <t>Ligboxenstal met dichte hellende vloer, met rubbertoplaag, met snelle gierafvoer met mestschuif</t>
  </si>
  <si>
    <t>A1.8</t>
  </si>
  <si>
    <t>BWL 2010.14</t>
  </si>
  <si>
    <t>A1.8/BWL 2010.14</t>
  </si>
  <si>
    <t>Ligboxenstal met sleufvloer met noppen en mestschuif</t>
  </si>
  <si>
    <t>A1.9</t>
  </si>
  <si>
    <t>BWL 2010.30</t>
  </si>
  <si>
    <t>A1.9/BWL 2010.30</t>
  </si>
  <si>
    <t>Ligboxenstal met roostervloer voorzien van een bolle rubber toplaag en afdichtflappen in de roosterspleten, met mestschuif</t>
  </si>
  <si>
    <t xml:space="preserve">E5        </t>
  </si>
  <si>
    <t>vleeskuikens</t>
  </si>
  <si>
    <t>E5.1</t>
  </si>
  <si>
    <t>BB 93.03.002/B 96.04.034</t>
  </si>
  <si>
    <t>E5.1/BB 93.03.002/B 96.04.034</t>
  </si>
  <si>
    <t>BB 93.03.002/C 96.10.048</t>
  </si>
  <si>
    <t>E5.1/BB 93.03.002/C 96.10.048</t>
  </si>
  <si>
    <t>BB 93.03.002</t>
  </si>
  <si>
    <t>E5.1/BB 93.03.002</t>
  </si>
  <si>
    <t>E5.10</t>
  </si>
  <si>
    <t>BWL 2009.14</t>
  </si>
  <si>
    <t>E5.10/BWL 2009.14</t>
  </si>
  <si>
    <t>Stal met verwarmingssysteem en ventilatoren</t>
  </si>
  <si>
    <t>E5.100</t>
  </si>
  <si>
    <t>E5.11</t>
  </si>
  <si>
    <t>BWL 2010.13</t>
  </si>
  <si>
    <t>E5.11/BWL 2010.13</t>
  </si>
  <si>
    <t>Stal met luchtmengsysteem voor droging strooisellaag in combinatie met een warmtewisselaar</t>
  </si>
  <si>
    <t>E5.12</t>
  </si>
  <si>
    <t>E5.12/BWL 2011.03</t>
  </si>
  <si>
    <t>E5.13</t>
  </si>
  <si>
    <t>E5.13/BWL 2005.01</t>
  </si>
  <si>
    <t>E5.13/BWL 2008.06</t>
  </si>
  <si>
    <t>E5.13/BWL 2014.01</t>
  </si>
  <si>
    <t>E5.14</t>
  </si>
  <si>
    <t>BWL 2011.13</t>
  </si>
  <si>
    <t>E5.14/BWL 2011.13</t>
  </si>
  <si>
    <t>Stal met warmteheaters met luchtmengsysteem voor droging strooisellaag</t>
  </si>
  <si>
    <t>E5.15</t>
  </si>
  <si>
    <t>BWL 2017.01</t>
  </si>
  <si>
    <t>E5.15/BWL 2017.01</t>
  </si>
  <si>
    <t>Stal met buizenverwarming</t>
  </si>
  <si>
    <t>E5.2</t>
  </si>
  <si>
    <t>BB 94.04.016/A96.10.047</t>
  </si>
  <si>
    <t>E5.2/BB 94.04.016/A96.10.047</t>
  </si>
  <si>
    <t>BB 94.04.016</t>
  </si>
  <si>
    <t>E5.2/BB 94.04.016</t>
  </si>
  <si>
    <t>E5.3</t>
  </si>
  <si>
    <t>BB 97.07.057</t>
  </si>
  <si>
    <t>E5.3/BB 97.07.057</t>
  </si>
  <si>
    <t>E5.4</t>
  </si>
  <si>
    <t>E5.4/BWL 2007.05</t>
  </si>
  <si>
    <t>Chemisch luchtwassysteem 90% emissiereductie.</t>
  </si>
  <si>
    <t>E5.4/BWL 2008.08</t>
  </si>
  <si>
    <t>E5.4/BWL 2013.08</t>
  </si>
  <si>
    <t>E5.5</t>
  </si>
  <si>
    <t>BWL 2001.11</t>
  </si>
  <si>
    <t>E5.5/BWL 2001.11</t>
  </si>
  <si>
    <t>E5.6</t>
  </si>
  <si>
    <t>BWL 2005.10</t>
  </si>
  <si>
    <t>E5.6/BWL 2005.10</t>
  </si>
  <si>
    <t>Vleeskuikenstal met mixluchtventilatie</t>
  </si>
  <si>
    <t xml:space="preserve">A2        </t>
  </si>
  <si>
    <t xml:space="preserve">zoogkoeien ouder dan 2 jaar </t>
  </si>
  <si>
    <t>A2.100</t>
  </si>
  <si>
    <t xml:space="preserve">A3        </t>
  </si>
  <si>
    <t>vrouwelijk jongvee tot 2 jaar</t>
  </si>
  <si>
    <t>A3.100</t>
  </si>
  <si>
    <t xml:space="preserve">A4        </t>
  </si>
  <si>
    <t>vleeskalveren tot circa 8 maanden</t>
  </si>
  <si>
    <t>A4.1</t>
  </si>
  <si>
    <t>A4.1/BWL 2013.08</t>
  </si>
  <si>
    <t>Mechanisch geventileerde stal met een chemisch luchtwassysteem 90% emissiereductie</t>
  </si>
  <si>
    <t>A4.100</t>
  </si>
  <si>
    <t>A4.2</t>
  </si>
  <si>
    <t>A4.2/BWL 2004.01</t>
  </si>
  <si>
    <t>Mechanisch geventileerde stal met een biologisch luchtwassysteem 70% emissiereductie</t>
  </si>
  <si>
    <t>A4.2/BWL 2006.02</t>
  </si>
  <si>
    <t>A4.2/BWL 2007.03</t>
  </si>
  <si>
    <t>A4.2/BWL 2008.01</t>
  </si>
  <si>
    <t>A4.2/BWL 2008.02</t>
  </si>
  <si>
    <t>A4.2/BWL 2008.03</t>
  </si>
  <si>
    <t>A4.2/BWL 2008.04</t>
  </si>
  <si>
    <t>A4.2/BWL 2008.05</t>
  </si>
  <si>
    <t>A4.2/BWL 2008.12</t>
  </si>
  <si>
    <t>A4.2/BWL 2009.13</t>
  </si>
  <si>
    <t>A4.2/BWL 2009.20</t>
  </si>
  <si>
    <t>A4.2/BWL 2009.21</t>
  </si>
  <si>
    <t>A4.2/BWL 2010.27</t>
  </si>
  <si>
    <t>A4.2/BWL 2010.28</t>
  </si>
  <si>
    <t>A4.2/BWL 2011.11</t>
  </si>
  <si>
    <t>A4.2/BWL 2011.12</t>
  </si>
  <si>
    <t>A4.2/BWL 2013.02</t>
  </si>
  <si>
    <t>A4.2/BWL 2015.04</t>
  </si>
  <si>
    <t>A4.3</t>
  </si>
  <si>
    <t>A4.3/BWL 2004.02</t>
  </si>
  <si>
    <t>Mechanisch geventileerde stal met een chemisch luchtwassysteem 70% emissiereductie</t>
  </si>
  <si>
    <t>A4.3/BWL 2005.01</t>
  </si>
  <si>
    <t>A4.3/BWL 2006.04</t>
  </si>
  <si>
    <t>A4.3/BWL 2006.05</t>
  </si>
  <si>
    <t>A4.3/BWL 2008.06</t>
  </si>
  <si>
    <t>A4.3/BWL 2008.07</t>
  </si>
  <si>
    <t>A4.3/BWL 2009.01</t>
  </si>
  <si>
    <t>A4.3/BWL 2010.25</t>
  </si>
  <si>
    <t>A4.3/BWL 2011.14</t>
  </si>
  <si>
    <t>E5.7</t>
  </si>
  <si>
    <t>E5.7/BWL 2006.02</t>
  </si>
  <si>
    <t>E5.7/BWL 2007.03</t>
  </si>
  <si>
    <t>E5.7/BWL 2009.13</t>
  </si>
  <si>
    <t>E5.7/BWL 2010.27</t>
  </si>
  <si>
    <t>E5.7/BWL 2010.28</t>
  </si>
  <si>
    <t>E5.7/BWL 2011.11</t>
  </si>
  <si>
    <t>E5.7/BWL 2013.02</t>
  </si>
  <si>
    <t>E5.7/BWL 2015.04</t>
  </si>
  <si>
    <t>E5.8</t>
  </si>
  <si>
    <t>BWL 2006.13</t>
  </si>
  <si>
    <t>E5.8/BWL 2006.13</t>
  </si>
  <si>
    <t>E5.9.1.1.1</t>
  </si>
  <si>
    <t>BWL 2009.02</t>
  </si>
  <si>
    <t>E5.9.1.1.1/BWL 2009.02</t>
  </si>
  <si>
    <t>Uitbroeden eieren en opfokken vleeskuikens tot 13 dagen in stal en vervolghuisvesting in e.5.5 (grondhuisvesting met vloerverwarming en vloerkoeling)</t>
  </si>
  <si>
    <t>E5.9.1.1.100</t>
  </si>
  <si>
    <t>BWL 2009.08</t>
  </si>
  <si>
    <t>E5.9.1.1.100/BWL 2009.08</t>
  </si>
  <si>
    <t>Uitbroeden eieren en opfokken vleeskuikens tot 13 dagen in stal en vervolghuisvesting in e.5.100 (overige huisvestingsystemen)</t>
  </si>
  <si>
    <t>E5.9.1.1.2</t>
  </si>
  <si>
    <t>BWL 2009.03</t>
  </si>
  <si>
    <t>E5.9.1.1.2/BWL 2009.03</t>
  </si>
  <si>
    <t>Uitbroeden eieren en opfokken vleeskuikens tot 13 dagen in stal en vervolghuisvesting in e.5.6 (vleeskuikenstal met mixluchtventilatie)</t>
  </si>
  <si>
    <t>E5.9.1.1.3</t>
  </si>
  <si>
    <t>BWL 2009.04</t>
  </si>
  <si>
    <t>E5.9.1.1.3/BWL 2009.04</t>
  </si>
  <si>
    <t>Uitbroeden eieren en opfokken vleeskuikens tot 13 dagen in stal en vervolghuisvesting in e.5.8 (etagesysteem met mestband en strooiseldroging)</t>
  </si>
  <si>
    <t>E5.9.1.1.4</t>
  </si>
  <si>
    <t>BWL 2009.15</t>
  </si>
  <si>
    <t>E5.9.1.1.4/BWL 2009.15</t>
  </si>
  <si>
    <t>Uitbroeden eieren en opfokken vleeskuikens tot 13 dagen in stal en vervolghuisvesting in e5.10 (stal met verwarmingssysteem en warmteheaters en ventilatoren)</t>
  </si>
  <si>
    <t>E5.9.1.1.5</t>
  </si>
  <si>
    <t>BWL 2017.08</t>
  </si>
  <si>
    <t>E5.9.1.1.5/BWL 2017.08</t>
  </si>
  <si>
    <t>Uitbroeden eieren en opfokken vleeskuikens tot 13 dagen in stal en vervolghuisvesting in e 5.11 (vleeskuikenstal met luchtmengsysteem voor droging strooisellaag in combinatie met een warmtewisselaar)</t>
  </si>
  <si>
    <t>E5.9.1.1.6</t>
  </si>
  <si>
    <t>BWL 2017.09</t>
  </si>
  <si>
    <t>E5.9.1.1.6/BWL 2017.09</t>
  </si>
  <si>
    <t>Uitbroeden eieren en opfokken vleeskuikens tot 13 dagen in stal en vervolghuisvesting in e 5.15 (vleeskuikenstal met buizenverwarming)</t>
  </si>
  <si>
    <t>E5.9.1.2.1</t>
  </si>
  <si>
    <t>BWL 2009.05</t>
  </si>
  <si>
    <t>E5.9.1.2.1/BWL 2009.05</t>
  </si>
  <si>
    <t>Uitbroeden eieren en opfokken vleeskuikens tot 19 dagen in stal en vervolghuisvesting in e.5.5 (grondhuisvesting met vloerverwarming en vloerkoeling)</t>
  </si>
  <si>
    <t>A4.3/BWL 2014.01</t>
  </si>
  <si>
    <t>A4.4</t>
  </si>
  <si>
    <t>A4.4/BWL 2007.05</t>
  </si>
  <si>
    <t>Mechanisch geventileerde stal met een chemisch luchtwassysteem 95% emissiereductie</t>
  </si>
  <si>
    <t>A4.4/BWL 2008.08</t>
  </si>
  <si>
    <t>BWL 2008.09</t>
  </si>
  <si>
    <t>A4.4/BWL 2008.09</t>
  </si>
  <si>
    <t>BWL 2010.26</t>
  </si>
  <si>
    <t>A4.4/BWL 2010.26</t>
  </si>
  <si>
    <t>A4.5.1</t>
  </si>
  <si>
    <t>BWL 2006.14</t>
  </si>
  <si>
    <t>A4.5.1/BWL 2006.14</t>
  </si>
  <si>
    <t>Mechanisch geventileerde stal met gecombineerd luchtwassysteem 85% emissiereductie met chemische wasser (lamellenfilter) en waterwasser</t>
  </si>
  <si>
    <t>A4.5.2</t>
  </si>
  <si>
    <t>BWL 2006.15</t>
  </si>
  <si>
    <t>A4.5.2/BWL 2006.15</t>
  </si>
  <si>
    <t>Mechanisch geventileerde stal met gecombineerd luchtwassysteem 70% emissiereductie met waterwasser, chemische wasser en biofilter</t>
  </si>
  <si>
    <t>A4.5.3</t>
  </si>
  <si>
    <t>BWL 2007.01</t>
  </si>
  <si>
    <t>A4.5.3/BWL 2007.01</t>
  </si>
  <si>
    <t>Mechanisch geventileerde stal met een gecombineerd luchtwassysteem 85% emissiereductie met waterwasser, chemische wasser en biofilter</t>
  </si>
  <si>
    <t>A4.5.4</t>
  </si>
  <si>
    <t>BWL 2007.02</t>
  </si>
  <si>
    <t>A4.5.4/BWL 2007.02</t>
  </si>
  <si>
    <t>Mechanisch geventileerde stal met een gecombineerd luchtwassysteem 85% emissiereductie met watergordijn en biologische wasser</t>
  </si>
  <si>
    <t>BWL 2009.12</t>
  </si>
  <si>
    <t>A4.5.4/BWL 2009.12</t>
  </si>
  <si>
    <t>BWL 2010.02</t>
  </si>
  <si>
    <t>A4.5.4/BWL 2010.02</t>
  </si>
  <si>
    <t>A4.5.5</t>
  </si>
  <si>
    <t>BWL 2011.07</t>
  </si>
  <si>
    <t>A4.5.5/BWL 2011.07</t>
  </si>
  <si>
    <t>Mechanisch geventileerde stal met een gecombineerd luchtwassysteem 85% emissiereductie met waterwasser, biologische wasser en geurverwijderingssectie</t>
  </si>
  <si>
    <t>A4.5.6</t>
  </si>
  <si>
    <t>BWL 2011.08</t>
  </si>
  <si>
    <t>A4.5.6/BWL 2011.08</t>
  </si>
  <si>
    <t>Mechanisch geventileerde stal met een gecombineerd luchtwassysteem 90% emissiereductie met een biologische en een chemische wasser en biofilter</t>
  </si>
  <si>
    <t>A4.6</t>
  </si>
  <si>
    <t>BWL 2012.07</t>
  </si>
  <si>
    <t>A4.6/BWL 2012.07</t>
  </si>
  <si>
    <t>Mechanisch geventileerde stal met een biologisch luchtwassysteem 85% emissiereductie</t>
  </si>
  <si>
    <t>A4.7</t>
  </si>
  <si>
    <t>BWL 2012.09</t>
  </si>
  <si>
    <t>A4.7/BWL 2012.09</t>
  </si>
  <si>
    <t>Mechanisch geventileerde stal met hellende roostervloer in combinatie met hellende schijnvloer onder de roostervloer, bestemd voor het houden van rosé vleeskalveren</t>
  </si>
  <si>
    <t>A4.8</t>
  </si>
  <si>
    <t>BWL 2018.04</t>
  </si>
  <si>
    <t>A4.8/BWL 2018.04</t>
  </si>
  <si>
    <t>Stal met roostervloer voorzien van een bolle rubber toplaag en afdichtflappen in de roosterspleten</t>
  </si>
  <si>
    <t xml:space="preserve">A6        </t>
  </si>
  <si>
    <t>vleesstieren en overig vleesvee van circa 8 tot 24 maanden (roodvleesproductie)</t>
  </si>
  <si>
    <t>A6.100</t>
  </si>
  <si>
    <t xml:space="preserve">A7        </t>
  </si>
  <si>
    <t xml:space="preserve">fokstieren en overig rundvee ouder dan 2 jaar </t>
  </si>
  <si>
    <t>A7.100</t>
  </si>
  <si>
    <t xml:space="preserve">B         </t>
  </si>
  <si>
    <t>Schapen</t>
  </si>
  <si>
    <t xml:space="preserve">B1        </t>
  </si>
  <si>
    <t xml:space="preserve">schapen ouder dan 1 jaar, inclusief lammeren tot 45 kg </t>
  </si>
  <si>
    <t>B1.100</t>
  </si>
  <si>
    <t xml:space="preserve">C         </t>
  </si>
  <si>
    <t>Geiten</t>
  </si>
  <si>
    <t xml:space="preserve">C1        </t>
  </si>
  <si>
    <t>geiten ouder dan 1 jaar</t>
  </si>
  <si>
    <t>C1.100</t>
  </si>
  <si>
    <t>C1.1.1</t>
  </si>
  <si>
    <t>C1.1.1/BWL 2004.01</t>
  </si>
  <si>
    <t>Mechanisch geventileerde gesloten stal (bwl 2017.07) met biologisch luchtwassysteem met 70% emissiereductie</t>
  </si>
  <si>
    <t>C1.1.1/BWL 2006.02</t>
  </si>
  <si>
    <t>C1.1.1/BWL 2007.03</t>
  </si>
  <si>
    <t>C1.1.1/BWL 2008.01</t>
  </si>
  <si>
    <t>C1.1.1/BWL 2008.02</t>
  </si>
  <si>
    <t>C1.1.1/BWL 2008.03</t>
  </si>
  <si>
    <t>C1.1.1/BWL 2008.04</t>
  </si>
  <si>
    <t>C1.1.1/BWL 2008.05</t>
  </si>
  <si>
    <t>C1.1.1/BWL 2008.12</t>
  </si>
  <si>
    <t>C1.1.1/BWL 2009.13</t>
  </si>
  <si>
    <t>C1.1.1/BWL 2009.20</t>
  </si>
  <si>
    <t>C1.1.1/BWL 2009.21</t>
  </si>
  <si>
    <t>C1.1.1/BWL 2010.27</t>
  </si>
  <si>
    <t>C1.1.1/BWL 2010.28</t>
  </si>
  <si>
    <t>C1.1.1/BWL 2011.11</t>
  </si>
  <si>
    <t>C1.1.1/BWL 2011.12</t>
  </si>
  <si>
    <t>C1.1.1/BWL 2013.02</t>
  </si>
  <si>
    <t>C1.1.1/BWL 2015.04</t>
  </si>
  <si>
    <t>C1.1.2</t>
  </si>
  <si>
    <t>C1.1.2/BWL 2004.02</t>
  </si>
  <si>
    <t>Mechanisch geventileerde gesloten stal (bwl 2017.07) met chemisch luchtwassysteem met 70% emissiereductie</t>
  </si>
  <si>
    <t>C1.1.2/BWL 2005.01</t>
  </si>
  <si>
    <t>C1.1.2/BWL 2006.04</t>
  </si>
  <si>
    <t>C1.1.2/BWL 2006.05</t>
  </si>
  <si>
    <t>C1.1.2/BWL 2008.06</t>
  </si>
  <si>
    <t>C1.1.2/BWL 2008.07</t>
  </si>
  <si>
    <t>C1.1.2/BWL 2009.01</t>
  </si>
  <si>
    <t>C1.1.2/BWL 2010.25</t>
  </si>
  <si>
    <t>C1.1.2/BWL 2011.14</t>
  </si>
  <si>
    <t>C1.1.2/BWL 2014.01</t>
  </si>
  <si>
    <t>C1.1.3</t>
  </si>
  <si>
    <t>C1.1.3/BWL 2007.05</t>
  </si>
  <si>
    <t>Mechanisch geventileerde gesloten stal (bwl 2017.07) met chemisch luchtwassysteem met 95% emissiereductie</t>
  </si>
  <si>
    <t>C1.1.3/BWL 2008.08</t>
  </si>
  <si>
    <t>C1.1.3/BWL 2008.09</t>
  </si>
  <si>
    <t>C1.1.3/BWL 2010.26</t>
  </si>
  <si>
    <t>C1.1.4.1</t>
  </si>
  <si>
    <t>C1.1.4.1/BWL 2006.14</t>
  </si>
  <si>
    <t>Mechanisch geventileerde gesloten stal (bwl 2017.07) met gecombineerd luchtwassysteem 85% emissiereductie met chemische wasser (lamellenfilter) en waterwasser</t>
  </si>
  <si>
    <t>C1.1.4.2</t>
  </si>
  <si>
    <t>C1.1.4.2/BWL 2006.15</t>
  </si>
  <si>
    <t>Mechanisch geventileerde gesloten stal (bwl 2017.07) met gecombineerd luchtwassysteem 70% emissiereductie met waterwasser, chemische wasser en biofilter</t>
  </si>
  <si>
    <t>C1.1.4.3</t>
  </si>
  <si>
    <t>C1.1.4.3/BWL 2007.01</t>
  </si>
  <si>
    <t>Mechanisch geventileerde gesloten stal (bwl 2017.07) met gecombineerd luchtwassysteem 85% emissiereductie met waterwasser, chemische wasser en biofilter</t>
  </si>
  <si>
    <t>C1.1.4.4</t>
  </si>
  <si>
    <t>C1.1.4.4/BWL 2007.02</t>
  </si>
  <si>
    <t>Mechanisch geventileerde gesloten stal (bwl 2017.07) met gecombineerd luchtwassysteem 85% emissiereductie met watergordijn en biologische wasser</t>
  </si>
  <si>
    <t>C1.1.4.4/BWL 2009.12</t>
  </si>
  <si>
    <t>C1.1.4.4/BWL 2010.02</t>
  </si>
  <si>
    <t>C1.1.4.5</t>
  </si>
  <si>
    <t>C1.1.4.5/BWL 2011.07</t>
  </si>
  <si>
    <t>Mechanisch geventileerde gesloten stal (bwl 2017.07) met gecombineerd luchtwassysteem 85% emissiereductie met waterwasser, biologische wasser en geurverwijderingssectie</t>
  </si>
  <si>
    <t>C1.1.4.6</t>
  </si>
  <si>
    <t>C1.1.4.6/BWL 2011.08</t>
  </si>
  <si>
    <t>Mechanisch geventileerde gesloten stal (bwl 2017.07) met gecombineerd luchtwassysteem 90% emissiereductie met biologische en chemische wasser en biofilter</t>
  </si>
  <si>
    <t>C1.1.5</t>
  </si>
  <si>
    <t>C1.1.5/BWL 2012.07</t>
  </si>
  <si>
    <t>Mechanisch geventileerde gesloten stal (bwl 2017.07) met biologisch luchtwassysteem met 85% emissiereductie</t>
  </si>
  <si>
    <t>C1.1.6</t>
  </si>
  <si>
    <t>C1.1.6/BWL 2013.08</t>
  </si>
  <si>
    <t>Mechanisch geventileerde gesloten stal (bwl 2017.07) met chemisch luchtwassysteem met 90% emissiereductie</t>
  </si>
  <si>
    <t xml:space="preserve">C2        </t>
  </si>
  <si>
    <t>opfokgeiten van 61 dagen tot en met één jaar</t>
  </si>
  <si>
    <t>C2.100</t>
  </si>
  <si>
    <t>C2.1.1</t>
  </si>
  <si>
    <t>C2.1.1/BWL 2004.01</t>
  </si>
  <si>
    <t>C2.1.1/BWL 2006.02</t>
  </si>
  <si>
    <t>C2.1.1/BWL 2007.03</t>
  </si>
  <si>
    <t>C2.1.1/BWL 2008.01</t>
  </si>
  <si>
    <t>C2.1.1/BWL 2008.02</t>
  </si>
  <si>
    <t>C2.1.1/BWL 2008.03</t>
  </si>
  <si>
    <t>C2.1.1/BWL 2008.04</t>
  </si>
  <si>
    <t>C2.1.1/BWL 2008.05</t>
  </si>
  <si>
    <t>C2.1.1/BWL 2008.12</t>
  </si>
  <si>
    <t>C2.1.1/BWL 2009.13</t>
  </si>
  <si>
    <t>C2.1.1/BWL 2009.20</t>
  </si>
  <si>
    <t>C2.1.1/BWL 2009.21</t>
  </si>
  <si>
    <t>C2.1.1/BWL 2010.27</t>
  </si>
  <si>
    <t>C2.1.1/BWL 2010.28</t>
  </si>
  <si>
    <t>C2.1.1/BWL 2011.11</t>
  </si>
  <si>
    <t>C2.1.1/BWL 2011.12</t>
  </si>
  <si>
    <t>C2.1.1/BWL 2013.02</t>
  </si>
  <si>
    <t>C2.1.1/BWL 2015.04</t>
  </si>
  <si>
    <t>C2.1.2</t>
  </si>
  <si>
    <t>C2.1.2/BWL 2004.02</t>
  </si>
  <si>
    <t>C2.1.2/BWL 2005.01</t>
  </si>
  <si>
    <t>C2.1.2/BWL 2006.04</t>
  </si>
  <si>
    <t>C2.1.2/BWL 2006.05</t>
  </si>
  <si>
    <t>C2.1.2/BWL 2008.06</t>
  </si>
  <si>
    <t>C2.1.2/BWL 2008.07</t>
  </si>
  <si>
    <t>C2.1.2/BWL 2009.01</t>
  </si>
  <si>
    <t>C2.1.2/BWL 2010.25</t>
  </si>
  <si>
    <t>C2.1.2/BWL 2011.14</t>
  </si>
  <si>
    <t>C2.1.2/BWL 2014.01</t>
  </si>
  <si>
    <t>C2.1.3</t>
  </si>
  <si>
    <t>C2.1.3/BWL 2007.05</t>
  </si>
  <si>
    <t>C2.1.3/BWL 2008.08</t>
  </si>
  <si>
    <t>C2.1.3/BWL 2008.09</t>
  </si>
  <si>
    <t>C2.1.3/BWL 2010.26</t>
  </si>
  <si>
    <t>C2.1.4.1</t>
  </si>
  <si>
    <t>C2.1.4.1/BWL 2006.14</t>
  </si>
  <si>
    <t>C2.1.4.2</t>
  </si>
  <si>
    <t>C2.1.4.2/BWL 2006.15</t>
  </si>
  <si>
    <t>C2.1.4.3</t>
  </si>
  <si>
    <t>C2.1.4.3/BWL 2007.01</t>
  </si>
  <si>
    <t>C2.1.4.4</t>
  </si>
  <si>
    <t>C2.1.4.4/BWL 2007.02</t>
  </si>
  <si>
    <t>C2.1.4.4/BWL 2009.12</t>
  </si>
  <si>
    <t>C2.1.4.4/BWL 2010.02</t>
  </si>
  <si>
    <t>C2.1.4.5</t>
  </si>
  <si>
    <t>C2.1.4.5/BWL 2011.07</t>
  </si>
  <si>
    <t>C2.1.4.6</t>
  </si>
  <si>
    <t>C2.1.4.6/BWL 2011.08</t>
  </si>
  <si>
    <t>C2.1.5</t>
  </si>
  <si>
    <t>C2.1.5/BWL 2012.07</t>
  </si>
  <si>
    <t>C2.1.6</t>
  </si>
  <si>
    <t>C2.1.6/BWL 2013.08</t>
  </si>
  <si>
    <t xml:space="preserve">C3        </t>
  </si>
  <si>
    <t xml:space="preserve">opfokgeiten en afmestlammeren tot en met 60 dagen </t>
  </si>
  <si>
    <t>C3.100</t>
  </si>
  <si>
    <t>C3.1.1</t>
  </si>
  <si>
    <t>C3.1.1/BWL 2004.01</t>
  </si>
  <si>
    <t>C3.1.1/BWL 2006.02</t>
  </si>
  <si>
    <t>C3.1.1/BWL 2007.03</t>
  </si>
  <si>
    <t>C3.1.1/BWL 2008.01</t>
  </si>
  <si>
    <t>C3.1.1/BWL 2008.02</t>
  </si>
  <si>
    <t>C3.1.1/BWL 2008.03</t>
  </si>
  <si>
    <t>C3.1.1/BWL 2008.04</t>
  </si>
  <si>
    <t>C3.1.1/BWL 2008.05</t>
  </si>
  <si>
    <t>C3.1.1/BWL 2008.12</t>
  </si>
  <si>
    <t>C3.1.1/BWL 2009.13</t>
  </si>
  <si>
    <t>C3.1.1/BWL 2009.20</t>
  </si>
  <si>
    <t>C3.1.1/BWL 2009.21</t>
  </si>
  <si>
    <t>C3.1.1/BWL 2010.27</t>
  </si>
  <si>
    <t>C3.1.1/BWL 2010.28</t>
  </si>
  <si>
    <t>C3.1.1/BWL 2011.11</t>
  </si>
  <si>
    <t>C3.1.1/BWL 2011.12</t>
  </si>
  <si>
    <t>C3.1.1/BWL 2013.02</t>
  </si>
  <si>
    <t>C3.1.1/BWL 2015.04</t>
  </si>
  <si>
    <t>C3.1.2</t>
  </si>
  <si>
    <t>C3.1.2/BWL 2004.02</t>
  </si>
  <si>
    <t>C3.1.2/BWL 2005.01</t>
  </si>
  <si>
    <t>C3.1.2/BWL 2006.04</t>
  </si>
  <si>
    <t>C3.1.2/BWL 2006.05</t>
  </si>
  <si>
    <t>C3.1.2/BWL 2008.06</t>
  </si>
  <si>
    <t>C3.1.2/BWL 2008.07</t>
  </si>
  <si>
    <t>C3.1.2/BWL 2009.01</t>
  </si>
  <si>
    <t>C3.1.2/BWL 2010.25</t>
  </si>
  <si>
    <t>C3.1.2/BWL 2011.14</t>
  </si>
  <si>
    <t>C3.1.2/BWL 2014.01</t>
  </si>
  <si>
    <t>C3.1.3</t>
  </si>
  <si>
    <t>C3.1.3/BWL 2007.05</t>
  </si>
  <si>
    <t>C3.1.3/BWL 2008.08</t>
  </si>
  <si>
    <t>C3.1.3/BWL 2008.09</t>
  </si>
  <si>
    <t>C3.1.3/BWL 2010.26</t>
  </si>
  <si>
    <t>C3.1.4.1</t>
  </si>
  <si>
    <t>C3.1.4.1/BWL 2006.14</t>
  </si>
  <si>
    <t>C3.1.4.2</t>
  </si>
  <si>
    <t>C3.1.4.2/BWL 2006.15</t>
  </si>
  <si>
    <t>C3.1.4.3</t>
  </si>
  <si>
    <t>C3.1.4.3/BWL 2007.01</t>
  </si>
  <si>
    <t>C3.1.4.4</t>
  </si>
  <si>
    <t>C3.1.4.4/BWL 2007.02</t>
  </si>
  <si>
    <t>C3.1.4.4/BWL 2009.12</t>
  </si>
  <si>
    <t>C3.1.4.4/BWL 2010.02</t>
  </si>
  <si>
    <t>C3.1.4.5</t>
  </si>
  <si>
    <t>C3.1.4.5/BWL 2011.07</t>
  </si>
  <si>
    <t>C3.1.4.6</t>
  </si>
  <si>
    <t>C3.1.4.6/BWL 2011.08</t>
  </si>
  <si>
    <t>C3.1.5</t>
  </si>
  <si>
    <t>C3.1.5/BWL 2012.07</t>
  </si>
  <si>
    <t>C3.1.6</t>
  </si>
  <si>
    <t>C3.1.6/BWL 2013.08</t>
  </si>
  <si>
    <t>D1.1.1</t>
  </si>
  <si>
    <t>BB 93.03.001</t>
  </si>
  <si>
    <t>D1.1.1/BB 93.03.001</t>
  </si>
  <si>
    <t>Vlakke gecoate keldervloer met tandheugelschuifsysteem</t>
  </si>
  <si>
    <t>D1.1.10</t>
  </si>
  <si>
    <t>D1.1.10/BWL 2004.02</t>
  </si>
  <si>
    <t>D1.1.10/BWL 2005.01</t>
  </si>
  <si>
    <t>D1.1.10/BWL 2006.04</t>
  </si>
  <si>
    <t>D1.1.10/BWL 2006.05</t>
  </si>
  <si>
    <t>D1.1.10/BWL 2008.06</t>
  </si>
  <si>
    <t>D1.1.10/BWL 2008.07</t>
  </si>
  <si>
    <t>D1.1.10/BWL 2009.01</t>
  </si>
  <si>
    <t>D1.1.10/BWL 2010.25</t>
  </si>
  <si>
    <t>D1.1.10/BWL 2011.14</t>
  </si>
  <si>
    <t>Additioneel</t>
  </si>
  <si>
    <t xml:space="preserve">G4        </t>
  </si>
  <si>
    <t>additionele technieken voor emissiereductie van fijn stof</t>
  </si>
  <si>
    <t>G4.1</t>
  </si>
  <si>
    <t>BWL 2009.19</t>
  </si>
  <si>
    <t>G4.1/BWL 2009.19</t>
  </si>
  <si>
    <t>Waterluchtwassysteem; 33% emissiereductie fijn stof</t>
  </si>
  <si>
    <t>G4.2</t>
  </si>
  <si>
    <t>BWL 2010.29</t>
  </si>
  <si>
    <t>G4.2/BWL 2010.29</t>
  </si>
  <si>
    <t>Droogfilterwand; 40% emissiereductie fijn stof</t>
  </si>
  <si>
    <t>G4.3</t>
  </si>
  <si>
    <t>BWL 2011.01</t>
  </si>
  <si>
    <t>G4.3/BWL 2011.01</t>
  </si>
  <si>
    <t>Ionisatiefilter; 57% emissiereductie fijnstof</t>
  </si>
  <si>
    <t>G4.4</t>
  </si>
  <si>
    <t>BWL 2011.02</t>
  </si>
  <si>
    <t>G4.4/BWL 2011.02</t>
  </si>
  <si>
    <t>Warmtewisselaar; 31%emissiereductie fijnstof</t>
  </si>
  <si>
    <t>G4.5</t>
  </si>
  <si>
    <t>BWL 2012.03</t>
  </si>
  <si>
    <t>G4.5/BWL 2012.03</t>
  </si>
  <si>
    <t>Warmtewisselaar; 13%emissiereductie fijnstof</t>
  </si>
  <si>
    <t>G4.6</t>
  </si>
  <si>
    <t>BWL 2017.03</t>
  </si>
  <si>
    <t>G4.6/BWL 2017.03</t>
  </si>
  <si>
    <t>Warmtewisselaar met stoffilters; 37% emissiereductie fijn stof</t>
  </si>
  <si>
    <t>G4.7</t>
  </si>
  <si>
    <t>BWL 2018.05</t>
  </si>
  <si>
    <t>G4.7/BWL 2018.05</t>
  </si>
  <si>
    <t>Warmtewisselaar met stoffilters; 50% emissiereductie fijn stof</t>
  </si>
  <si>
    <t xml:space="preserve">H         </t>
  </si>
  <si>
    <t>Pelsdieren</t>
  </si>
  <si>
    <t xml:space="preserve">H1        </t>
  </si>
  <si>
    <t xml:space="preserve">nertsen, per fokteef </t>
  </si>
  <si>
    <t>H1.1</t>
  </si>
  <si>
    <t>Open mestopslag onder de kooi</t>
  </si>
  <si>
    <t>H1.2</t>
  </si>
  <si>
    <t>BB 94.02.013</t>
  </si>
  <si>
    <t>H1.2/BB 94.02.013</t>
  </si>
  <si>
    <t>Dagontmesting met afvoer naar een gesloten opslag</t>
  </si>
  <si>
    <t xml:space="preserve">I         </t>
  </si>
  <si>
    <t>Konijnen</t>
  </si>
  <si>
    <t xml:space="preserve">I1        </t>
  </si>
  <si>
    <t xml:space="preserve">diercategorie voedster inclusief 0,15 ram en bijbehorende jongen tot speenleeftijd </t>
  </si>
  <si>
    <t>I1.1</t>
  </si>
  <si>
    <t>BWL 2005.08</t>
  </si>
  <si>
    <t>I1.1/BWL 2005.08</t>
  </si>
  <si>
    <t>I1.100</t>
  </si>
  <si>
    <t>Voedster inclusief 0,15 ram en bijbehorende jongen tot</t>
  </si>
  <si>
    <t>I1.2</t>
  </si>
  <si>
    <t>I1.2/BWL 2006.02</t>
  </si>
  <si>
    <t>I1.2/BWL 2007.03</t>
  </si>
  <si>
    <t>I1.2/BWL 2009.13</t>
  </si>
  <si>
    <t>I1.2/BWL 2010.27</t>
  </si>
  <si>
    <t>I1.2/BWL 2010.28</t>
  </si>
  <si>
    <t>D1.1.10/BWL 2014.01</t>
  </si>
  <si>
    <t>D1.1.100</t>
  </si>
  <si>
    <t>D1.1.11</t>
  </si>
  <si>
    <t>BWL 2010.12</t>
  </si>
  <si>
    <t>D1.1.11/BWL 2010.12</t>
  </si>
  <si>
    <t>D1.1.12.1</t>
  </si>
  <si>
    <t>BWL 2001.13</t>
  </si>
  <si>
    <t>D1.1.12.1/BWL 2001.13</t>
  </si>
  <si>
    <t>Opfokhok met schuine putwand, emiterend mestoppervlak maximaal 0,07 m2 per big, ongeacht de groepsgrootte</t>
  </si>
  <si>
    <t>D1.1.12.2</t>
  </si>
  <si>
    <t>BWL 2004.06</t>
  </si>
  <si>
    <t>D1.1.12.2/BWL 2004.06</t>
  </si>
  <si>
    <t>Opfokhok met schuine putwand,emiterend mestoppervlak groter dan 0,07 m2 per big, echter kleiner dan 10 m2 en in kleine groepen gehuisvest</t>
  </si>
  <si>
    <t>D1.1.12.3</t>
  </si>
  <si>
    <t>BB 99.06.072/A 99.11.080</t>
  </si>
  <si>
    <t>D1.1.12.3/BB 99.06.072/A 99.11.080</t>
  </si>
  <si>
    <t>Opfokhok met schuine putwand,emiterend mestoppervlak groter dan 0,07 m2 echter kleiner dan 10 m2 en in grote groepen, vanaf 30 biggen, gehuisvest</t>
  </si>
  <si>
    <t>BB 99.06.072/A 99.11.082</t>
  </si>
  <si>
    <t>D1.1.12.3/BB 99.06.072/A 99.11.082</t>
  </si>
  <si>
    <t>BWL 2010.04</t>
  </si>
  <si>
    <t>D1.1.12.3/BWL 2010.04</t>
  </si>
  <si>
    <t>D1.1.13</t>
  </si>
  <si>
    <t>BWL 2010.05</t>
  </si>
  <si>
    <t>D1.1.13/BWL 2010.05</t>
  </si>
  <si>
    <t>Volledig rooster met water- en mestkanalen, eventueel voorzien van schuine putwand(en), emitterend mestoppervlak kleiner dan 0,10 m2</t>
  </si>
  <si>
    <t>D1.1.14</t>
  </si>
  <si>
    <t>D1.1.14/BWL 2007.05</t>
  </si>
  <si>
    <t>D1.1.14/BWL 2008.08</t>
  </si>
  <si>
    <t>D1.1.14/BWL 2008.09</t>
  </si>
  <si>
    <t>D1.1.14/BWL 2010.26</t>
  </si>
  <si>
    <t>D1.1.15.1</t>
  </si>
  <si>
    <t>D1.1.15.1/BWL 2006.14</t>
  </si>
  <si>
    <t>Gecombineerd luchtwassysteem 85% emissiereductie met chemische wasser (lamellenfilter) en waterwasser</t>
  </si>
  <si>
    <t>D1.1.15.2</t>
  </si>
  <si>
    <t>D1.1.15.2/BWL 2006.15</t>
  </si>
  <si>
    <t>Gecombineerd luchtwassysteem 70% emissiereductie met waterwasser, chemische wasser en biofilter</t>
  </si>
  <si>
    <t>D1.1.15.3</t>
  </si>
  <si>
    <t>D1.1.15.3/BWL 2007.01</t>
  </si>
  <si>
    <t>Gecombineerd luchtwassysteem 85% emissiereductie met waterwasser, chemische wasser en biofilter</t>
  </si>
  <si>
    <t>D1.1.15.4</t>
  </si>
  <si>
    <t>D1.1.15.4/BWL 2007.02</t>
  </si>
  <si>
    <t>Gecombineerd luchtwassysteem 85% emissiereductie met watergordijn en biologische wasser</t>
  </si>
  <si>
    <t>D1.1.15.4/BWL 2009.12</t>
  </si>
  <si>
    <t>D1.1.15.4/BWL 2010.02</t>
  </si>
  <si>
    <t>D1.1.15.5</t>
  </si>
  <si>
    <t>D1.1.15.5/BWL 2011.07</t>
  </si>
  <si>
    <t xml:space="preserve">Gecombineerd luchtwassysteem 85% emissiereductie met waterwasser, biologische wasser en geurverwijderingssectie </t>
  </si>
  <si>
    <t>D1.1.15.6</t>
  </si>
  <si>
    <t>D1.1.15.6/BWL 2011.08</t>
  </si>
  <si>
    <t>Gecombineerd luchtwassysteem 90% ammoniakemissiereductie met een biologische en een chemische wasser en een biofilter</t>
  </si>
  <si>
    <t>D1.1.16</t>
  </si>
  <si>
    <t>D1.1.16/BWL 2012.07</t>
  </si>
  <si>
    <t>Biologisch luchtwassysteem 85% emissiereductie</t>
  </si>
  <si>
    <t>D1.1.17</t>
  </si>
  <si>
    <t>D1.1.17/BWL 2013.08</t>
  </si>
  <si>
    <t>Chemisch luchtwassysteem 90% emissiereductie, hokoppervlak maximaal 0,35m2 per big</t>
  </si>
  <si>
    <t>D1.1.2</t>
  </si>
  <si>
    <t>BB 94.06.021</t>
  </si>
  <si>
    <t>D1.1.2/BB 94.06.021</t>
  </si>
  <si>
    <t>Spoelgotensysteem met dunne mest en gedeeltelijk roostervloer</t>
  </si>
  <si>
    <t>D1.1.3</t>
  </si>
  <si>
    <t>BWL 2006.07</t>
  </si>
  <si>
    <t>D1.1.3/BWL 2006.07</t>
  </si>
  <si>
    <t>Mestopvang in water in combinatie met een mestafvoersysteem</t>
  </si>
  <si>
    <t>D1.1.4.1</t>
  </si>
  <si>
    <t>BB 96.03.033</t>
  </si>
  <si>
    <t>D1.1.4.1/BB 96.03.033</t>
  </si>
  <si>
    <t>Ondiepe mestkelders met water- en mestkanaal, oppervlak mestkanaal maximaal 0,13 m2 per big</t>
  </si>
  <si>
    <t>D1.1.4.2</t>
  </si>
  <si>
    <t>BWL 2001.14</t>
  </si>
  <si>
    <t>D1.1.4.2/BWL 2001.14</t>
  </si>
  <si>
    <t>Ondiepe mestkelders met water- en mestkanaal, oppervlak mestkanaal maximaal 0,19 m2 per big</t>
  </si>
  <si>
    <t>D1.1.5</t>
  </si>
  <si>
    <t>BWL 2001.16</t>
  </si>
  <si>
    <t>D1.1.5/BWL 2001.16</t>
  </si>
  <si>
    <t>Halfrooster met verkleind mestoppervlak (max. 60% van het totale hokoppervlak bestaat uit een roostervloer)</t>
  </si>
  <si>
    <t>D1.1.6</t>
  </si>
  <si>
    <t>BB 96.04.038</t>
  </si>
  <si>
    <t>D1.1.6/BB 96.04.038</t>
  </si>
  <si>
    <t>D1.1.7</t>
  </si>
  <si>
    <t>D1.1.7/BB 96.04.038</t>
  </si>
  <si>
    <t xml:space="preserve">Mestopvang in en spoelen met aangezuurde vloeistof </t>
  </si>
  <si>
    <t>D1.1.8</t>
  </si>
  <si>
    <t>BB 96.06.040</t>
  </si>
  <si>
    <t>D1.1.8/BB 96.06.040</t>
  </si>
  <si>
    <t>Gescheiden afvoer van mest en urine door middel van hellende mestband</t>
  </si>
  <si>
    <t>D1.1.9</t>
  </si>
  <si>
    <t>D1.1.9/BWL 2004.01</t>
  </si>
  <si>
    <t>D1.1.9/BWL 2006.02</t>
  </si>
  <si>
    <t>D1.1.9/BWL 2007.03</t>
  </si>
  <si>
    <t>D1.1.9/BWL 2008.01</t>
  </si>
  <si>
    <t>D1.1.9/BWL 2008.02</t>
  </si>
  <si>
    <t>D1.1.9/BWL 2008.03</t>
  </si>
  <si>
    <t>D1.1.9/BWL 2008.04</t>
  </si>
  <si>
    <t>D1.1.9/BWL 2008.05</t>
  </si>
  <si>
    <t>D1.1.9/BWL 2008.12</t>
  </si>
  <si>
    <t>D1.1.9/BWL 2009.13</t>
  </si>
  <si>
    <t>D1.1.9/BWL 2009.20</t>
  </si>
  <si>
    <t>D1.1.9/BWL 2009.21</t>
  </si>
  <si>
    <t>D1.1.9/BWL 2010.27</t>
  </si>
  <si>
    <t>D1.1.9/BWL 2010.28</t>
  </si>
  <si>
    <t>D1.1.9/BWL 2011.11</t>
  </si>
  <si>
    <t>D1.1.9/BWL 2011.12</t>
  </si>
  <si>
    <t>D1.1.9/BWL 2013.02</t>
  </si>
  <si>
    <t>D1.1.9/BWL 2015.04</t>
  </si>
  <si>
    <t>D1.2.15/BWL 2008.09</t>
  </si>
  <si>
    <t>D1.2.15/BWL 2010.26</t>
  </si>
  <si>
    <t>D1.2.16</t>
  </si>
  <si>
    <t>BWL 2004.07</t>
  </si>
  <si>
    <t>D1.2.16/BWL 2004.07</t>
  </si>
  <si>
    <t>Waterkanaal in combinatie  met een afgescheiden mestkanaal of mestbak</t>
  </si>
  <si>
    <t>D1.2.17.1</t>
  </si>
  <si>
    <t>D1.2.17.1/BWL 2006.14</t>
  </si>
  <si>
    <t>D1.2.17.2</t>
  </si>
  <si>
    <t>D1.2.17.2/BWL 2006.15</t>
  </si>
  <si>
    <t>D1.2.17.3</t>
  </si>
  <si>
    <t>D1.2.17.3/BWL 2007.01</t>
  </si>
  <si>
    <t>D1.2.17.4</t>
  </si>
  <si>
    <t>D1.2.17.4/BWL 2007.02</t>
  </si>
  <si>
    <t>D1.2.17.4/BWL 2009.12</t>
  </si>
  <si>
    <t>D1.2.17.4/BWL 2010.02</t>
  </si>
  <si>
    <t>D1.2.17.5</t>
  </si>
  <si>
    <t>D1.2.17.5/BWL 2011.07</t>
  </si>
  <si>
    <t>Gecombineerd luchtwassysteem 85% emissiereductie met waterwasser, biologische wasser en geurverwijderingssectie</t>
  </si>
  <si>
    <t>D1.2.17.6</t>
  </si>
  <si>
    <t>D1.2.17.6/BWL 2011.08</t>
  </si>
  <si>
    <t xml:space="preserve">Gecombineerd luchtwassysteem 90% ammoniakemissiereductie met een biologische en een chemische wasser en een biofilter </t>
  </si>
  <si>
    <t>D1.2.18</t>
  </si>
  <si>
    <t>D1.2.18/BWL 2012.07</t>
  </si>
  <si>
    <t>D1.2.19</t>
  </si>
  <si>
    <t>D1.2.19/BWL 2013.08</t>
  </si>
  <si>
    <t>D1.2.2</t>
  </si>
  <si>
    <t>BB 94.02.014</t>
  </si>
  <si>
    <t>D1.2.2/BB 94.02.014</t>
  </si>
  <si>
    <t>Kunststof schijnvloer met schuif onder roosters</t>
  </si>
  <si>
    <t>D1.2.20</t>
  </si>
  <si>
    <t>BWL 2018.01</t>
  </si>
  <si>
    <t>D1.2.20/BWL 2018.01</t>
  </si>
  <si>
    <t>Mestpan met mestkanaal met koelsysteem en waterkanaal onder het kraamhok</t>
  </si>
  <si>
    <t>D1.2.3</t>
  </si>
  <si>
    <t>BB 94.04.018</t>
  </si>
  <si>
    <t>D1.2.3/BB 94.04.018</t>
  </si>
  <si>
    <t>D1.2.4</t>
  </si>
  <si>
    <t>BB 94.06.019</t>
  </si>
  <si>
    <t>D1.2.4/BB 94.06.019</t>
  </si>
  <si>
    <t>Mestschuif met gecoate, hellende keldervloer en giergoot</t>
  </si>
  <si>
    <t>D1.2.5</t>
  </si>
  <si>
    <t>BWL 2010.06</t>
  </si>
  <si>
    <t>D1.2.5/BWL 2010.06</t>
  </si>
  <si>
    <t>D1.2.6</t>
  </si>
  <si>
    <t>BB 95.12.032</t>
  </si>
  <si>
    <t>D1.2.6/BB 95.12.032</t>
  </si>
  <si>
    <t>D1.2.7</t>
  </si>
  <si>
    <t>BWL 2001.17</t>
  </si>
  <si>
    <t>D1.2.7/BWL 2001.17</t>
  </si>
  <si>
    <t>Kraamopvok met hellende plaat</t>
  </si>
  <si>
    <t>D1.2.8</t>
  </si>
  <si>
    <t>BB 96.04.037</t>
  </si>
  <si>
    <t>D1.2.8/BB 96.04.037</t>
  </si>
  <si>
    <t>Mestopvang en spoelen met aangezuurde vloeistof</t>
  </si>
  <si>
    <t>D1.2.9</t>
  </si>
  <si>
    <t>BWL 2001.18</t>
  </si>
  <si>
    <t>D1.2.9/BWL 2001.18</t>
  </si>
  <si>
    <t>Schuiven in de mestgoot</t>
  </si>
  <si>
    <t>D1.3.1</t>
  </si>
  <si>
    <t>BB 95.02.027</t>
  </si>
  <si>
    <t>D1.3.1/BB 95.02.027</t>
  </si>
  <si>
    <t>Smalle ondiepe mestkanalen met metalen driekantroostervloer en rioleringssysteem (alleen toepasbaar bij individuele huisvesting)</t>
  </si>
  <si>
    <t>D1.3.10</t>
  </si>
  <si>
    <t>BWL 2010.09</t>
  </si>
  <si>
    <t>D1.3.10/BWL 2010.09</t>
  </si>
  <si>
    <t>Rondloopstal met zeugenvoerstation en strobed</t>
  </si>
  <si>
    <t>D1.3.100</t>
  </si>
  <si>
    <t>Overige huisvestingssystemen, groepshuisvesting</t>
  </si>
  <si>
    <t>D1.3.101</t>
  </si>
  <si>
    <t>Overige huisvestingssystemen, individuele huisvesting</t>
  </si>
  <si>
    <t>D1.3.11</t>
  </si>
  <si>
    <t>D1.3.11/BWL 2007.05</t>
  </si>
  <si>
    <t>D1.3.11/BWL 2008.08</t>
  </si>
  <si>
    <t>D1.3.11/BWL 2008.09</t>
  </si>
  <si>
    <t>D1.3.11/BWL 2010.26</t>
  </si>
  <si>
    <t>D1.3.12.1</t>
  </si>
  <si>
    <t>D1.3.12.1/BWL 2006.14</t>
  </si>
  <si>
    <t>D1.3.12.2</t>
  </si>
  <si>
    <t>D1.3.12.2/BWL 2006.15</t>
  </si>
  <si>
    <t>D1.3.12.3</t>
  </si>
  <si>
    <t>D1.3.12.3/BWL 2007.01</t>
  </si>
  <si>
    <t>D1.3.12.4</t>
  </si>
  <si>
    <t>D1.3.12.4/BWL 2007.02</t>
  </si>
  <si>
    <t>D1.3.12.4/BWL 2009.12</t>
  </si>
  <si>
    <t>D1.3.12.4/BWL 2010.02</t>
  </si>
  <si>
    <t>D1.3.12.5</t>
  </si>
  <si>
    <t>D1.3.12.5/BWL 2011.07</t>
  </si>
  <si>
    <t>D1.3.12.6</t>
  </si>
  <si>
    <t>D1.3.12.6/BWL 2011.08</t>
  </si>
  <si>
    <t>D1.3.13</t>
  </si>
  <si>
    <t>D1.3.13/BWL 2012.07</t>
  </si>
  <si>
    <t>D1.3.14</t>
  </si>
  <si>
    <t>D1.3.14/BWL 2013.08</t>
  </si>
  <si>
    <t>D1.3.15</t>
  </si>
  <si>
    <t>BWL 2008.11</t>
  </si>
  <si>
    <t>D1.3.15/BWL 2008.11</t>
  </si>
  <si>
    <t>Gescheiden afvoer van mest en urine door middel van een v-vormige mestband in het mestkanaal met metalen driekant roosters op het mestkanaal</t>
  </si>
  <si>
    <t>D1.3.2</t>
  </si>
  <si>
    <t>BB 95.06.028</t>
  </si>
  <si>
    <t>D1.3.2/BB 95.06.028</t>
  </si>
  <si>
    <t>Mestgoot met combinatierooster en frequente mestafvoer (alleen toepasbaar bij individuele huisvesting)</t>
  </si>
  <si>
    <t>D1.3.3</t>
  </si>
  <si>
    <t>BB 95.10.030</t>
  </si>
  <si>
    <t>D1.3.3/BB 95.10.030</t>
  </si>
  <si>
    <t>BB 95.10.030/A 98.10.060</t>
  </si>
  <si>
    <t>D1.3.3/BB 95.10.030/A 98.10.060</t>
  </si>
  <si>
    <t>BB 95.10.030/B 99.11.078</t>
  </si>
  <si>
    <t>D1.3.3/BB 95.10.030/B 99.11.078</t>
  </si>
  <si>
    <t>D1.3.4</t>
  </si>
  <si>
    <t>BB 96.04.036</t>
  </si>
  <si>
    <t>D1.3.4/BB 96.04.036</t>
  </si>
  <si>
    <t>D1.3.5</t>
  </si>
  <si>
    <t>BWL 2001.19</t>
  </si>
  <si>
    <t>D1.3.5/BWL 2001.19</t>
  </si>
  <si>
    <t>Schuiven in mestgoot (alleen toepasbaar bij individuele huisvesting)</t>
  </si>
  <si>
    <t>D1.3.6</t>
  </si>
  <si>
    <t>D1.3.6/BWL 2004.01</t>
  </si>
  <si>
    <t>D1.3.6/BWL 2006.02</t>
  </si>
  <si>
    <t>D1.3.6/BWL 2007.03</t>
  </si>
  <si>
    <t>D1.3.6/BWL 2008.01</t>
  </si>
  <si>
    <t>D1.3.6/BWL 2008.02</t>
  </si>
  <si>
    <t>D1.3.6/BWL 2008.03</t>
  </si>
  <si>
    <t>D1.3.6/BWL 2008.04</t>
  </si>
  <si>
    <t>D1.3.6/BWL 2008.05</t>
  </si>
  <si>
    <t>D1.3.6/BWL 2008.12</t>
  </si>
  <si>
    <t>D1.3.6/BWL 2009.13</t>
  </si>
  <si>
    <t>D1.3.6/BWL 2009.20</t>
  </si>
  <si>
    <t>D1.3.6/BWL 2009.21</t>
  </si>
  <si>
    <t>D1.3.6/BWL 2010.27</t>
  </si>
  <si>
    <t>D1.3.6/BWL 2010.28</t>
  </si>
  <si>
    <t>D1.3.6/BWL 2011.11</t>
  </si>
  <si>
    <t>D1.3.6/BWL 2011.12</t>
  </si>
  <si>
    <t>I1.2/BWL 2011.11</t>
  </si>
  <si>
    <t>I1.2/BWL 2013.02</t>
  </si>
  <si>
    <t>I1.2/BWL 2015.04</t>
  </si>
  <si>
    <t>I1.3</t>
  </si>
  <si>
    <t>I1.3/BWL 2005.01</t>
  </si>
  <si>
    <t>I1.3/BWL 2008.06</t>
  </si>
  <si>
    <t>I1.3/BWL 2014.01</t>
  </si>
  <si>
    <t>I1.4</t>
  </si>
  <si>
    <t>I1.4/BWL 2007.05</t>
  </si>
  <si>
    <t>I1.4/BWL 2008.08</t>
  </si>
  <si>
    <t>I1.4/BWL 2013.08</t>
  </si>
  <si>
    <t xml:space="preserve">I2        </t>
  </si>
  <si>
    <t>vlees- en opfokkonijnen tot dekleeftijd</t>
  </si>
  <si>
    <t>I2.1</t>
  </si>
  <si>
    <t>BWL 2005.09</t>
  </si>
  <si>
    <t>I2.1/BWL 2005.09</t>
  </si>
  <si>
    <t>I2.100</t>
  </si>
  <si>
    <t>Overige systemen</t>
  </si>
  <si>
    <t>I2.2</t>
  </si>
  <si>
    <t>I2.2/BWL 2006.02</t>
  </si>
  <si>
    <t>I2.2/BWL 2007.03</t>
  </si>
  <si>
    <t>I2.2/BWL 2009.13</t>
  </si>
  <si>
    <t>D1.3.6/BWL 2013.02</t>
  </si>
  <si>
    <t>D1.3.6/BWL 2015.04</t>
  </si>
  <si>
    <t>D1.3.7</t>
  </si>
  <si>
    <t>D1.3.7/BWL 2004.02</t>
  </si>
  <si>
    <t>D1.3.7/BWL 2005.01</t>
  </si>
  <si>
    <t>D1.3.7/BWL 2006.04</t>
  </si>
  <si>
    <t>D1.3.7/BWL 2006.05</t>
  </si>
  <si>
    <t>D1.3.7/BWL 2008.06</t>
  </si>
  <si>
    <t>D1.3.7/BWL 2008.07</t>
  </si>
  <si>
    <t>D1.3.7/BWL 2009.01</t>
  </si>
  <si>
    <t>D1.3.7/BWL 2010.25</t>
  </si>
  <si>
    <t>D1.3.7/BWL 2011.14</t>
  </si>
  <si>
    <t>D1.3.7/BWL 2014.01</t>
  </si>
  <si>
    <t>D1.3.8.1</t>
  </si>
  <si>
    <t>BWL 2010.16</t>
  </si>
  <si>
    <t>D1.3.8.1/BWL 2010.16</t>
  </si>
  <si>
    <t>115% koeloppervlak (bij individuele huisvesting)</t>
  </si>
  <si>
    <t>D1.3.8.2</t>
  </si>
  <si>
    <t>BWL 2010.17</t>
  </si>
  <si>
    <t>D1.3.8.2/BWL 2010.17</t>
  </si>
  <si>
    <t>135% koeloppervlak (bij groepshuisvesting)</t>
  </si>
  <si>
    <t>D1.3.9.1</t>
  </si>
  <si>
    <t>BWL 2010.08</t>
  </si>
  <si>
    <t>D1.3.9.1/BWL 2010.08</t>
  </si>
  <si>
    <t>Groepshuisvestingssysteem met voerligboxen of zeugenvoerstations, zonder strobed, met metalen driekantroosters en schuine putwanden in het mestkanaal, met metalen driekantroosters</t>
  </si>
  <si>
    <t>D1.3.9.2</t>
  </si>
  <si>
    <t>BWL 2006.09</t>
  </si>
  <si>
    <t>D1.3.9.2/BWL 2006.09</t>
  </si>
  <si>
    <t>Groepshuisvestingssysteem met voerligboxen of zeugenvoerstations, zonder strobed, met schuine putwanden in het mestkanaal, roosters anders dan metalen driekant</t>
  </si>
  <si>
    <t xml:space="preserve">D2        </t>
  </si>
  <si>
    <t>dekberen, 7 maanden en ouder</t>
  </si>
  <si>
    <t>D2.1</t>
  </si>
  <si>
    <t>D2.1/BWL 2004.01</t>
  </si>
  <si>
    <t>I2.2/BWL 2010.27</t>
  </si>
  <si>
    <t>I2.2/BWL 2010.28</t>
  </si>
  <si>
    <t>I2.2/BWL 2011.11</t>
  </si>
  <si>
    <t>I2.2/BWL 2013.02</t>
  </si>
  <si>
    <t>I2.2/BWL 2015.04</t>
  </si>
  <si>
    <t>I2.3</t>
  </si>
  <si>
    <t>I2.3/BWL 2005.01</t>
  </si>
  <si>
    <t>I2.3/BWL 2008.06</t>
  </si>
  <si>
    <t>I2.3/BWL 2014.01</t>
  </si>
  <si>
    <t>I2.4</t>
  </si>
  <si>
    <t>I2.4/BWL 2007.05</t>
  </si>
  <si>
    <t>I2.4/BWL 2008.08</t>
  </si>
  <si>
    <t>I2.4/BWL 2013.08</t>
  </si>
  <si>
    <t xml:space="preserve">J         </t>
  </si>
  <si>
    <t>Parelhoenders</t>
  </si>
  <si>
    <t xml:space="preserve">J1        </t>
  </si>
  <si>
    <t xml:space="preserve">parelhoenders voor de vleesproductie </t>
  </si>
  <si>
    <t>J1.1</t>
  </si>
  <si>
    <t>BB 93.03.002/A 94.04.017</t>
  </si>
  <si>
    <t>J1.1/BB 93.03.002/A 94.04.017</t>
  </si>
  <si>
    <t>J1.1/BB 93.03.002/B 96.04.034</t>
  </si>
  <si>
    <t>J1.1/BB 93.03.002/C 96.10.048</t>
  </si>
  <si>
    <t>J1.1/BB 93.03.002</t>
  </si>
  <si>
    <t>J1.10</t>
  </si>
  <si>
    <t>J1.10/BWL 2009.14</t>
  </si>
  <si>
    <t>J1.100</t>
  </si>
  <si>
    <t>D2.1/BWL 2006.02</t>
  </si>
  <si>
    <t>D2.1/BWL 2007.03</t>
  </si>
  <si>
    <t>D2.1/BWL 2008.01</t>
  </si>
  <si>
    <t>D2.1/BWL 2008.02</t>
  </si>
  <si>
    <t>J1.11</t>
  </si>
  <si>
    <t>J1.11/BWL 2010.13</t>
  </si>
  <si>
    <t>J1.12</t>
  </si>
  <si>
    <t>J1.12/BWL 2011.03</t>
  </si>
  <si>
    <t>J1.13</t>
  </si>
  <si>
    <t>J1.13/BWL 2005.01</t>
  </si>
  <si>
    <t>J1.13/BWL 2008.06</t>
  </si>
  <si>
    <t>J1.13/BWL 2014.01</t>
  </si>
  <si>
    <t>J1.14</t>
  </si>
  <si>
    <t>J1.14/BWL 2011.13</t>
  </si>
  <si>
    <t>J1.15</t>
  </si>
  <si>
    <t>J1.15/BWL 2017.01</t>
  </si>
  <si>
    <t>J1.2</t>
  </si>
  <si>
    <t>J1.2/BB 94.04.016/A96.10.047</t>
  </si>
  <si>
    <t>J1.2/BB 94.04.016</t>
  </si>
  <si>
    <t>J1.3</t>
  </si>
  <si>
    <t>J1.3/BB 97.07.057</t>
  </si>
  <si>
    <t>J1.4</t>
  </si>
  <si>
    <t>J1.4/BWL 2007.05</t>
  </si>
  <si>
    <t>J1.4/BWL 2008.08</t>
  </si>
  <si>
    <t>J1.4/BWL 2013.08</t>
  </si>
  <si>
    <t>D2.1/BWL 2008.03</t>
  </si>
  <si>
    <t>D2.1/BWL 2008.04</t>
  </si>
  <si>
    <t>D2.1/BWL 2008.05</t>
  </si>
  <si>
    <t>D2.1/BWL 2008.12</t>
  </si>
  <si>
    <t>D2.1/BWL 2009.13</t>
  </si>
  <si>
    <t>D2.1/BWL 2009.20</t>
  </si>
  <si>
    <t>D2.1/BWL 2009.21</t>
  </si>
  <si>
    <t>D2.1/BWL 2010.27</t>
  </si>
  <si>
    <t>D2.1/BWL 2010.28</t>
  </si>
  <si>
    <t>D2.1/BWL 2011.11</t>
  </si>
  <si>
    <t>D2.1/BWL 2011.12</t>
  </si>
  <si>
    <t>D2.1/BWL 2013.02</t>
  </si>
  <si>
    <t>D2.1/BWL 2015.04</t>
  </si>
  <si>
    <t>D2.100</t>
  </si>
  <si>
    <t>D2.2</t>
  </si>
  <si>
    <t>D2.2/BWL 2004.02</t>
  </si>
  <si>
    <t>D2.2/BWL 2005.01</t>
  </si>
  <si>
    <t>D2.2/BWL 2006.04</t>
  </si>
  <si>
    <t>D2.2/BWL 2006.05</t>
  </si>
  <si>
    <t>D2.2/BWL 2008.06</t>
  </si>
  <si>
    <t>D2.2/BWL 2008.07</t>
  </si>
  <si>
    <t>D2.2/BWL 2009.01</t>
  </si>
  <si>
    <t>D2.2/BWL 2010.25</t>
  </si>
  <si>
    <t>D2.2/BWL 2011.14</t>
  </si>
  <si>
    <t>D2.2/BWL 2014.01</t>
  </si>
  <si>
    <t>D2.3</t>
  </si>
  <si>
    <t>D2.3/BWL 2007.05</t>
  </si>
  <si>
    <t>D2.3/BWL 2008.08</t>
  </si>
  <si>
    <t>D2.3/BWL 2008.09</t>
  </si>
  <si>
    <t>D2.3/BWL 2010.26</t>
  </si>
  <si>
    <t>D2.4.1</t>
  </si>
  <si>
    <t>D2.4.1/BWL 2006.14</t>
  </si>
  <si>
    <t>D2.4.2</t>
  </si>
  <si>
    <t>D2.4.2/BWL 2006.15</t>
  </si>
  <si>
    <t>D2.4.3</t>
  </si>
  <si>
    <t>D2.4.3/BWL 2007.01</t>
  </si>
  <si>
    <t>D2.4.4</t>
  </si>
  <si>
    <t>D2.4.4/BWL 2007.02</t>
  </si>
  <si>
    <t>D2.4.4/BWL 2009.12</t>
  </si>
  <si>
    <t>D2.4.4/BWL 2010.02</t>
  </si>
  <si>
    <t>D2.4.5</t>
  </si>
  <si>
    <t>D2.4.5/BWL 2011.07</t>
  </si>
  <si>
    <t>D2.4.6</t>
  </si>
  <si>
    <t>D2.4.6/BWL 2011.08</t>
  </si>
  <si>
    <t>D2.5</t>
  </si>
  <si>
    <t>D2.5/BWL 2012.07</t>
  </si>
  <si>
    <t>D2.6</t>
  </si>
  <si>
    <t>D2.6/BWL 2013.08</t>
  </si>
  <si>
    <t xml:space="preserve">D3        </t>
  </si>
  <si>
    <t>D3.1</t>
  </si>
  <si>
    <t>BWL 2001.21</t>
  </si>
  <si>
    <t>D3.1/BWL 2001.21</t>
  </si>
  <si>
    <t>D3.100</t>
  </si>
  <si>
    <t>D3.2.1</t>
  </si>
  <si>
    <t>BWL 2001.23</t>
  </si>
  <si>
    <t>D3.2.1/BWL 2001.23</t>
  </si>
  <si>
    <t>D3.2.10.1</t>
  </si>
  <si>
    <t>BWL 2001.27</t>
  </si>
  <si>
    <t>D3.2.10.1/BWL 2001.27</t>
  </si>
  <si>
    <t>Bollevloerhok met betonnen morsrooster en metalen driekantrooster, emiterend mestoppervlak maximaal 0,22 m2 per varken</t>
  </si>
  <si>
    <t>D3.2.10.2</t>
  </si>
  <si>
    <t>D3.2.10.2/BWL 2001.27</t>
  </si>
  <si>
    <t>Bollevloerhok met betonnen morsrooster en metalen driekantrooster, emiterend mestoppervlak maximaal 0,33 m2 per varken</t>
  </si>
  <si>
    <t>D3.2.11</t>
  </si>
  <si>
    <t>BWL 2001.03</t>
  </si>
  <si>
    <t>D3.2.11/BWL 2001.03</t>
  </si>
  <si>
    <t>Hok met gescheiden mestkanalenhokoppervlak maximaal 0,8 m2</t>
  </si>
  <si>
    <t>D3.2.12</t>
  </si>
  <si>
    <t>BB 98.10.064</t>
  </si>
  <si>
    <t>D3.2.12/BB 98.10.064</t>
  </si>
  <si>
    <t>Spoelgotensysteem met metalen driekantroosters hokoppervlak maximaal 0,8 m2</t>
  </si>
  <si>
    <t>D3.2.13</t>
  </si>
  <si>
    <t>BB 98.10.065</t>
  </si>
  <si>
    <t>D3.2.13/BB 98.10.065</t>
  </si>
  <si>
    <t>Spoelgotensysteem met roosters hokoppervlak maximaal 0,8 m2</t>
  </si>
  <si>
    <t>BB 98.10.065/A 99.11.079</t>
  </si>
  <si>
    <t>D3.2.13/BB 98.10.065/A 99.11.079</t>
  </si>
  <si>
    <t>D3.2.14</t>
  </si>
  <si>
    <t>D3.2.14/BWL 2007.05</t>
  </si>
  <si>
    <t>D3.2.14/BWL 2008.08</t>
  </si>
  <si>
    <t>D3.2.14/BWL 2008.09</t>
  </si>
  <si>
    <t>D3.2.14/BWL 2010.26</t>
  </si>
  <si>
    <t>D3.2.15.1</t>
  </si>
  <si>
    <t>D3.2.15.1/BWL 2006.14</t>
  </si>
  <si>
    <t>D3.2.15.2</t>
  </si>
  <si>
    <t>D3.2.15.2/BWL 2006.15</t>
  </si>
  <si>
    <t>D3.2.15.3</t>
  </si>
  <si>
    <t>D3.2.15.3/BWL 2007.01</t>
  </si>
  <si>
    <t>D3.2.15.4</t>
  </si>
  <si>
    <t>D3.2.15.4/BWL 2007.02</t>
  </si>
  <si>
    <t>D3.2.15.4/BWL 2009.12</t>
  </si>
  <si>
    <t>D3.2.15.4/BWL 2010.02</t>
  </si>
  <si>
    <t>D3.2.15.5</t>
  </si>
  <si>
    <t>D3.2.15.5/BWL 2011.07</t>
  </si>
  <si>
    <t>D3.2.15.6</t>
  </si>
  <si>
    <t>D3.2.15.6/BWL 2011.08</t>
  </si>
  <si>
    <t>D3.2.16</t>
  </si>
  <si>
    <t>D3.2.16/BWL 2008.11</t>
  </si>
  <si>
    <t>Gescheiden afvoer van mest en urine door middel van een v-vormige mestband in het mestkanaal met metalen driekant roosters op het mestkanaal, hokoppervlak maximaal 0,8m2</t>
  </si>
  <si>
    <t>D3.2.17</t>
  </si>
  <si>
    <t>D3.2.17/BWL 2012.07</t>
  </si>
  <si>
    <t>Biologisch luchtwassysteem 85% emissiereductie, hokoppervlak maximaal 0,8m2 per varken</t>
  </si>
  <si>
    <t>D3.2.18</t>
  </si>
  <si>
    <t>D3.2.18/BWL 2013.08</t>
  </si>
  <si>
    <t>Chemisch luchtwassysteem 90% emissiereductie, hokoppervlak maximaal 0,8m2 per varken</t>
  </si>
  <si>
    <t>D3.2.2</t>
  </si>
  <si>
    <t>BB 93.06.010</t>
  </si>
  <si>
    <t>D3.2.2/BB 93.06.010</t>
  </si>
  <si>
    <t>Mestopvang in en spoelen met nh3-arme vloeistof (inclusief aanzuren)</t>
  </si>
  <si>
    <t>BB 93.11.011</t>
  </si>
  <si>
    <t>D3.2.2/BB 93.11.011</t>
  </si>
  <si>
    <t>BB 93.11.011/A 95.04.024</t>
  </si>
  <si>
    <t>D3.2.2/BB 93.11.011/A 95.04.024</t>
  </si>
  <si>
    <t>BWL 2001.24</t>
  </si>
  <si>
    <t>D3.2.2/BWL 2001.24</t>
  </si>
  <si>
    <t>D3.2.3</t>
  </si>
  <si>
    <t>BWL 2001.25</t>
  </si>
  <si>
    <t>D3.2.3/BWL 2001.25</t>
  </si>
  <si>
    <t>Koeldeksysteem met metalen driekantroostervloer (170% koeloppervlak)</t>
  </si>
  <si>
    <t>J1.5</t>
  </si>
  <si>
    <t>J1.5/BWL 2001.11</t>
  </si>
  <si>
    <t>J1.6</t>
  </si>
  <si>
    <t>J1.6/BWL 2005.10</t>
  </si>
  <si>
    <t>J1.7</t>
  </si>
  <si>
    <t>J1.7/BWL 2006.02</t>
  </si>
  <si>
    <t>J1.7/BWL 2007.03</t>
  </si>
  <si>
    <t>J1.7/BWL 2009.13</t>
  </si>
  <si>
    <t>J1.7/BWL 2010.27</t>
  </si>
  <si>
    <t>J1.7/BWL 2010.28</t>
  </si>
  <si>
    <t>J1.7/BWL 2011.11</t>
  </si>
  <si>
    <t>J1.7/BWL 2013.02</t>
  </si>
  <si>
    <t>J1.7/BWL 2015.04</t>
  </si>
  <si>
    <t>J1.8</t>
  </si>
  <si>
    <t>J1.8/BWL 2006.13</t>
  </si>
  <si>
    <t>J1.9.1.1.1</t>
  </si>
  <si>
    <t>J1.9.1.1.1/BWL 2009.02</t>
  </si>
  <si>
    <t>J1.9.1.1.100</t>
  </si>
  <si>
    <t>J1.9.1.1.100/BWL 2009.08</t>
  </si>
  <si>
    <t>J1.9.1.1.2</t>
  </si>
  <si>
    <t>J1.9.1.1.2/BWL 2009.03</t>
  </si>
  <si>
    <t>J1.9.1.1.3</t>
  </si>
  <si>
    <t>J1.9.1.1.3/BWL 2009.04</t>
  </si>
  <si>
    <t>J1.9.1.1.4</t>
  </si>
  <si>
    <t>J1.9.1.1.4/BWL 2009.15</t>
  </si>
  <si>
    <t>D3.2.4</t>
  </si>
  <si>
    <t>BB 95.02.025</t>
  </si>
  <si>
    <t>D3.2.4/BB 95.02.025</t>
  </si>
  <si>
    <t>Mestopvang in met formaldehyde behandelde mestvloeistof in combinatie met metalen driekantroostervloer</t>
  </si>
  <si>
    <t>D3.2.5</t>
  </si>
  <si>
    <t>BB 95.10.029</t>
  </si>
  <si>
    <t>D3.2.5/BB 95.10.029</t>
  </si>
  <si>
    <t>Mestopvang in water in combinatie met metalen driekant- roostervloer</t>
  </si>
  <si>
    <t>D3.2.6.1.1</t>
  </si>
  <si>
    <t>BWL 2010.19</t>
  </si>
  <si>
    <t>D3.2.6.1.1/BWL 2010.19</t>
  </si>
  <si>
    <t>Koeldeksysteem (200% koeloppervlak) met metalen roostervloer emitterend mestoppervlak maximaal 0,8 m2 per varken</t>
  </si>
  <si>
    <t>D3.2.6.1.2</t>
  </si>
  <si>
    <t>BWL 2004.08</t>
  </si>
  <si>
    <t>D3.2.6.1.2/BWL 2004.08</t>
  </si>
  <si>
    <t>Koeldeksysteem (200% koeloppervlak) met metalen roostervloer emitterend mestoppervlak maximaal 0,5 m2 per varken</t>
  </si>
  <si>
    <t>D3.2.6.2.1</t>
  </si>
  <si>
    <t>BWL 2010.20</t>
  </si>
  <si>
    <t>D3.2.6.2.1/BWL 2010.20</t>
  </si>
  <si>
    <t>Koeldeksysteem (200% koeloppervlak) met  roostervloer anders dan metaal emitterend mestoppervlak maximaal 0,6 m2 per varken</t>
  </si>
  <si>
    <t>D3.2.6.2.2</t>
  </si>
  <si>
    <t>BWL 2001.01</t>
  </si>
  <si>
    <t>D3.2.6.2.2/BWL 2001.01</t>
  </si>
  <si>
    <t>Koeldeksysteem (200% koeloppervlak) met  roostervloer anders dan metaal, emitterend mestoppervlak groter dan 0,6 m2, doch kleiner dan 0,8 m2 per varken</t>
  </si>
  <si>
    <t>D3.2.7.1.1</t>
  </si>
  <si>
    <t>BB 97.07.056/A 97.11.059</t>
  </si>
  <si>
    <t>D3.2.7.1.1/BB 97.07.056/A 97.11.059</t>
  </si>
  <si>
    <t>Mestkelders met (water- en) mestkanaal met schuine putwand, met metalen driekantroosters op het mestkanaal, emitterend mestoppvl maximaal 0,18 m2</t>
  </si>
  <si>
    <t>BWL 2004.03</t>
  </si>
  <si>
    <t>D3.2.7.1.1/BWL 2004.03</t>
  </si>
  <si>
    <t>D3.2.7.1.2</t>
  </si>
  <si>
    <t>D3.2.7.1.2/BB 97.07.056/A 97.11.059</t>
  </si>
  <si>
    <t>Mestkelders met (water- en) mestkanaal met schuine putwand, met metalen driekantroosters op het mestkanaal, emitterend mestoppvl groter dan 0,18 m2, maar kleiner dan 0,27 m2</t>
  </si>
  <si>
    <t>BWL 2004.04</t>
  </si>
  <si>
    <t>D3.2.7.1.2/BWL 2004.04</t>
  </si>
  <si>
    <t>D3.2.7.2.1</t>
  </si>
  <si>
    <t>BWL 2004.05</t>
  </si>
  <si>
    <t>D3.2.7.2.1/BWL 2004.05</t>
  </si>
  <si>
    <t>Mestkelders met (water- en) mestkanaal met schuine putwand, met roosters anders dan metalen driekant op het mestkanaal, emitterend mestoppervlak maximaal 0,18 m2</t>
  </si>
  <si>
    <t>D3.2.7.2.2</t>
  </si>
  <si>
    <t>BWL 2010.10</t>
  </si>
  <si>
    <t>D3.2.7.2.2/BWL 2010.10</t>
  </si>
  <si>
    <t>D3.2.8</t>
  </si>
  <si>
    <t>D3.2.8/BWL 2004.01</t>
  </si>
  <si>
    <t>D3.2.8/BWL 2006.02</t>
  </si>
  <si>
    <t>D3.2.8/BWL 2007.03</t>
  </si>
  <si>
    <t>D3.2.8/BWL 2008.01</t>
  </si>
  <si>
    <t>D3.2.8/BWL 2008.02</t>
  </si>
  <si>
    <t>D3.2.8/BWL 2008.03</t>
  </si>
  <si>
    <t>D3.2.8/BWL 2008.04</t>
  </si>
  <si>
    <t>D3.2.8/BWL 2008.05</t>
  </si>
  <si>
    <t>D3.2.8/BWL 2008.12</t>
  </si>
  <si>
    <t>D3.2.8/BWL 2009.13</t>
  </si>
  <si>
    <t>J1.9.1.1.5</t>
  </si>
  <si>
    <t>J1.9.1.1.5/BWL 2017.08</t>
  </si>
  <si>
    <t>J1.9.1.1.6</t>
  </si>
  <si>
    <t>J1.9.1.1.6/BWL 2017.09</t>
  </si>
  <si>
    <t>J1.9.1.2.1</t>
  </si>
  <si>
    <t>J1.9.1.2.1/BWL 2009.05</t>
  </si>
  <si>
    <t>J1.9.1.2.100</t>
  </si>
  <si>
    <t>BWL 2009.09</t>
  </si>
  <si>
    <t>J1.9.1.2.100/BWL 2009.09</t>
  </si>
  <si>
    <t>Uitbroeden eieren en opfokken vleeskuikens tot 19 dagen in stal en vervolghuisvesting in e.5.100 (overige huisvestingsystemen)</t>
  </si>
  <si>
    <t>J1.9.1.2.2</t>
  </si>
  <si>
    <t>BWL 2009.06</t>
  </si>
  <si>
    <t>J1.9.1.2.2/BWL 2009.06</t>
  </si>
  <si>
    <t>Uitbroeden eieren en opfokken vleeskuikens tot 19 dagen in stal en vervolghuisvesting in e.5.6 (vleeskuikenstal met mixluchtventilatie)</t>
  </si>
  <si>
    <t>J1.9.1.2.3</t>
  </si>
  <si>
    <t>BWL 2009.07</t>
  </si>
  <si>
    <t>J1.9.1.2.3/BWL 2009.07</t>
  </si>
  <si>
    <t>Uitbroeden eieren en opfokken vleeskuikens tot 19 dagen in stal en vervolghuisvesting in e.5.8 (etagesysteem met mestband en strooiseldroging)</t>
  </si>
  <si>
    <t>J1.9.1.2.4</t>
  </si>
  <si>
    <t>BWL 2009.16</t>
  </si>
  <si>
    <t>J1.9.1.2.4/BWL 2009.16</t>
  </si>
  <si>
    <t>Uitbroeden eieren en opfokken vleeskuikens tot 19 dagen in stal en vervolghuisvesting in e5.10 (stal met verwarmingssysteem met warmteheaters en ventilatoren)</t>
  </si>
  <si>
    <t>J1.9.1.2.5</t>
  </si>
  <si>
    <t>BWL 2017.10</t>
  </si>
  <si>
    <t>J1.9.1.2.5/BWL 2017.10</t>
  </si>
  <si>
    <t>J1.9.1.2.6</t>
  </si>
  <si>
    <t>BWL 2017.11</t>
  </si>
  <si>
    <t>J1.9.1.2.6/BWL 2017.11</t>
  </si>
  <si>
    <t xml:space="preserve">K         </t>
  </si>
  <si>
    <t>Paarden</t>
  </si>
  <si>
    <t xml:space="preserve">K1        </t>
  </si>
  <si>
    <t>volwassen paarden (3 jaar en ouder)</t>
  </si>
  <si>
    <t>K1.100</t>
  </si>
  <si>
    <t>Diercategorie volwassen paarden (3 jaar en ouder)</t>
  </si>
  <si>
    <t xml:space="preserve">K2        </t>
  </si>
  <si>
    <t>paarden in opfok (jonger dan 3 jaar)</t>
  </si>
  <si>
    <t>K2.100</t>
  </si>
  <si>
    <t>Diercategorie paarden in opfok (jonger dan 3 jaar)</t>
  </si>
  <si>
    <t xml:space="preserve">K3        </t>
  </si>
  <si>
    <t>volwassen pony's (3 jaar en ouder)</t>
  </si>
  <si>
    <t>K3.100</t>
  </si>
  <si>
    <t>Diercategorie volwassen pony's (3 jaar en ouder)</t>
  </si>
  <si>
    <t xml:space="preserve">K4        </t>
  </si>
  <si>
    <t>pony's in opfok (jonger dan 3 jaar)</t>
  </si>
  <si>
    <t>K4.100</t>
  </si>
  <si>
    <t>Diercategorie pony's in opfok (jonger dan 3 jaar)</t>
  </si>
  <si>
    <t xml:space="preserve">L         </t>
  </si>
  <si>
    <t>Stuisvogels</t>
  </si>
  <si>
    <t xml:space="preserve">L1        </t>
  </si>
  <si>
    <t>diercategorie struisvogelouderdieren</t>
  </si>
  <si>
    <t>L1.100</t>
  </si>
  <si>
    <t>Struisvogelouderdieren</t>
  </si>
  <si>
    <t>D3.2.8/BWL 2009.20</t>
  </si>
  <si>
    <t>D3.2.8/BWL 2009.21</t>
  </si>
  <si>
    <t>D3.2.8/BWL 2010.27</t>
  </si>
  <si>
    <t>D3.2.8/BWL 2010.28</t>
  </si>
  <si>
    <t>D3.2.8/BWL 2011.11</t>
  </si>
  <si>
    <t>D3.2.8/BWL 2011.12</t>
  </si>
  <si>
    <t>D3.2.8/BWL 2013.02</t>
  </si>
  <si>
    <t>D3.2.8/BWL 2015.04</t>
  </si>
  <si>
    <t>D3.2.9</t>
  </si>
  <si>
    <t>D3.2.9/BWL 2004.02</t>
  </si>
  <si>
    <t>D3.2.9/BWL 2005.01</t>
  </si>
  <si>
    <t>D3.2.9/BWL 2006.04</t>
  </si>
  <si>
    <t>D3.2.9/BWL 2006.05</t>
  </si>
  <si>
    <t>D3.2.9/BWL 2008.06</t>
  </si>
  <si>
    <t>D3.2.9/BWL 2008.07</t>
  </si>
  <si>
    <t>D3.2.9/BWL 2009.01</t>
  </si>
  <si>
    <t>D3.2.9/BWL 2010.25</t>
  </si>
  <si>
    <t>D3.2.9/BWL 2011.14</t>
  </si>
  <si>
    <t>D3.2.9/BWL 2014.01</t>
  </si>
  <si>
    <t>D3.3.1</t>
  </si>
  <si>
    <t>BWL 2001.30</t>
  </si>
  <si>
    <t>D3.3.1/BWL 2001.30</t>
  </si>
  <si>
    <t>Scharrel vleesvarkens, beddenstal met maximaal 0,14 m2 emitterend mestoppervlak per dier tot 50 kg levend gewicht en met maximaal 0,29 m2 emitterend mestoppervlak per dier vanaf 50 kg levend gewicht</t>
  </si>
  <si>
    <t>D3.3.2</t>
  </si>
  <si>
    <t>Scharrel vleesvarkens overige huisvestingssystemen</t>
  </si>
  <si>
    <t xml:space="preserve">D4        </t>
  </si>
  <si>
    <t>additionele technieken</t>
  </si>
  <si>
    <t>D4.1</t>
  </si>
  <si>
    <t>BWL 2010.01</t>
  </si>
  <si>
    <t>D4.1/BWL 2010.01</t>
  </si>
  <si>
    <t>Drijvende ballen in de mest 29% emissiereductie</t>
  </si>
  <si>
    <t>D4.2.1</t>
  </si>
  <si>
    <t>BWL 2016.01</t>
  </si>
  <si>
    <t>D4.2.1/BWL 2016.01</t>
  </si>
  <si>
    <t>Schuine wand mestkanaal bij biggenopfok (d 1.1), 40% emissiereductie</t>
  </si>
  <si>
    <t>D4.2.2</t>
  </si>
  <si>
    <t>BWL 2016.02</t>
  </si>
  <si>
    <t>D4.2.2/BWL 2016.02</t>
  </si>
  <si>
    <t>Schuine wand mestkanaal bij kraamzeugen (d 3), 15% emissiereductie</t>
  </si>
  <si>
    <t>D4.2.3</t>
  </si>
  <si>
    <t>BWL 2016.03</t>
  </si>
  <si>
    <t>D4.2.3/BWL 2016.03</t>
  </si>
  <si>
    <t>Schuine wand mestkanaal bijguste en dragende zeugen (d 1.3), 20% emissiereductie</t>
  </si>
  <si>
    <t xml:space="preserve">L2        </t>
  </si>
  <si>
    <t>opfokstruisvogels (tot 4 maanden)</t>
  </si>
  <si>
    <t>L2.100</t>
  </si>
  <si>
    <t>Opfokstruisvogels (0 tot 4 maanden)</t>
  </si>
  <si>
    <t xml:space="preserve">L3        </t>
  </si>
  <si>
    <t>vleesstruisvogels (4 tot 12 maanden)</t>
  </si>
  <si>
    <t>L3.100</t>
  </si>
  <si>
    <t>Vleesstruisvogels (4 tot 12 maanden)</t>
  </si>
  <si>
    <t xml:space="preserve">M         </t>
  </si>
  <si>
    <t xml:space="preserve">M1        </t>
  </si>
  <si>
    <t>M1.100</t>
  </si>
  <si>
    <t>Herten</t>
  </si>
  <si>
    <t xml:space="preserve">O         </t>
  </si>
  <si>
    <t xml:space="preserve">O1        </t>
  </si>
  <si>
    <t>O1.100</t>
  </si>
  <si>
    <t xml:space="preserve">V         </t>
  </si>
  <si>
    <t xml:space="preserve">V1        </t>
  </si>
  <si>
    <t>V1.100</t>
  </si>
  <si>
    <t>Vissen</t>
  </si>
  <si>
    <t xml:space="preserve">E1        </t>
  </si>
  <si>
    <t>opfokhennen en hanen van legrassen; jonger dan 18 weken</t>
  </si>
  <si>
    <t>E1.1</t>
  </si>
  <si>
    <t>BWL 2001.04</t>
  </si>
  <si>
    <t>E1.1/BWL 2001.04</t>
  </si>
  <si>
    <t>Open mestopslag onder de batterij al dan niet voorzienvan een mestschuif (flat-deck-kooien,trapkooien of compactkooien voor natte mest)</t>
  </si>
  <si>
    <t>E1.10</t>
  </si>
  <si>
    <t>E1.10/BWL 2006.02</t>
  </si>
  <si>
    <t>E1.10/BWL 2007.03</t>
  </si>
  <si>
    <t>E1.10/BWL 2009.13</t>
  </si>
  <si>
    <t>E1.10/BWL 2010.27</t>
  </si>
  <si>
    <t>E1.10/BWL 2010.28</t>
  </si>
  <si>
    <t>E1.10/BWL 2011.11</t>
  </si>
  <si>
    <t>E1.10/BWL 2013.02</t>
  </si>
  <si>
    <t>E1.10/BWL 2015.04</t>
  </si>
  <si>
    <t>E1.100</t>
  </si>
  <si>
    <t>Overige huisvestingssystemen niet-batterijhuisvesting</t>
  </si>
  <si>
    <t>E1.101</t>
  </si>
  <si>
    <t>E1.11</t>
  </si>
  <si>
    <t>E1.11/BWL 2009.14</t>
  </si>
  <si>
    <t>Stal met verwarmingssysteem met warmteheaters en ventilatoren</t>
  </si>
  <si>
    <t>E1.12</t>
  </si>
  <si>
    <t>E1.12/BWL 2011.03</t>
  </si>
  <si>
    <t>E1.13</t>
  </si>
  <si>
    <t>E1.13/BWL 2005.01</t>
  </si>
  <si>
    <t>E1.13/BWL 2008.06</t>
  </si>
  <si>
    <t>E1.13/BWL 2014.01</t>
  </si>
  <si>
    <t>E1.14</t>
  </si>
  <si>
    <t>BWL 2015.03</t>
  </si>
  <si>
    <t>E1.14/BWL 2015.03</t>
  </si>
  <si>
    <t>Opvokhuisvesting met verhoogde roostervloer met daarboven oplierbare en/of opklapbare roosters</t>
  </si>
  <si>
    <t>E1.2</t>
  </si>
  <si>
    <t>BB 93.06.007</t>
  </si>
  <si>
    <t>E1.2/BB 93.06.007</t>
  </si>
  <si>
    <t>Mestbandbatterij voor natte mest met afvoer naar een gesloten opslag (minimaal 2 maal per week ontmesten)</t>
  </si>
  <si>
    <t>E1.3</t>
  </si>
  <si>
    <t>BB 95.06.026</t>
  </si>
  <si>
    <t>E1.3/BB 95.06.026</t>
  </si>
  <si>
    <t>Compactbatterij waarvan de natte mest 2 maal daags door middel van mestschuiven en een centrale mest-band afgevoerd wordt naar een gesloten opslag</t>
  </si>
  <si>
    <t>E1.4</t>
  </si>
  <si>
    <t>BWL 2001.05</t>
  </si>
  <si>
    <t>E1.4/BWL 2001.05</t>
  </si>
  <si>
    <t>Batterij met geforceerde mestdroging (kanalenstal)</t>
  </si>
  <si>
    <t>E1.5.1</t>
  </si>
  <si>
    <t>BB 93.06.008</t>
  </si>
  <si>
    <t>E1.5.1/BB 93.06.008</t>
  </si>
  <si>
    <t>Mestbandbatterij voor droge mest met geforceerde mestdroging</t>
  </si>
  <si>
    <t>E1.5.2</t>
  </si>
  <si>
    <t>BB 97.07.058</t>
  </si>
  <si>
    <t>E1.5.2/BB 97.07.058</t>
  </si>
  <si>
    <t>Mestbandbatterij met geforceerde mestdroging, belucht met 0,4 m3 lucht per opfokhen per uur; mestafdraaienper vijf dagen, de mest heeft dan een droge stofgehalte van minimaal 55%</t>
  </si>
  <si>
    <t>E1.5.3</t>
  </si>
  <si>
    <t>BWL 2001.31</t>
  </si>
  <si>
    <t>E1.5.3/BWL 2001.31</t>
  </si>
  <si>
    <t>Batterijhuisvesting volgens categorie e1.5.1 met chemisch luchtwassysteem met 90 % emissiereductie</t>
  </si>
  <si>
    <t>BWL 2007.06</t>
  </si>
  <si>
    <t>E1.5.3/BWL 2007.06</t>
  </si>
  <si>
    <t>E1.5.4</t>
  </si>
  <si>
    <t>BWL 2001.32</t>
  </si>
  <si>
    <t>E1.5.4/BWL 2001.32</t>
  </si>
  <si>
    <t>Batterijhuisvesting volgens categorie e1.5.2 met chemisch luchtwassysteem met 90% emissiereductie</t>
  </si>
  <si>
    <t>BWL 2007.07</t>
  </si>
  <si>
    <t>E1.5.4/BWL 2007.07</t>
  </si>
  <si>
    <t>E1.5.5</t>
  </si>
  <si>
    <t>BWL 2009.10</t>
  </si>
  <si>
    <t>E1.5.5/BWL 2009.10</t>
  </si>
  <si>
    <t>Koloniehuisvesting met mestbandbeluchting(0,7 m3 per dier per uur)</t>
  </si>
  <si>
    <t>E1.6</t>
  </si>
  <si>
    <t>BB 99.06.071</t>
  </si>
  <si>
    <t>E1.6/BB 99.06.071</t>
  </si>
  <si>
    <t>Batterijsysteem met mestbandbeluchting en bovenliggende droogtunnel</t>
  </si>
  <si>
    <t>E1.7</t>
  </si>
  <si>
    <t>BWL 2001.06</t>
  </si>
  <si>
    <t>E1.7/BWL 2001.06</t>
  </si>
  <si>
    <t>Grondhuisvesting (strooiselvloer, roostervloer)</t>
  </si>
  <si>
    <t>E1.8.1</t>
  </si>
  <si>
    <t>BWL 2005.02</t>
  </si>
  <si>
    <t>E1.8.1/BWL 2005.02</t>
  </si>
  <si>
    <t>Volière-opfokhuisvesting, minimaal 50% van de leef-ruimte is rooster, met daaronder een mestband.mestbanden minimaal eenmaal per week afdraaien.roosters minimaal in twee etages. (voor nageschakelde technieken: zie e 6)</t>
  </si>
  <si>
    <t>E1.8.2</t>
  </si>
  <si>
    <t>BWL 2005.03</t>
  </si>
  <si>
    <t>E1.8.2/BWL 2005.03</t>
  </si>
  <si>
    <t>Volière-opfokhuisvesting, 65-70% van de leef-ruimte is rooster, met daaronder een mestband met 0,3 m3 per uur mestbeluchting. mestbanden minimaal eenmaal per week afdraaien.roosters minimaal in twee etages. (voor nageschakelde technieken: zie e 6)</t>
  </si>
  <si>
    <t>E1.8.3.1</t>
  </si>
  <si>
    <t>BWL 2006.10</t>
  </si>
  <si>
    <t>E1.8.3.1/BWL 2006.10</t>
  </si>
  <si>
    <t>45-55% van de leefruimte is rooster met daaronder een mestband, mestbanden minimaal tweemaal per week afdraaien met 0,1 m3 per dier per uur beluchting</t>
  </si>
  <si>
    <t>E1.8.3.2</t>
  </si>
  <si>
    <t>E1.8.3.2/BWL 2006.10</t>
  </si>
  <si>
    <t>45-55% van de leefruimte is rooster met daaronder een mestband, mestbanden minimaal tweemaal per week afdraaien met 0,3 m3 per dier per uur beluchting</t>
  </si>
  <si>
    <t>E1.8.4</t>
  </si>
  <si>
    <t>BWL 2006.11</t>
  </si>
  <si>
    <t>E1.8.4/BWL 2006.11</t>
  </si>
  <si>
    <t>Volière-opfokhuisvesting, 30-35% van de leefruimte is rooster, met daaronder een mestband met 0,4 m3 per uur mestbeluchting. mestbanden minimaal eenmaal per week afdraaien.</t>
  </si>
  <si>
    <t>E1.8.5</t>
  </si>
  <si>
    <t>BWL 2006.12</t>
  </si>
  <si>
    <t>E1.8.5/BWL 2006.12</t>
  </si>
  <si>
    <t>Volière-opfokhuisvesting, 55-60% van de leefruimte is rooster, met daaronder een mestband met 0,4 m3 per uur mestbeluchting. mestbanden minimaal eenmaal per week afdraaien.</t>
  </si>
  <si>
    <t>E1.9</t>
  </si>
  <si>
    <t>E1.9/BWL 2007.05</t>
  </si>
  <si>
    <t>E1.9/BWL 2008.08</t>
  </si>
  <si>
    <t>E1.9/BWL 2013.08</t>
  </si>
  <si>
    <t>E2.1</t>
  </si>
  <si>
    <t>BWL 2001.07</t>
  </si>
  <si>
    <t>E2.1/BWL 2001.07</t>
  </si>
  <si>
    <t>Open mestopslag onder de batterij al dan niet voorzien van een mestschuif (flat-deck-kooien, trapkooien of compactkooien voor natte mest)</t>
  </si>
  <si>
    <t>E2.10</t>
  </si>
  <si>
    <t>E2.10/BWL 2007.05</t>
  </si>
  <si>
    <t>E2.10/BWL 2008.08</t>
  </si>
  <si>
    <t>E2.10/BWL 2013.08</t>
  </si>
  <si>
    <t>E2.100</t>
  </si>
  <si>
    <t>E2.13/BWL 2013.02</t>
  </si>
  <si>
    <t>E2.13/BWL 2015.04</t>
  </si>
  <si>
    <t>E2.14</t>
  </si>
  <si>
    <t>E2.14/BWL 2011.03</t>
  </si>
  <si>
    <t>E2.15</t>
  </si>
  <si>
    <t>E2.15/BWL 2005.01</t>
  </si>
  <si>
    <t>E2.15/BWL 2008.06</t>
  </si>
  <si>
    <t>E2.15/BWL 2014.01</t>
  </si>
  <si>
    <t>E2.2</t>
  </si>
  <si>
    <t>E2.2/BB 93.06.007</t>
  </si>
  <si>
    <t>E2.3</t>
  </si>
  <si>
    <t>E2.3/BB 95.06.026</t>
  </si>
  <si>
    <t>E2.4</t>
  </si>
  <si>
    <t>BWL 2001.08</t>
  </si>
  <si>
    <t>E2.4/BWL 2001.08</t>
  </si>
  <si>
    <t>Batterij met geforceerde mestdroging (deeppitstal of highrise-stal, kanalenstal)</t>
  </si>
  <si>
    <t>E2.5.1</t>
  </si>
  <si>
    <t>E2.5.1/BB 93.06.008</t>
  </si>
  <si>
    <t>E2.5.2</t>
  </si>
  <si>
    <t>E2.5.2/BB 97.07.058</t>
  </si>
  <si>
    <t>Mestbandbatterij met geforceerde mestdroging, belucht met 0,7 m3 lucht per dier per uur. mestafdraaien per vijf dagen; de mest heeft dan een droge stofgehalte van minimaal 55%</t>
  </si>
  <si>
    <t>E2.5.3</t>
  </si>
  <si>
    <t>E2.5.3/BWL 2001.31</t>
  </si>
  <si>
    <t>Batterijhuisvesting volgens categorie e2.5.1 met chemisch luchtwassysteem met 90 % emissiereductie</t>
  </si>
  <si>
    <t>E2.5.3/BWL 2007.06</t>
  </si>
  <si>
    <t>E2.5.4</t>
  </si>
  <si>
    <t>E2.5.4/BWL 2001.32</t>
  </si>
  <si>
    <t>Batterijhuisvesting volgens categorie e2.5.2 met chemisch luchtwassysteem met 90% emissiereductie</t>
  </si>
  <si>
    <t>E2.5.4/BWL 2007.07</t>
  </si>
  <si>
    <t>E2.5.5</t>
  </si>
  <si>
    <t>BWL 2005.11</t>
  </si>
  <si>
    <t>E2.5.5/BWL 2005.11</t>
  </si>
  <si>
    <t>Mestbandbatterij met geforceerde mestdroging; verrijkte kooien met mestbandbeluchting (0,7 m3 per dier per uur) (voor nageschakelde technieken zie e6)</t>
  </si>
  <si>
    <t>E2.5.6</t>
  </si>
  <si>
    <t>E2.5.6/BWL 2009.10</t>
  </si>
  <si>
    <t>Mestbandbatterij met geforceerde mestdroging, koloniehuisvesting met mestbandbeluchting (0,7m3 per dier per uur)</t>
  </si>
  <si>
    <t>E2.6</t>
  </si>
  <si>
    <t>E2.6/BB 99.06.071</t>
  </si>
  <si>
    <t>E2.7</t>
  </si>
  <si>
    <t>BWL 2001.09</t>
  </si>
  <si>
    <t>E2.7/BWL 2001.09</t>
  </si>
  <si>
    <t>Grondhuisvesting van legrassen (circa 1/3 strooiselvloer + circa 2/3 roostervloer)</t>
  </si>
  <si>
    <t>E2.8</t>
  </si>
  <si>
    <t>BWL 2010.21</t>
  </si>
  <si>
    <t>E2.8/BWL 2010.21</t>
  </si>
  <si>
    <t>Grondhuisvesting met beluchting onder gedeeltelijk verhoogde roostervloer (perfosysteem)</t>
  </si>
  <si>
    <t>E2.9.1</t>
  </si>
  <si>
    <t>BWL 2001.10</t>
  </si>
  <si>
    <t>E2.9.1/BWL 2001.10</t>
  </si>
  <si>
    <t>Grondhuisvesting met mestbeluchting via buizen onder de beun</t>
  </si>
  <si>
    <t>E2.9.2</t>
  </si>
  <si>
    <t>BWL 2011.09</t>
  </si>
  <si>
    <t>E2.9.2/BWL 2011.09</t>
  </si>
  <si>
    <t>Grondhuisvesting met enkele buis onder de beun aan weerszijden van het legnest</t>
  </si>
  <si>
    <t>E2.9.3</t>
  </si>
  <si>
    <t>BWL 2011.10</t>
  </si>
  <si>
    <t>E2.9.3/BWL 2011.10</t>
  </si>
  <si>
    <t>Grondhuisvesting met mestbeluchting door middel van verticale ventilatiekokers</t>
  </si>
  <si>
    <t xml:space="preserve">E3        </t>
  </si>
  <si>
    <t>(groot-)ouderdieren van vleeskuikens in opfok; jonger dan 19 weken</t>
  </si>
  <si>
    <t>E3.1</t>
  </si>
  <si>
    <t>E3.1/BWL 2007.05</t>
  </si>
  <si>
    <t>E3.1/BWL 2008.08</t>
  </si>
  <si>
    <t>E3.1/BWL 2013.08</t>
  </si>
  <si>
    <t>E3.100</t>
  </si>
  <si>
    <t>Ouderdieren van vleeskuikens in opfok; jonger dan 19 weken</t>
  </si>
  <si>
    <t>E3.2</t>
  </si>
  <si>
    <t>E3.2/BWL 2006.02</t>
  </si>
  <si>
    <t>E3.2/BWL 2007.03</t>
  </si>
  <si>
    <t>E3.2/BWL 2009.13</t>
  </si>
  <si>
    <t>E3.2/BWL 2010.27</t>
  </si>
  <si>
    <t>E3.2/BWL 2010.28</t>
  </si>
  <si>
    <t>E3.2/BWL 2011.11</t>
  </si>
  <si>
    <t>E3.2/BWL 2013.02</t>
  </si>
  <si>
    <t>E3.2/BWL 2015.04</t>
  </si>
  <si>
    <t>E3.3</t>
  </si>
  <si>
    <t>E3.3/BWL 2005.10</t>
  </si>
  <si>
    <t>Stal met mixluchtventilatie</t>
  </si>
  <si>
    <t>E3.4</t>
  </si>
  <si>
    <t>E3.4/BWL 2009.14</t>
  </si>
  <si>
    <t>E3.5</t>
  </si>
  <si>
    <t>E3.5/BWL 2011.03</t>
  </si>
  <si>
    <t>E3.6</t>
  </si>
  <si>
    <t>E3.6/BWL 2005.01</t>
  </si>
  <si>
    <t>E3.6/BWL 2008.06</t>
  </si>
  <si>
    <t>E3.6/BWL 2014.01</t>
  </si>
  <si>
    <t>E3.7</t>
  </si>
  <si>
    <t>E3.7/BWL 2011.13</t>
  </si>
  <si>
    <t>E3.8</t>
  </si>
  <si>
    <t>E3.8/BWL 2010.13</t>
  </si>
  <si>
    <t>E3.9</t>
  </si>
  <si>
    <t>E3.9/BWL 2017.01</t>
  </si>
  <si>
    <t xml:space="preserve">E4        </t>
  </si>
  <si>
    <t xml:space="preserve">(groot-)ouderdieren van vleeskuikens </t>
  </si>
  <si>
    <t>E4.1</t>
  </si>
  <si>
    <t>BB 95.12.039</t>
  </si>
  <si>
    <t>E4.1/BB 95.12.039</t>
  </si>
  <si>
    <t>Groepskooi voorzien van mestband en geforceerde mestdroging</t>
  </si>
  <si>
    <t>BB 95.12.039/A 96.06.041</t>
  </si>
  <si>
    <t>E4.1/BB 95.12.039/A 96.06.041</t>
  </si>
  <si>
    <t>BWL 2009.23</t>
  </si>
  <si>
    <t>E4.1/BWL 2009.23</t>
  </si>
  <si>
    <t>E4.10</t>
  </si>
  <si>
    <t>E4.10/BWL 2005.01</t>
  </si>
  <si>
    <t>E4.10/BWL 2008.06</t>
  </si>
  <si>
    <t>E4.10/BWL 2014.01</t>
  </si>
  <si>
    <t>E4.100</t>
  </si>
  <si>
    <t>Overige bedrijven</t>
  </si>
  <si>
    <t>E4.2</t>
  </si>
  <si>
    <t>BWL 2010.22</t>
  </si>
  <si>
    <t>E4.2/BWL 2010.22</t>
  </si>
  <si>
    <t>Volièrehuisvesting met geforceerde mestdroging</t>
  </si>
  <si>
    <t>E4.3</t>
  </si>
  <si>
    <t>BWL 2010.23</t>
  </si>
  <si>
    <t>E4.3/BWL 2010.23</t>
  </si>
  <si>
    <t>Volièrehuisvesting met geforceerde mest- en strooiseldroging</t>
  </si>
  <si>
    <t>E4.4.1</t>
  </si>
  <si>
    <t>BWL 2004.13</t>
  </si>
  <si>
    <t>E4.4.1/BWL 2004.13</t>
  </si>
  <si>
    <t>Grondhuisvesting met mestbeluchting van bovenaf</t>
  </si>
  <si>
    <t>E4.4.2</t>
  </si>
  <si>
    <t>BWL 2004.14</t>
  </si>
  <si>
    <t>E4.4.2/BWL 2004.14</t>
  </si>
  <si>
    <t>Grondhuisvesting met mestbeluchting met verticale slangen in de mest</t>
  </si>
  <si>
    <t>E4.4.3</t>
  </si>
  <si>
    <t>BWL 2010.03</t>
  </si>
  <si>
    <t>E4.4.3/BWL 2010.03</t>
  </si>
  <si>
    <t>E4.4.4</t>
  </si>
  <si>
    <t>BWL 2010.37</t>
  </si>
  <si>
    <t>E4.4.4/BWL 2010.37</t>
  </si>
  <si>
    <t>E4.5</t>
  </si>
  <si>
    <t>BB 98.10.066</t>
  </si>
  <si>
    <t>E4.5/BB 98.10.066</t>
  </si>
  <si>
    <t>E4.6</t>
  </si>
  <si>
    <t>E4.6/BWL 2007.05</t>
  </si>
  <si>
    <t>E4.6/BWL 2008.08</t>
  </si>
  <si>
    <t>E4.6/BWL 2013.08</t>
  </si>
  <si>
    <t>E4.7</t>
  </si>
  <si>
    <t>E4.7/BWL 2006.02</t>
  </si>
  <si>
    <t>E4.7/BWL 2007.03</t>
  </si>
  <si>
    <t>E4.7/BWL 2009.13</t>
  </si>
  <si>
    <t>E4.7/BWL 2010.27</t>
  </si>
  <si>
    <t>E4.7/BWL 2010.28</t>
  </si>
  <si>
    <t>E4.7/BWL 2011.11</t>
  </si>
  <si>
    <t>E4.7/BWL 2013.02</t>
  </si>
  <si>
    <t>E4.7/BWL 2015.04</t>
  </si>
  <si>
    <t>E4.8</t>
  </si>
  <si>
    <t>BWL 2007.10</t>
  </si>
  <si>
    <t>E4.8/BWL 2007.10</t>
  </si>
  <si>
    <t>Grondhuisvesting, mestbanden onder de roosters, mestbanden minimaal tweemaal per week afdraaien</t>
  </si>
  <si>
    <t>E4.9</t>
  </si>
  <si>
    <t>E4.9/BWL 2011.03</t>
  </si>
  <si>
    <t>E5.1/BB 93.03.002/A 94.04.017</t>
  </si>
  <si>
    <t>E5.9.1.2.100</t>
  </si>
  <si>
    <t>E5.9.1.2.100/BWL 2009.09</t>
  </si>
  <si>
    <t>E5.9.1.2.2</t>
  </si>
  <si>
    <t>E5.9.1.2.2/BWL 2009.06</t>
  </si>
  <si>
    <t>E5.9.1.2.3</t>
  </si>
  <si>
    <t>E5.9.1.2.3/BWL 2009.07</t>
  </si>
  <si>
    <t>E5.9.1.2.4</t>
  </si>
  <si>
    <t>E5.9.1.2.4/BWL 2009.16</t>
  </si>
  <si>
    <t>E5.9.1.2.5</t>
  </si>
  <si>
    <t>E5.9.1.2.5/BWL 2017.10</t>
  </si>
  <si>
    <t>E5.9.1.2.6</t>
  </si>
  <si>
    <t>E5.9.1.2.6/BWL 2017.11</t>
  </si>
  <si>
    <t xml:space="preserve">E6        </t>
  </si>
  <si>
    <t xml:space="preserve">additionele technieken voor mestbewerking en mestopslag </t>
  </si>
  <si>
    <t>E6.1a</t>
  </si>
  <si>
    <t>BWL 2001.36</t>
  </si>
  <si>
    <t>E6.1a/BWL 2001.36</t>
  </si>
  <si>
    <t>Mestdroogsystemen met geperforeerde doek, stalsysteem e1.5 en e1.8</t>
  </si>
  <si>
    <t>E6.1b</t>
  </si>
  <si>
    <t>E6.1b/BWL 2001.36</t>
  </si>
  <si>
    <t>Mestdroogsystemen met geperforeerde doek, stalsysteem e2.5, e2.11, e2.12 en e4</t>
  </si>
  <si>
    <t>E6.10a</t>
  </si>
  <si>
    <t>BWL 2017.05</t>
  </si>
  <si>
    <t>E6.10a/BWL 2017.05</t>
  </si>
  <si>
    <t>Biothermisch drogen van pluimveemest met chemisch luchtwassysteem 90% emissiereductie</t>
  </si>
  <si>
    <t>E6.10b</t>
  </si>
  <si>
    <t>E6.10b/BWL 2017.05</t>
  </si>
  <si>
    <t>E6.2a</t>
  </si>
  <si>
    <t>BWL 2001.37</t>
  </si>
  <si>
    <t>E6.2a/BWL 2001.37</t>
  </si>
  <si>
    <t>E6.2b</t>
  </si>
  <si>
    <t>E6.2b/BWL 2001.37</t>
  </si>
  <si>
    <t>E6.3a</t>
  </si>
  <si>
    <t>BWL 2001.38</t>
  </si>
  <si>
    <t>E6.3a/BWL 2001.38</t>
  </si>
  <si>
    <t>Lucht uit een composteringsunit met chemische luchtwassing, stalsysteem e1.5 en e1.8</t>
  </si>
  <si>
    <t>E6.3b</t>
  </si>
  <si>
    <t>E6.3b/BWL 2001.38</t>
  </si>
  <si>
    <t>Lucht uit een composteringsunit met chemische luchtwassing, stralsysteem e2.5, e2.11, e2.12 en e4</t>
  </si>
  <si>
    <t>E6.4.1a</t>
  </si>
  <si>
    <t>BWL 2005.06</t>
  </si>
  <si>
    <t>E6.4.1a/BWL 2005.06</t>
  </si>
  <si>
    <t>E6.4.1b</t>
  </si>
  <si>
    <t>E6.4.1b/BWL 2005.06</t>
  </si>
  <si>
    <t>E6.4.2a</t>
  </si>
  <si>
    <t>BWL 2007.09</t>
  </si>
  <si>
    <t>E6.4.2a/BWL 2007.09</t>
  </si>
  <si>
    <t>E6.4.2b</t>
  </si>
  <si>
    <t>E6.4.2b/BWL 2007.09</t>
  </si>
  <si>
    <t>E6.5a</t>
  </si>
  <si>
    <t>BWL 2011.04</t>
  </si>
  <si>
    <t>E6.5a/BWL 2011.04</t>
  </si>
  <si>
    <t>Mestopslagloods met biologisch luchtwasssysteem 70% emissiereductie</t>
  </si>
  <si>
    <t>E6.5b</t>
  </si>
  <si>
    <t>E6.5b/BWL 2011.04</t>
  </si>
  <si>
    <t>E6.6a</t>
  </si>
  <si>
    <t>BWL 2011.05</t>
  </si>
  <si>
    <t>E6.6a/BWL 2011.05</t>
  </si>
  <si>
    <t>Mestopslagloods met chemisch luchtwasssysteem 70% emissiereductie</t>
  </si>
  <si>
    <t>E6.6b</t>
  </si>
  <si>
    <t>E6.6b/BWL 2011.05</t>
  </si>
  <si>
    <t>E6.7a</t>
  </si>
  <si>
    <t>BWL 2011.06</t>
  </si>
  <si>
    <t>E6.7a/BWL 2011.06</t>
  </si>
  <si>
    <t>Mestopslagloods met chemisch luchtwasssysteem 90% emissiereductie</t>
  </si>
  <si>
    <t>E6.7b</t>
  </si>
  <si>
    <t>E6.7b/BWL 2011.06</t>
  </si>
  <si>
    <t>E6.8a</t>
  </si>
  <si>
    <t>Afgesloten mestopslagloods</t>
  </si>
  <si>
    <t>E6.8b</t>
  </si>
  <si>
    <t>E6.9a</t>
  </si>
  <si>
    <t>BWL 2017.04</t>
  </si>
  <si>
    <t>E6.9a/BWL 2017.04</t>
  </si>
  <si>
    <t>Biothermisch drogen van pluimveemest met chemisch luchtwassysteem 70% emissiereductie</t>
  </si>
  <si>
    <t>E6.9b</t>
  </si>
  <si>
    <t>E6.9b/BWL 2017.04</t>
  </si>
  <si>
    <t xml:space="preserve">E7        </t>
  </si>
  <si>
    <t>additionele technieken voor emissiereductie van fijn stof en ammoniak</t>
  </si>
  <si>
    <t>E7.1</t>
  </si>
  <si>
    <t>BWL 2009.17</t>
  </si>
  <si>
    <t>E7.1/BWL 2009.17</t>
  </si>
  <si>
    <t>Oliefilmsysteem met drukleidingen; 54% emissiereductie fijn stof</t>
  </si>
  <si>
    <t>E7.10</t>
  </si>
  <si>
    <t>BWL 2017.02</t>
  </si>
  <si>
    <t>E7.10/BWL 2017.02</t>
  </si>
  <si>
    <t>Strooiselschuif bij volièrehuisvesting; 20% emissiereductie ammoniak en 20% emissiereductie fijnstof</t>
  </si>
  <si>
    <t>E7.11</t>
  </si>
  <si>
    <t>E7.11/BWL 2017.03</t>
  </si>
  <si>
    <t>E7.12</t>
  </si>
  <si>
    <t>E7.12/BWL 2018.05</t>
  </si>
  <si>
    <t>E7.2</t>
  </si>
  <si>
    <t>BWL 2009.18</t>
  </si>
  <si>
    <t>E7.2/BWL 2009.18</t>
  </si>
  <si>
    <t>E7.3</t>
  </si>
  <si>
    <t>E7.3/BWL 2009.19</t>
  </si>
  <si>
    <t>E7.4</t>
  </si>
  <si>
    <t>E7.4/BWL 2010.29</t>
  </si>
  <si>
    <t>E7.5</t>
  </si>
  <si>
    <t>E7.5/BWL 2011.01</t>
  </si>
  <si>
    <t>E7.6</t>
  </si>
  <si>
    <t>E7.6/BWL 2011.02</t>
  </si>
  <si>
    <t>E7.7</t>
  </si>
  <si>
    <t>E7.7/BWL 2012.03</t>
  </si>
  <si>
    <t>E7.8</t>
  </si>
  <si>
    <t>BWL 2015.01</t>
  </si>
  <si>
    <t>E7.8/BWL 2015.01</t>
  </si>
  <si>
    <t>Aanbrengen oliefilm in stallen met volières door middel van leidingen met sproeikoppen; 15% emissiereductie fijn stof</t>
  </si>
  <si>
    <t>E7.9</t>
  </si>
  <si>
    <t>BWL 2015.02</t>
  </si>
  <si>
    <t>E7.9/BWL 2015.02</t>
  </si>
  <si>
    <t>Aanbrengen oliefilm in stallen met gedeeltelijk rooster door middel van een olierobot; 30% emissiereductie fijn stof</t>
  </si>
  <si>
    <t xml:space="preserve">F         </t>
  </si>
  <si>
    <t>Kalkoenen</t>
  </si>
  <si>
    <t xml:space="preserve">F1        </t>
  </si>
  <si>
    <t>ouderdieren van vleeskalkoenen in opfok; tot 6 weken</t>
  </si>
  <si>
    <t>F1.1</t>
  </si>
  <si>
    <t>F1.1/BWL 2007.05</t>
  </si>
  <si>
    <t>F1.1/BWL 2008.08</t>
  </si>
  <si>
    <t>F1.1/BWL 2013.08</t>
  </si>
  <si>
    <t>F1.100</t>
  </si>
  <si>
    <t>Ouderdieren van vleeskalkoenen in opfok; van 0 tot 6 weken</t>
  </si>
  <si>
    <t>F1.2</t>
  </si>
  <si>
    <t>F1.2/BWL 2006.02</t>
  </si>
  <si>
    <t>F1.2/BWL 2007.03</t>
  </si>
  <si>
    <t>F1.2/BWL 2009.13</t>
  </si>
  <si>
    <t>F1.2/BWL 2010.27</t>
  </si>
  <si>
    <t>F1.2/BWL 2010.28</t>
  </si>
  <si>
    <t>F1.2/BWL 2011.11</t>
  </si>
  <si>
    <t>F1.2/BWL 2013.02</t>
  </si>
  <si>
    <t>F1.2/BWL 2015.04</t>
  </si>
  <si>
    <t>F1.3</t>
  </si>
  <si>
    <t>F1.3/BWL 2009.14</t>
  </si>
  <si>
    <t>F1.4</t>
  </si>
  <si>
    <t>F1.4/BWL 2011.03</t>
  </si>
  <si>
    <t>F1.5</t>
  </si>
  <si>
    <t>F1.5/BWL 2005.01</t>
  </si>
  <si>
    <t>F1.5/BWL 2008.06</t>
  </si>
  <si>
    <t>F1.5/BWL 2014.01</t>
  </si>
  <si>
    <t>F1.6</t>
  </si>
  <si>
    <t>F1.6/BWL 2011.13</t>
  </si>
  <si>
    <t>F1.7</t>
  </si>
  <si>
    <t>F1.7/BWL 2010.13</t>
  </si>
  <si>
    <t>F1.8</t>
  </si>
  <si>
    <t>F1.8/BWL 2017.01</t>
  </si>
  <si>
    <t xml:space="preserve">F2        </t>
  </si>
  <si>
    <t>ouderdieren van vleeskalkoenen in opfok; van 6 tot 30 weken</t>
  </si>
  <si>
    <t>F2.1</t>
  </si>
  <si>
    <t>F2.1/BWL 2007.05</t>
  </si>
  <si>
    <t>F2.1/BWL 2008.08</t>
  </si>
  <si>
    <t>F2.1/BWL 2013.08</t>
  </si>
  <si>
    <t>F2.100</t>
  </si>
  <si>
    <t>Ouderdieren van vleeskalkoenen in opfok; van 6 tot 30 weken</t>
  </si>
  <si>
    <t>F2.2</t>
  </si>
  <si>
    <t>F2.2/BWL 2006.02</t>
  </si>
  <si>
    <t>F2.2/BWL 2007.03</t>
  </si>
  <si>
    <t>F2.2/BWL 2009.13</t>
  </si>
  <si>
    <t>F2.2/BWL 2010.27</t>
  </si>
  <si>
    <t>F2.2/BWL 2010.28</t>
  </si>
  <si>
    <t>F2.2/BWL 2011.11</t>
  </si>
  <si>
    <t>F2.2/BWL 2013.02</t>
  </si>
  <si>
    <t>F2.2/BWL 2015.04</t>
  </si>
  <si>
    <t>F2.3</t>
  </si>
  <si>
    <t>F2.3/BWL 2009.14</t>
  </si>
  <si>
    <t>F2.4</t>
  </si>
  <si>
    <t>F2.4/BWL 2011.03</t>
  </si>
  <si>
    <t>F2.5</t>
  </si>
  <si>
    <t>F2.5/BWL 2005.01</t>
  </si>
  <si>
    <t>F2.5/BWL 2008.06</t>
  </si>
  <si>
    <t>F2.5/BWL 2014.01</t>
  </si>
  <si>
    <t>F2.6</t>
  </si>
  <si>
    <t>F2.6/BWL 2011.13</t>
  </si>
  <si>
    <t>F2.7</t>
  </si>
  <si>
    <t>F2.7/BWL 2010.13</t>
  </si>
  <si>
    <t xml:space="preserve">F3        </t>
  </si>
  <si>
    <t>ouderdieren van vleeskalkoenen van 30 weken en ouder</t>
  </si>
  <si>
    <t>F3.1</t>
  </si>
  <si>
    <t>F3.1/BWL 2007.05</t>
  </si>
  <si>
    <t>F3.1/BWL 2008.08</t>
  </si>
  <si>
    <t>F3.1/BWL 2013.08</t>
  </si>
  <si>
    <t>F3.100</t>
  </si>
  <si>
    <t>Ouderdieren van vleeskalkoenen van 30 weken en ouder</t>
  </si>
  <si>
    <t>F3.2</t>
  </si>
  <si>
    <t>F3.2/BWL 2006.02</t>
  </si>
  <si>
    <t>F3.2/BWL 2007.03</t>
  </si>
  <si>
    <t>F3.2/BWL 2009.13</t>
  </si>
  <si>
    <t>F3.2/BWL 2010.27</t>
  </si>
  <si>
    <t>F3.2/BWL 2010.28</t>
  </si>
  <si>
    <t>F3.2/BWL 2011.11</t>
  </si>
  <si>
    <t>F3.2/BWL 2013.02</t>
  </si>
  <si>
    <t>F3.2/BWL 2015.04</t>
  </si>
  <si>
    <t>F3.3</t>
  </si>
  <si>
    <t>F3.3/BWL 2011.03</t>
  </si>
  <si>
    <t>F3.4</t>
  </si>
  <si>
    <t>F3.4/BWL 2005.01</t>
  </si>
  <si>
    <t>F3.4/BWL 2008.06</t>
  </si>
  <si>
    <t>F3.4/BWL 2014.01</t>
  </si>
  <si>
    <t xml:space="preserve">F4        </t>
  </si>
  <si>
    <t>vleeskalkoenen</t>
  </si>
  <si>
    <t>F4.1</t>
  </si>
  <si>
    <t>BWL 2001.12</t>
  </si>
  <si>
    <t>F4.1/BWL 2001.12</t>
  </si>
  <si>
    <t>F4.100</t>
  </si>
  <si>
    <t>F4.2</t>
  </si>
  <si>
    <t>F4.2/BWL 2007.05</t>
  </si>
  <si>
    <t>F4.2/BWL 2008.08</t>
  </si>
  <si>
    <t>F4.2/BWL 2013.08</t>
  </si>
  <si>
    <t>F4.3</t>
  </si>
  <si>
    <t>BWL 2005.07</t>
  </si>
  <si>
    <t>F4.3/BWL 2005.07</t>
  </si>
  <si>
    <t>F4.4</t>
  </si>
  <si>
    <t>F4.4/BWL 2006.02</t>
  </si>
  <si>
    <t>F4.4/BWL 2007.03</t>
  </si>
  <si>
    <t>F4.4/BWL 2009.13</t>
  </si>
  <si>
    <t>F4.4/BWL 2010.27</t>
  </si>
  <si>
    <t>F4.4/BWL 2010.28</t>
  </si>
  <si>
    <t>F4.4/BWL 2011.11</t>
  </si>
  <si>
    <t>F4.4/BWL 2013.02</t>
  </si>
  <si>
    <t>F4.4/BWL 2015.04</t>
  </si>
  <si>
    <t>F4.5</t>
  </si>
  <si>
    <t>F4.5/BWL 2009.14</t>
  </si>
  <si>
    <t>F4.6</t>
  </si>
  <si>
    <t>F4.6/BWL 2011.03</t>
  </si>
  <si>
    <t>F4.7</t>
  </si>
  <si>
    <t>F4.7/BWL 2005.01</t>
  </si>
  <si>
    <t>F4.7/BWL 2008.06</t>
  </si>
  <si>
    <t>F4.7/BWL 2014.01</t>
  </si>
  <si>
    <t>F4.8</t>
  </si>
  <si>
    <t>F4.8/BWL 2011.13</t>
  </si>
  <si>
    <t>F4.9</t>
  </si>
  <si>
    <t>F4.9/BWL 2010.13</t>
  </si>
  <si>
    <t xml:space="preserve">F6        </t>
  </si>
  <si>
    <t>F6.1</t>
  </si>
  <si>
    <t>F6.1/BWL 2009.17</t>
  </si>
  <si>
    <t>F6.2</t>
  </si>
  <si>
    <t>F6.2/BWL 2009.19</t>
  </si>
  <si>
    <t>F6.3</t>
  </si>
  <si>
    <t>F6.3/BWL 2010.29</t>
  </si>
  <si>
    <t>F6.4</t>
  </si>
  <si>
    <t>F6.4/BWL 2011.01</t>
  </si>
  <si>
    <t>F6.5</t>
  </si>
  <si>
    <t>F6.5/BWL 2011.02</t>
  </si>
  <si>
    <t>F6.6</t>
  </si>
  <si>
    <t>F6.6/BWL 2012.03</t>
  </si>
  <si>
    <t>F6.7</t>
  </si>
  <si>
    <t>F6.7/BWL 2017.03</t>
  </si>
  <si>
    <t>F6.8</t>
  </si>
  <si>
    <t>F6.8/BWL 2018.05</t>
  </si>
  <si>
    <t>G1.1</t>
  </si>
  <si>
    <t>G1.1/BWL 2007.05</t>
  </si>
  <si>
    <t>G1.1/BWL 2008.08</t>
  </si>
  <si>
    <t>G1.1/BWL 2013.08</t>
  </si>
  <si>
    <t>G1.100</t>
  </si>
  <si>
    <t>G1.2</t>
  </si>
  <si>
    <t>G1.2/BWL 2006.02</t>
  </si>
  <si>
    <t>G1.2/BWL 2007.03</t>
  </si>
  <si>
    <t>G1.2/BWL 2009.13</t>
  </si>
  <si>
    <t>G1.2/BWL 2010.27</t>
  </si>
  <si>
    <t>G1.2/BWL 2010.28</t>
  </si>
  <si>
    <t>G1.2/BWL 2011.11</t>
  </si>
  <si>
    <t>G1.2/BWL 2013.02</t>
  </si>
  <si>
    <t>G1.2/BWL 2015.04</t>
  </si>
  <si>
    <t>Reductiepercentage Additionele Technieken</t>
  </si>
  <si>
    <t>Tech_code</t>
  </si>
  <si>
    <t>Beschrijving aanvullende techniek</t>
  </si>
  <si>
    <t>Toepasbaar bij diercategorie</t>
  </si>
  <si>
    <t>Voldoen ook aan</t>
  </si>
  <si>
    <t>LW</t>
  </si>
  <si>
    <t>Luchtwassystemen</t>
  </si>
  <si>
    <t>LW1</t>
  </si>
  <si>
    <t>Enkelvoudige luchtwassystemen</t>
  </si>
  <si>
    <t>LW1.1</t>
  </si>
  <si>
    <t>Biologisch luchtwassysteem</t>
  </si>
  <si>
    <t>LW1.1.1</t>
  </si>
  <si>
    <t>2006.02</t>
  </si>
  <si>
    <t>HA3, HD t/m HH2.1</t>
  </si>
  <si>
    <t>2007.03</t>
  </si>
  <si>
    <t>2010.27</t>
  </si>
  <si>
    <t>2011.11</t>
  </si>
  <si>
    <t>HC</t>
  </si>
  <si>
    <t>BWL 2017.07</t>
  </si>
  <si>
    <t>2013.02</t>
  </si>
  <si>
    <t>HK</t>
  </si>
  <si>
    <t>LW1.1.2</t>
  </si>
  <si>
    <t>2008.05</t>
  </si>
  <si>
    <t>HA3, HD</t>
  </si>
  <si>
    <t>2011.12</t>
  </si>
  <si>
    <t>LW1.1.3</t>
  </si>
  <si>
    <t>2004.01</t>
  </si>
  <si>
    <t>2008.01</t>
  </si>
  <si>
    <t>2008.02</t>
  </si>
  <si>
    <t>2008.03</t>
  </si>
  <si>
    <t>2008.04</t>
  </si>
  <si>
    <t>2008.12</t>
  </si>
  <si>
    <t>2009.20</t>
  </si>
  <si>
    <t>2009.21</t>
  </si>
  <si>
    <t>LW1.1.4</t>
  </si>
  <si>
    <t>2009.13</t>
  </si>
  <si>
    <t>2010.28</t>
  </si>
  <si>
    <t>2015.04</t>
  </si>
  <si>
    <t>LW1.1.5</t>
  </si>
  <si>
    <t>2012.07</t>
  </si>
  <si>
    <t>LW1.1.6</t>
  </si>
  <si>
    <t>Biofilter</t>
  </si>
  <si>
    <t>2011.03</t>
  </si>
  <si>
    <t>HE1 t/m HH2.1</t>
  </si>
  <si>
    <t>LW1.2</t>
  </si>
  <si>
    <t>Chemisch luchtwassysteem</t>
  </si>
  <si>
    <t>LW1.2.1</t>
  </si>
  <si>
    <t>2001.31</t>
  </si>
  <si>
    <t>2007.06</t>
  </si>
  <si>
    <t>LW1.2.2</t>
  </si>
  <si>
    <t>2001.32</t>
  </si>
  <si>
    <t>2007.07</t>
  </si>
  <si>
    <t>LW1.2.3</t>
  </si>
  <si>
    <t>2004.02</t>
  </si>
  <si>
    <t>2006.04</t>
  </si>
  <si>
    <t>2006.05</t>
  </si>
  <si>
    <t>2008.07</t>
  </si>
  <si>
    <t>2009.01</t>
  </si>
  <si>
    <t>2010.25</t>
  </si>
  <si>
    <t>2011.14</t>
  </si>
  <si>
    <t>LW1.2.4</t>
  </si>
  <si>
    <t>2005.01</t>
  </si>
  <si>
    <t>2008.06</t>
  </si>
  <si>
    <t>2014.01</t>
  </si>
  <si>
    <t>LW1.2.5</t>
  </si>
  <si>
    <t>2007.05</t>
  </si>
  <si>
    <t>LW1.2.6</t>
  </si>
  <si>
    <t>2008.08</t>
  </si>
  <si>
    <t>LW1.2.7</t>
  </si>
  <si>
    <t>2008.09</t>
  </si>
  <si>
    <t>2010.26</t>
  </si>
  <si>
    <t>LW1.2.8</t>
  </si>
  <si>
    <t>2013.08</t>
  </si>
  <si>
    <t>LW1.3</t>
  </si>
  <si>
    <t>Overige enkelvoudige luchtwassystemen</t>
  </si>
  <si>
    <t>LW1.3.1</t>
  </si>
  <si>
    <t>Water luchtwassysteem</t>
  </si>
  <si>
    <t>2009.19</t>
  </si>
  <si>
    <t>LW2</t>
  </si>
  <si>
    <t>Meervoudige luchtwassystemen</t>
  </si>
  <si>
    <t>LW2.1</t>
  </si>
  <si>
    <t>Biologische wasser en watergordijn</t>
  </si>
  <si>
    <t>2007.02</t>
  </si>
  <si>
    <t>2009.12</t>
  </si>
  <si>
    <t>2010.02</t>
  </si>
  <si>
    <t>BWL 2017.07.V1</t>
  </si>
  <si>
    <t>LW2.2</t>
  </si>
  <si>
    <t>Biologische wasser, waterwasser en geurverwijderingssectie</t>
  </si>
  <si>
    <t>2011.07</t>
  </si>
  <si>
    <t>LW2.3</t>
  </si>
  <si>
    <t>Biologische en chemische wasser en biofilter</t>
  </si>
  <si>
    <t>2011.08</t>
  </si>
  <si>
    <t>LW2.4</t>
  </si>
  <si>
    <t>Chemische wasser (lamellenfilter) en waterwasser</t>
  </si>
  <si>
    <t>2006.14</t>
  </si>
  <si>
    <t>LW2.5</t>
  </si>
  <si>
    <t>Chemische wasser, waterwasser en biofilter</t>
  </si>
  <si>
    <t>2006.15</t>
  </si>
  <si>
    <t>LW2.6</t>
  </si>
  <si>
    <t>2007.01</t>
  </si>
  <si>
    <t>LW2.7</t>
  </si>
  <si>
    <t>NE</t>
  </si>
  <si>
    <t>Technieken voor mestbewerking en mestopslag</t>
  </si>
  <si>
    <t>NE1</t>
  </si>
  <si>
    <t>Droogtunnel</t>
  </si>
  <si>
    <t>NE1.1</t>
  </si>
  <si>
    <t>Geperforeerde banden</t>
  </si>
  <si>
    <t>2005.06</t>
  </si>
  <si>
    <t>HE1.1.2.1, HE1.1.2.2, HE1.1.6 HE1.3, HE2.2.6, HE2.2.7, HE2.3, HE4.1, HE4.2.3, HE4.3, HE5.6, HF1.6</t>
  </si>
  <si>
    <t>NE1.2</t>
  </si>
  <si>
    <t>Geperforeerde metalen platen</t>
  </si>
  <si>
    <t>2007.09</t>
  </si>
  <si>
    <t>NE2</t>
  </si>
  <si>
    <t>Droogsysteem met geperforeerde doek</t>
  </si>
  <si>
    <t>2001.36</t>
  </si>
  <si>
    <t>OT</t>
  </si>
  <si>
    <t>Overige technieken</t>
  </si>
  <si>
    <t>OT1</t>
  </si>
  <si>
    <t>Beweiden</t>
  </si>
  <si>
    <t>OT2</t>
  </si>
  <si>
    <t>Schuine wanden in mestkanaal</t>
  </si>
  <si>
    <t>2016.01</t>
  </si>
  <si>
    <t>2016.02</t>
  </si>
  <si>
    <t>HD2.100, HD5.100</t>
  </si>
  <si>
    <t>2016.03</t>
  </si>
  <si>
    <t>HD3.100, HD3.101</t>
  </si>
  <si>
    <t>OT3</t>
  </si>
  <si>
    <t>Ionisatiefilter</t>
  </si>
  <si>
    <t>2011.01</t>
  </si>
  <si>
    <t>OT4</t>
  </si>
  <si>
    <t>Droogfilterwand</t>
  </si>
  <si>
    <t>2010.29</t>
  </si>
  <si>
    <t>OT5</t>
  </si>
  <si>
    <t>Warmtewisselaar</t>
  </si>
  <si>
    <t>OT5.1</t>
  </si>
  <si>
    <t>2011.02</t>
  </si>
  <si>
    <t>OT5.2</t>
  </si>
  <si>
    <t>2012.03</t>
  </si>
  <si>
    <t>OT5.3</t>
  </si>
  <si>
    <t>2017.03</t>
  </si>
  <si>
    <t>OT5.4</t>
  </si>
  <si>
    <t>2018.05V1</t>
  </si>
  <si>
    <t>OT6</t>
  </si>
  <si>
    <t>Drijvende ballen in mest</t>
  </si>
  <si>
    <t>2010.01</t>
  </si>
  <si>
    <t>HD</t>
  </si>
  <si>
    <t>OT7</t>
  </si>
  <si>
    <t>Oliefilm</t>
  </si>
  <si>
    <t>OT7.1</t>
  </si>
  <si>
    <t>Oliefilm met drukleidingen</t>
  </si>
  <si>
    <t>2009.17</t>
  </si>
  <si>
    <t>HE3, HE5, HF1, HG4</t>
  </si>
  <si>
    <t>OT7.2</t>
  </si>
  <si>
    <t>Oliefilm met sproeikoppen</t>
  </si>
  <si>
    <t>2015.01</t>
  </si>
  <si>
    <t>HE1.3, HE2.3, HE4.3</t>
  </si>
  <si>
    <t>OT7.3</t>
  </si>
  <si>
    <t>Oliefilm met robot</t>
  </si>
  <si>
    <t>2015.02</t>
  </si>
  <si>
    <t>HE1.2, HE1.100, HE2.2, HE2.100, HE4.3, HE4.100</t>
  </si>
  <si>
    <t>OT8</t>
  </si>
  <si>
    <t>Ionisatie met negatieve coronadraden</t>
  </si>
  <si>
    <t>2009.18</t>
  </si>
  <si>
    <t>HE5.1 t/m HE5.5, HE5.7 t/m HE.100, HF1.1 t/m HF1.5, HF1.7 t/m HF1.100</t>
  </si>
  <si>
    <t>OT9</t>
  </si>
  <si>
    <t>Strooiselschuif</t>
  </si>
  <si>
    <t>2017.02</t>
  </si>
  <si>
    <t>OT10</t>
  </si>
  <si>
    <t>Uitbroeden eieren en opfokken vleeskuikens</t>
  </si>
  <si>
    <t>OT10.1</t>
  </si>
  <si>
    <t>Tot 13 dagen</t>
  </si>
  <si>
    <t>2009.02</t>
  </si>
  <si>
    <t>2009.03</t>
  </si>
  <si>
    <t>2009.04</t>
  </si>
  <si>
    <t>2009.15</t>
  </si>
  <si>
    <t>2017.08</t>
  </si>
  <si>
    <t>2017.09</t>
  </si>
  <si>
    <t>2009.08</t>
  </si>
  <si>
    <t>OT10.2</t>
  </si>
  <si>
    <t>Tot 19 dagen</t>
  </si>
  <si>
    <t>2009.05</t>
  </si>
  <si>
    <t>2009.06</t>
  </si>
  <si>
    <t>2009.07</t>
  </si>
  <si>
    <t>2009.16</t>
  </si>
  <si>
    <t>2017.10</t>
  </si>
  <si>
    <t>2017.11</t>
  </si>
  <si>
    <t>2009.09</t>
  </si>
  <si>
    <t>Pas_code</t>
  </si>
  <si>
    <t>Em_fac_fijn_stof</t>
  </si>
  <si>
    <t>Em_fac_fijn_stof_lv</t>
  </si>
  <si>
    <t>Red_per_kelder</t>
  </si>
  <si>
    <t>Red_per_vloer</t>
  </si>
  <si>
    <t>Red_percentage</t>
  </si>
  <si>
    <t>PAS 2015.01-01</t>
  </si>
  <si>
    <t>PAS 2015.02-01</t>
  </si>
  <si>
    <t>PAS 2015.03-01</t>
  </si>
  <si>
    <t>PAS 2015.03-02</t>
  </si>
  <si>
    <t>PAS 2015.04-01</t>
  </si>
  <si>
    <t>PAS 2015.05-01</t>
  </si>
  <si>
    <t>PAS 2015.06-01</t>
  </si>
  <si>
    <t>PAS 2015.07-01</t>
  </si>
  <si>
    <t>PAS 2015.08-01</t>
  </si>
  <si>
    <t>PAS 2015.08-02</t>
  </si>
  <si>
    <t>PAS 2015.09-01</t>
  </si>
  <si>
    <t xml:space="preserve">Jaargang RAV of OD code </t>
  </si>
  <si>
    <t>1996-1</t>
  </si>
  <si>
    <t>1996-2</t>
  </si>
  <si>
    <t>1999-1</t>
  </si>
  <si>
    <t>1999-2</t>
  </si>
  <si>
    <t>2000-1</t>
  </si>
  <si>
    <t>2000-2</t>
  </si>
  <si>
    <t>2002-1</t>
  </si>
  <si>
    <t>2002-2</t>
  </si>
  <si>
    <t>2003-1</t>
  </si>
  <si>
    <t>2004-1</t>
  </si>
  <si>
    <t>2005-1</t>
  </si>
  <si>
    <t>2005-2</t>
  </si>
  <si>
    <t>2006-1</t>
  </si>
  <si>
    <t>2007-1</t>
  </si>
  <si>
    <t>2009-1</t>
  </si>
  <si>
    <t>2009-2</t>
  </si>
  <si>
    <t>2010-1</t>
  </si>
  <si>
    <t>2011-1</t>
  </si>
  <si>
    <t>2011-2</t>
  </si>
  <si>
    <t>2012-1</t>
  </si>
  <si>
    <t>2013-1</t>
  </si>
  <si>
    <t>2014-1</t>
  </si>
  <si>
    <t>2015-1</t>
  </si>
  <si>
    <t>2015-2</t>
  </si>
  <si>
    <t>2016-1</t>
  </si>
  <si>
    <t>2016-2</t>
  </si>
  <si>
    <t>2017-1</t>
  </si>
  <si>
    <t>2017-2</t>
  </si>
  <si>
    <t>2018-1</t>
  </si>
  <si>
    <t>2019-1</t>
  </si>
  <si>
    <t>2020-1</t>
  </si>
  <si>
    <t>2020-2</t>
  </si>
  <si>
    <t>2021-1</t>
  </si>
  <si>
    <t>Referentielijst Activiteiten BAL en ActiviteitenBesluit</t>
  </si>
  <si>
    <t>Let op: de paragraaf (is de code) dient als een string en niet als getal gelevert te worden</t>
  </si>
  <si>
    <t>Bron</t>
  </si>
  <si>
    <t>Hfd</t>
  </si>
  <si>
    <t>Afdeling</t>
  </si>
  <si>
    <t>Paragraaf</t>
  </si>
  <si>
    <t>Datum begin geldigheid</t>
  </si>
  <si>
    <t>Datum einde geldigheid</t>
  </si>
  <si>
    <t>BAL</t>
  </si>
  <si>
    <t>3</t>
  </si>
  <si>
    <t>3.2</t>
  </si>
  <si>
    <t>3.2.1</t>
  </si>
  <si>
    <t>Stookinstallatie</t>
  </si>
  <si>
    <t>3.2.2</t>
  </si>
  <si>
    <t>Natte koeltoren</t>
  </si>
  <si>
    <t>3.2.3</t>
  </si>
  <si>
    <t>Zendmasten</t>
  </si>
  <si>
    <t>3.2.4</t>
  </si>
  <si>
    <t>Windturbine</t>
  </si>
  <si>
    <t>3.2.5</t>
  </si>
  <si>
    <t>Koelinstallatie met kooldioxide, koolwaterstoffen of ammoniak</t>
  </si>
  <si>
    <t>3.2.6</t>
  </si>
  <si>
    <t>Bodemenergiesysteem</t>
  </si>
  <si>
    <t>3.2.7</t>
  </si>
  <si>
    <t>Opslagtank voor gassen</t>
  </si>
  <si>
    <t>3.2.8</t>
  </si>
  <si>
    <t>Opslagtank voor vloeistoffen en tankcontainer of verpakking die wordt gebruikt als opslagtank voor vloeistoffen</t>
  </si>
  <si>
    <t>3.2.9</t>
  </si>
  <si>
    <t>Opslaan van gevaarlijke stoffen in verpakking</t>
  </si>
  <si>
    <t>3.2.10</t>
  </si>
  <si>
    <t>Opslaan, herverpakken en bewerken van vuurwerk of pyrotechnische artikelen voor theatergebruik</t>
  </si>
  <si>
    <t>3.2.11</t>
  </si>
  <si>
    <t>Opslaan van ontplofbare stoffen voor civiel gebruik</t>
  </si>
  <si>
    <t>3.2.12</t>
  </si>
  <si>
    <t>Opslaan van vaste minerale anorganische meststoffen</t>
  </si>
  <si>
    <t>3.2.13</t>
  </si>
  <si>
    <t>3.2.14</t>
  </si>
  <si>
    <t>Op of in de bodem brengen van bedrijfsafvalstoffen of gevaarlijke afvalstoffen buiten stortplaatsen</t>
  </si>
  <si>
    <t>3.2.15</t>
  </si>
  <si>
    <t>Verbranden van afvalstoffen anders dan in een ippc-installatie</t>
  </si>
  <si>
    <t>3.2.16</t>
  </si>
  <si>
    <t>Gereserveerd</t>
  </si>
  <si>
    <t>3.2.17</t>
  </si>
  <si>
    <t>Zuiveringsvoorziening voor ingezameld of afgegeven afvalwater</t>
  </si>
  <si>
    <t>3.2.18</t>
  </si>
  <si>
    <t>Oppervlaktebehandeling met oplosmiddelen ippc</t>
  </si>
  <si>
    <t>3.2.19</t>
  </si>
  <si>
    <t>Afvangen kooldioxide voor ondergrondse opslag</t>
  </si>
  <si>
    <t>3.2.20</t>
  </si>
  <si>
    <t>Op of in de bodem brengen van meststoffen, het vernietigen van zode van gras en het op of in de bodem brengen hiervan</t>
  </si>
  <si>
    <t>3.2.21</t>
  </si>
  <si>
    <t>Graven in bodem met een kwaliteit onder interventiewaarde bodemkwaliteit</t>
  </si>
  <si>
    <t>3.2.22</t>
  </si>
  <si>
    <t>Graven in bodem met een kwaliteit boven interventiewaarde bodemkwaliteit</t>
  </si>
  <si>
    <t>3.2.23</t>
  </si>
  <si>
    <t>Bodemsanering</t>
  </si>
  <si>
    <t>3.2.24</t>
  </si>
  <si>
    <t>Opslaan van grond en baggerspecie</t>
  </si>
  <si>
    <t>3.2.25</t>
  </si>
  <si>
    <t>Toepassen van bouwstoffen</t>
  </si>
  <si>
    <t>3.2.26</t>
  </si>
  <si>
    <t>Toepassen van grond en baggerspecie</t>
  </si>
  <si>
    <t>3.2.27</t>
  </si>
  <si>
    <t>Toepassen van mijnsteen en met grond en baggerspecie vermengde mijnsteen in de voormalige mijnbouwgebieden in de provincie Limburg</t>
  </si>
  <si>
    <t>3.3</t>
  </si>
  <si>
    <t>3.3.1</t>
  </si>
  <si>
    <t>Seveso-inrichting</t>
  </si>
  <si>
    <t>3.3.2</t>
  </si>
  <si>
    <t>Grootschalige energieopwekking</t>
  </si>
  <si>
    <t>3.3.3</t>
  </si>
  <si>
    <t>Raffinaderij</t>
  </si>
  <si>
    <t>3.3.4</t>
  </si>
  <si>
    <t>Maken van cokes</t>
  </si>
  <si>
    <t>3.3.5</t>
  </si>
  <si>
    <t>Vergassen of vloeibaar maken van steenkool of andere brandstoffen</t>
  </si>
  <si>
    <t>3.3.6</t>
  </si>
  <si>
    <t>Basismetaal</t>
  </si>
  <si>
    <t>3.3.7</t>
  </si>
  <si>
    <t>Complexe minerale industrie</t>
  </si>
  <si>
    <t>3.3.8</t>
  </si>
  <si>
    <t>Basischemie</t>
  </si>
  <si>
    <t>3.3.9</t>
  </si>
  <si>
    <t>Complexe papierindustrie, houtindustrie, en textielindustrie</t>
  </si>
  <si>
    <t>3.3.10</t>
  </si>
  <si>
    <t>Afvalbeheer ippc-installaties</t>
  </si>
  <si>
    <t>3.3.11</t>
  </si>
  <si>
    <t>Kadavers of dierlijk afval</t>
  </si>
  <si>
    <t>3.3.12</t>
  </si>
  <si>
    <t>Stortplaats of winningsafvalvoorziening</t>
  </si>
  <si>
    <t>3.3.13</t>
  </si>
  <si>
    <t>Verbranden van afvalstoffen in een ippc-installatie</t>
  </si>
  <si>
    <t>3.3.14</t>
  </si>
  <si>
    <t>Grootschalige mestverwerking</t>
  </si>
  <si>
    <t>3.4</t>
  </si>
  <si>
    <t>3.4.1</t>
  </si>
  <si>
    <t>Drinkwaterbedrijf</t>
  </si>
  <si>
    <t>3.4.2</t>
  </si>
  <si>
    <t>Gasdrukregelstation of gasdrukmeetstation</t>
  </si>
  <si>
    <t>3.4.3</t>
  </si>
  <si>
    <t>Buisleiding met gevaarlijke stoffen</t>
  </si>
  <si>
    <t>3.4.4</t>
  </si>
  <si>
    <t>Metaalproductenindustrie</t>
  </si>
  <si>
    <t>3.4.5</t>
  </si>
  <si>
    <t>Minerale producten industrie</t>
  </si>
  <si>
    <t>3.4.6</t>
  </si>
  <si>
    <t>Chemische producten industrie</t>
  </si>
  <si>
    <t>3.4.7</t>
  </si>
  <si>
    <t>Papierindustrie, houtindustrie, textielindustrie en leerindustrie</t>
  </si>
  <si>
    <t>3.4.8</t>
  </si>
  <si>
    <t>Voedingsmiddelenindustrie</t>
  </si>
  <si>
    <t>3.4.9</t>
  </si>
  <si>
    <t>Rubberindustrie en kunststofindustrie</t>
  </si>
  <si>
    <t>3.4.10</t>
  </si>
  <si>
    <t>Grafische industrie</t>
  </si>
  <si>
    <t>3.4.11</t>
  </si>
  <si>
    <t>Scheepswerven</t>
  </si>
  <si>
    <t>3.4.12</t>
  </si>
  <si>
    <t>Andere industrie</t>
  </si>
  <si>
    <t>3.5</t>
  </si>
  <si>
    <t>3.5.1</t>
  </si>
  <si>
    <t>Autodemontagebedrijf en tweewielerdemontagebedrijf</t>
  </si>
  <si>
    <t>3.5.2</t>
  </si>
  <si>
    <t>Kringloopbedrijf en bedrijf voor reparatie van gebruikte producten</t>
  </si>
  <si>
    <t>3.5.3</t>
  </si>
  <si>
    <t>Rubberrecyclingbedrijf en kunststofrecyclingbedrijf</t>
  </si>
  <si>
    <t>3.5.4</t>
  </si>
  <si>
    <t>Metaalrecyclingbedrijf</t>
  </si>
  <si>
    <t>3.5.5</t>
  </si>
  <si>
    <t>Recyclingbedrijven voor papier, karton, textiel, glas, hout of puin</t>
  </si>
  <si>
    <t>3.5.6</t>
  </si>
  <si>
    <t>Milieustraat</t>
  </si>
  <si>
    <t>3.5.7</t>
  </si>
  <si>
    <t>Zuiveringtechnisch werk</t>
  </si>
  <si>
    <t>3.5.8</t>
  </si>
  <si>
    <t>3.5.9</t>
  </si>
  <si>
    <t>3.5.10</t>
  </si>
  <si>
    <t>Grondbank en grondreinigingsbedrijf</t>
  </si>
  <si>
    <t>3.5.11</t>
  </si>
  <si>
    <t>Verwerken van bedrijfsafvalstoffen of gevaarlijke afvalstoffen</t>
  </si>
  <si>
    <t>3.6</t>
  </si>
  <si>
    <t>3.6.1</t>
  </si>
  <si>
    <t>Veehouderij</t>
  </si>
  <si>
    <t>3.6.2</t>
  </si>
  <si>
    <t>Glastuinbouwbedrijf</t>
  </si>
  <si>
    <t>3.6.3</t>
  </si>
  <si>
    <t>Telen van gewassen in de openlucht</t>
  </si>
  <si>
    <t>3.6.4</t>
  </si>
  <si>
    <t>Telen van gewassen in een gebouw</t>
  </si>
  <si>
    <t>3.6.5</t>
  </si>
  <si>
    <t>Agrarisch loonwerkbedrijf</t>
  </si>
  <si>
    <t>3.6.6</t>
  </si>
  <si>
    <t>Landbouwmechanisatiebedrijf</t>
  </si>
  <si>
    <t>3.6.7</t>
  </si>
  <si>
    <t>Bedrijf voor telen en kweken van waterplanten of waterdieren</t>
  </si>
  <si>
    <t>3.6.8</t>
  </si>
  <si>
    <t>Bedrijf voor mestbehandeling</t>
  </si>
  <si>
    <t>3.7</t>
  </si>
  <si>
    <t>3.7.1</t>
  </si>
  <si>
    <t>Bouwbedrijf, installatiebedrijf, grondbouwbedrijf, wegbouwbedrijf, waterbouwbedrijf en schildersbedrijf</t>
  </si>
  <si>
    <t>3.7.2</t>
  </si>
  <si>
    <t>Chemische wasserij</t>
  </si>
  <si>
    <t>3.7.3</t>
  </si>
  <si>
    <t>Datacentrum</t>
  </si>
  <si>
    <t>3.7.4</t>
  </si>
  <si>
    <t>Crematorium</t>
  </si>
  <si>
    <t>3.7.5</t>
  </si>
  <si>
    <t>Laboratorium</t>
  </si>
  <si>
    <t>3.7.6</t>
  </si>
  <si>
    <t>Ingeperkt gebruik genetisch gemodificeerde organismen</t>
  </si>
  <si>
    <t>3.7.7</t>
  </si>
  <si>
    <t>Onderhoud van de openbare ruimte</t>
  </si>
  <si>
    <t>3.7.8</t>
  </si>
  <si>
    <t>Repareren en verhuren van gemotoriseerde werktuigen</t>
  </si>
  <si>
    <t>3.7.9</t>
  </si>
  <si>
    <t>Ziekenhuis</t>
  </si>
  <si>
    <t>3.7.10</t>
  </si>
  <si>
    <t>Voorziening voor het oefenen van brandbestrijdingstechnieken</t>
  </si>
  <si>
    <t>3.7.11</t>
  </si>
  <si>
    <t>Tandartspraktijk</t>
  </si>
  <si>
    <t>3.8</t>
  </si>
  <si>
    <t>3.8.1</t>
  </si>
  <si>
    <t>Autobergingsbedrijf en pechhulp</t>
  </si>
  <si>
    <t>3.8.2</t>
  </si>
  <si>
    <t>Brandstoffenhandel en tankopslagbedrijf</t>
  </si>
  <si>
    <t>3.8.3</t>
  </si>
  <si>
    <t>Bunkerstations en andere tankplaatsen voor schepen</t>
  </si>
  <si>
    <t>3.8.4</t>
  </si>
  <si>
    <t>Garage, autoschadeherstelbedrijf, autowasstraat, carrosseriebouw</t>
  </si>
  <si>
    <t>3.8.5</t>
  </si>
  <si>
    <t>Motorrevisiebedrijf</t>
  </si>
  <si>
    <t>3.8.6</t>
  </si>
  <si>
    <t>Opslag- en transportbedrijf, groothandel en containerterminal</t>
  </si>
  <si>
    <t>3.8.7</t>
  </si>
  <si>
    <t>Onderhoudswerkplaats voor bus, trein, tram of metro</t>
  </si>
  <si>
    <t>3.8.8</t>
  </si>
  <si>
    <t>Onderhoudswerkplaats voor vliegtuigen</t>
  </si>
  <si>
    <t>3.8.9</t>
  </si>
  <si>
    <t>Spoorwegemplacementen</t>
  </si>
  <si>
    <t>3.8.10</t>
  </si>
  <si>
    <t>Tankstation</t>
  </si>
  <si>
    <t>3.8.11</t>
  </si>
  <si>
    <t>Reinigen van opslagtanks, verpakkingen, voertuigen of containers voor gevaarlijke stoffen</t>
  </si>
  <si>
    <t>3.9</t>
  </si>
  <si>
    <t>3.9.1</t>
  </si>
  <si>
    <t>Autosport en motorsport, zoals crossterrein, racebaan of kartbaan</t>
  </si>
  <si>
    <t>3.9.2</t>
  </si>
  <si>
    <t>Jachthaven</t>
  </si>
  <si>
    <t>3.9.3</t>
  </si>
  <si>
    <t>Schietbaan</t>
  </si>
  <si>
    <t>3.9.4</t>
  </si>
  <si>
    <t>Sneeuwbaan en ijsbaan</t>
  </si>
  <si>
    <t>3.9.5</t>
  </si>
  <si>
    <t>Zwembad</t>
  </si>
  <si>
    <t>3.10</t>
  </si>
  <si>
    <t>3.10.1</t>
  </si>
  <si>
    <t>Mijnbouw</t>
  </si>
  <si>
    <t>3.11</t>
  </si>
  <si>
    <t>3.11.1</t>
  </si>
  <si>
    <t>Militaire zeehaven</t>
  </si>
  <si>
    <t>3.11.2</t>
  </si>
  <si>
    <t>Militaire luchthaven</t>
  </si>
  <si>
    <t>3.11.3</t>
  </si>
  <si>
    <t>Militaire kazerne</t>
  </si>
  <si>
    <t>3.11.4</t>
  </si>
  <si>
    <t>Opslaan en bewerken van ontplofbare stoffen of voorwerpen op militaire objecten</t>
  </si>
  <si>
    <t>3.11.5</t>
  </si>
  <si>
    <t>Het gebruik van ontplofbare stoffen of voorwerpen op militaire objecten</t>
  </si>
  <si>
    <t>3.11.6</t>
  </si>
  <si>
    <t>Militaire oefeningen op militaire objecten en terreinen</t>
  </si>
  <si>
    <t>4</t>
  </si>
  <si>
    <t>4.13</t>
  </si>
  <si>
    <t>Stralen van metalen</t>
  </si>
  <si>
    <t>4.14</t>
  </si>
  <si>
    <t>Schoonbranden van metalen</t>
  </si>
  <si>
    <t>4.16</t>
  </si>
  <si>
    <t>Lassen van metalen</t>
  </si>
  <si>
    <t>4.17</t>
  </si>
  <si>
    <t>Solderen van metalen</t>
  </si>
  <si>
    <t>4.18</t>
  </si>
  <si>
    <t>Mechanisch en thermisch bewerken van metalen</t>
  </si>
  <si>
    <t>4.19</t>
  </si>
  <si>
    <t>Mechanisch bewerken van steen</t>
  </si>
  <si>
    <t>4.20</t>
  </si>
  <si>
    <t>Mechanisch bewerken van diverse materialen</t>
  </si>
  <si>
    <t>4.21</t>
  </si>
  <si>
    <t>Reinigen, lijmen en coaten van diverse materialen</t>
  </si>
  <si>
    <t>4.22</t>
  </si>
  <si>
    <t>Onderhouden en repareren van verbrandingsmotoren, gemotoriseerde voertuigen, vliegtuigen, vaartuigen of werktuigen</t>
  </si>
  <si>
    <t>4.23</t>
  </si>
  <si>
    <t>Proefdraaien van verbrandingsmotoren</t>
  </si>
  <si>
    <t>4.24</t>
  </si>
  <si>
    <t>Schoonmaken van pleziervaartuigen</t>
  </si>
  <si>
    <t>4.25</t>
  </si>
  <si>
    <t>Verwerken van rubbercompounds</t>
  </si>
  <si>
    <t>4.26</t>
  </si>
  <si>
    <t>Verwerken van thermoplastisch kunststof</t>
  </si>
  <si>
    <t>4.27</t>
  </si>
  <si>
    <t>Verwerken van polyesterhars</t>
  </si>
  <si>
    <t>4.37</t>
  </si>
  <si>
    <t>Tanken van CNG</t>
  </si>
  <si>
    <t>4.39</t>
  </si>
  <si>
    <t>Kleinschalig tanken</t>
  </si>
  <si>
    <t>4.40</t>
  </si>
  <si>
    <t>Grootschalig tanken</t>
  </si>
  <si>
    <t>4.43</t>
  </si>
  <si>
    <t>Grooatschalig tanken van brandstoffen aan vaartuigen of drijvende werktuigen</t>
  </si>
  <si>
    <t>4.44</t>
  </si>
  <si>
    <t>Wasstraat of wasplaats</t>
  </si>
  <si>
    <t>4.45</t>
  </si>
  <si>
    <t>Verwijderen graffiti</t>
  </si>
  <si>
    <t>4.62</t>
  </si>
  <si>
    <t>Aanmaken en transporteren via vaste leidingen van gewasbeschermingsmiddelen, biocoden of bladmeststoffen</t>
  </si>
  <si>
    <t>4.63</t>
  </si>
  <si>
    <t>Aanmaken gewasbeschermingsmiddelen of meststoffen op landbouwgronden</t>
  </si>
  <si>
    <t>4.83</t>
  </si>
  <si>
    <t>Opslaan van vaste mest, champost of dikke fractie</t>
  </si>
  <si>
    <t>4.84</t>
  </si>
  <si>
    <t>Opslaan van kuilvoer of vaste bijvoedermiddelen</t>
  </si>
  <si>
    <t>4.85</t>
  </si>
  <si>
    <t>Opslaan van gebruikt substraatmateriaal</t>
  </si>
  <si>
    <t>4.86</t>
  </si>
  <si>
    <t>Opslaan van drijfmest, digestaat of dunne fractie in een mestbassin</t>
  </si>
  <si>
    <t>4.89</t>
  </si>
  <si>
    <t>Composteren en opslaan van groenafval</t>
  </si>
  <si>
    <t>4.90</t>
  </si>
  <si>
    <t>Reinigen van werktuigen, voertuigen of apparatuur voor agrarische activiteiten</t>
  </si>
  <si>
    <t>4.101</t>
  </si>
  <si>
    <t>Vullen van gasflessen met propaan of butaan</t>
  </si>
  <si>
    <t>4.104</t>
  </si>
  <si>
    <t>Opslaan van goederen</t>
  </si>
  <si>
    <t>4.106</t>
  </si>
  <si>
    <t>Opstellen van voertuigen, opleggers of aanhangers met gevaarlijke stoffen</t>
  </si>
  <si>
    <t>4.107</t>
  </si>
  <si>
    <t>Laden en lossen van vaartuigen of drijvende werktuigen</t>
  </si>
  <si>
    <t>4.110</t>
  </si>
  <si>
    <t>Lozen van koelwater</t>
  </si>
  <si>
    <t>ActiviteitenBesluit</t>
  </si>
  <si>
    <t>Hoofdstuk 3 Bepalingen met betrekking tot activiteiten, tevens geldend voor inrichtingen type C</t>
  </si>
  <si>
    <t>3.1</t>
  </si>
  <si>
    <t>Afdeling 3.1 Afvalwaterbeheer</t>
  </si>
  <si>
    <t>3.1.1</t>
  </si>
  <si>
    <t>Bodemsanering en proefbronnering</t>
  </si>
  <si>
    <t>3.1.2</t>
  </si>
  <si>
    <t>Lozen van grondwater bij ontwatering</t>
  </si>
  <si>
    <t>3.1.3</t>
  </si>
  <si>
    <t>Lozen van hemelwater, dat niet afkomstig is van een bodembeschermende voorziening</t>
  </si>
  <si>
    <t>3.1.4</t>
  </si>
  <si>
    <t>Behandelen van huishoudelijk afvalwater op locatie</t>
  </si>
  <si>
    <t>3.1.4a</t>
  </si>
  <si>
    <t>Behandeling van stedelijk afvalwater</t>
  </si>
  <si>
    <t>3.1.5</t>
  </si>
  <si>
    <t>3.1.6</t>
  </si>
  <si>
    <t>Lozen ten gevolge van werkzaamheden aan vaste objecten</t>
  </si>
  <si>
    <t>3.1.7</t>
  </si>
  <si>
    <t>Handelingen in een oppervlaktewaterlichaam</t>
  </si>
  <si>
    <t>3.1.8</t>
  </si>
  <si>
    <t>Lozen ten gevolge van schoonmaken drinkwaterleidingen</t>
  </si>
  <si>
    <t>3.1.9</t>
  </si>
  <si>
    <t>Lozen van afvalwater ten gevolge van calamiteitenoefeningen</t>
  </si>
  <si>
    <t>Afdeling 3.2 Installaties</t>
  </si>
  <si>
    <t/>
  </si>
  <si>
    <t>Het in werking hebben van een stookinstallatie, niet zijnde een grote stookinstallatie</t>
  </si>
  <si>
    <t>In werking hebben van een installatie voor het reduceren van aardgasdruk, meten en regelen van aardgashoeveelheden of aardgaskwaliteit</t>
  </si>
  <si>
    <t>In werking hebben van een windturbine</t>
  </si>
  <si>
    <t>In werking hebben van een installatie voor het doorvoeren, bufferen of keren van rioolwater</t>
  </si>
  <si>
    <t>In werking hebben van een natte koeltoren</t>
  </si>
  <si>
    <t>In werking hebben van een koelinstallatie</t>
  </si>
  <si>
    <t>In werking hebben van een wisselverwarmingsinstallatie</t>
  </si>
  <si>
    <t>Installeren en in werking hebben van een gesloten bodemenergiesysteem</t>
  </si>
  <si>
    <t>Afdeling 3.3 Activiteiten met voertuigen, vaartuigen of luchtvaartuigen</t>
  </si>
  <si>
    <t>Afleveren van vloeibare brandstof of gecomprimeerd aardgas aan motorvoertuigen voor het wegverkeer of afleveren van vloeibare brandstof aan spoorvoertuigen</t>
  </si>
  <si>
    <r>
      <t xml:space="preserve">Het uitwendig wassen en stallen van motorvoertuigen of </t>
    </r>
    <r>
      <rPr>
        <sz val="10"/>
        <color rgb="FF000000"/>
        <rFont val="Calibri"/>
        <family val="2"/>
        <scheme val="minor"/>
      </rPr>
      <t>werktuigen of van spoorvoertuigen</t>
    </r>
  </si>
  <si>
    <t>Het demonteren van autowrakken of wrakken van tweewielige motorvoertuigen en daarmee samenhangende activiteiten</t>
  </si>
  <si>
    <t>Bieden van parkeergelegenheid in een parkeergarage</t>
  </si>
  <si>
    <t>Bieden van gelegenheid tot het afmeren van pleziervaartuigen in een jachthaven</t>
  </si>
  <si>
    <t>Het gebruik van hefschroefvliegtuigen bij ziekenhuizen</t>
  </si>
  <si>
    <t>Afdeling 3.4 Opslaan van stoffen of het vullen van gasflessen</t>
  </si>
  <si>
    <t>Opslaan van propaan</t>
  </si>
  <si>
    <t>Opslaan of bewerken van ontplofbare stoffen of voorwerpen bij defensie-inrichtingen</t>
  </si>
  <si>
    <t>Op- en overslaan van verwijderd asbest</t>
  </si>
  <si>
    <t>Opslaan in ondergrondse opslagtanks van vloeibare brandstof, afgewerkte olie, bepaalde organische oplosmiddelen of vloeibare bodembedreigende stoffen die geen gevaarlijke stoffen of CMR stoffen zijn</t>
  </si>
  <si>
    <t>Opslaan en overslaan van goederen</t>
  </si>
  <si>
    <t>Vervallen per 01-01-2013 n.a.v. wijzigingsbesluit 2012/558</t>
  </si>
  <si>
    <t>Opslaan van agrarische bedrijfsstoffen</t>
  </si>
  <si>
    <t>Opslaan van drijfmest en digestaat</t>
  </si>
  <si>
    <t>Opslaan van vloeibare bijvoedermiddelen</t>
  </si>
  <si>
    <t>Het vullen van gasflessen met propaan of butaan</t>
  </si>
  <si>
    <t>Opslaan van gasolie, smeerolie of afgewerkte olie in een bovengrondse opslagtank</t>
  </si>
  <si>
    <t>Afdeling 3.5 Agrarische activiteiten</t>
  </si>
  <si>
    <t>Telen of kweken van gewassen in een kas</t>
  </si>
  <si>
    <t>Kleinschalig vergisten van uitsluitend dierlijke meststoffen</t>
  </si>
  <si>
    <t>Telen en kweken van gewassen in een gebouw, anders dan in een kas</t>
  </si>
  <si>
    <t>Telen van gewassen in de open lucht</t>
  </si>
  <si>
    <t>Waterbehandeling voor agrarische activiteiten</t>
  </si>
  <si>
    <t>Aanmaken of transporteren via vaste leidingen of apparatuur van gewasbeschermingsmiddelen, biociden en bladmeststoffen</t>
  </si>
  <si>
    <t>Het behandelen van gewassen</t>
  </si>
  <si>
    <t>Composteren</t>
  </si>
  <si>
    <t>Houden van landbouwhuisdieren in dierenverblijven</t>
  </si>
  <si>
    <t>Bereiden van brijvoer voor eigen landbouwhuisdieren</t>
  </si>
  <si>
    <t>Afdeling  3.6 Voedingsmiddelen</t>
  </si>
  <si>
    <t>Bereiden van voedingsmiddelen</t>
  </si>
  <si>
    <t>Slachten van dieren, uitsnijden van vlees of vis of bewerken van dierlijke bijproducten</t>
  </si>
  <si>
    <t>Industrieel vervaardigen of bewerken van voedingsmiddelen of dranken</t>
  </si>
  <si>
    <t>Afdeling  3.7 Sport en recreatie</t>
  </si>
  <si>
    <t>Binnenschietbanen</t>
  </si>
  <si>
    <t>Traditioneel schieten</t>
  </si>
  <si>
    <t>Bieden van gelegenheid voor het beoefenen van sport in de buitenlucht</t>
  </si>
  <si>
    <t>Recreatieve visvijvers</t>
  </si>
  <si>
    <t>Gebruiken van gewasbeschermingsmiddelen op sport- of recreatieterreinen</t>
  </si>
  <si>
    <t>Afdeling  3.8 Overige activiteiten</t>
  </si>
  <si>
    <t>Tandheelkunde</t>
  </si>
  <si>
    <t>Gemeentelijke milieustraat</t>
  </si>
  <si>
    <t>Buitenschietbanen</t>
  </si>
  <si>
    <t>Coaten of lijmen van planten of onderdelen van planten</t>
  </si>
  <si>
    <t>Fokken, houden of trainen van vogels of zoogdieren</t>
  </si>
  <si>
    <t>Hoofdstuk 4 Bepalingen met betrekking tot overige activiteiten geldend voor een inrichting type A of een inrichting type B</t>
  </si>
  <si>
    <t>4.1</t>
  </si>
  <si>
    <t>Afdeling  4.1 Op- en overslaan van gevaarlijke en andere stoffen en gassen en het vullen van gasflessen</t>
  </si>
  <si>
    <t>4.1.1</t>
  </si>
  <si>
    <t>Opslaan van gevaarlijke stoffen, CMR-stoffen of bodembedreigende stoffen in verpakking, niet zijnde vuurwerk, pyrotechnische artikelen voor theatergebruik, andere ontplofbare stoffen, bepaalde organische peroxiden, asbest, gedemonteerde airbags, gordelspanners of vaste kunstmeststoffen</t>
  </si>
  <si>
    <t>4.1.2</t>
  </si>
  <si>
    <t>Opslaan van vuurwerk, pyrotechnische artikelen voor theatergebruik of andere ontplofbare stoffen</t>
  </si>
  <si>
    <t>4.1.3</t>
  </si>
  <si>
    <t>Opslaan van stoffen in opslagtanks</t>
  </si>
  <si>
    <t>4.1.4</t>
  </si>
  <si>
    <t>Parkeren van vervoerseenheden met gevaarlijke stoffen</t>
  </si>
  <si>
    <t>4.1.5</t>
  </si>
  <si>
    <t>Gebruik of opslag van bepaalde organische peroxiden</t>
  </si>
  <si>
    <t>4.1.6</t>
  </si>
  <si>
    <t>4.1.7</t>
  </si>
  <si>
    <t>Opslaan van vaste kunstmeststoffen</t>
  </si>
  <si>
    <t>4.2</t>
  </si>
  <si>
    <t>Afdeling  4.2 Vervallen per 01-01-2013 n.a.v. wijzigingsbesluit 2012/558</t>
  </si>
  <si>
    <t>4.3</t>
  </si>
  <si>
    <t>Afdeling  4.3 Activiteiten met betrekking tot hout of kurk</t>
  </si>
  <si>
    <t>4.3.1</t>
  </si>
  <si>
    <t>Mechanische bewerking van hout, kurk dan wel houten, kurken of houtachtige voorwerpen</t>
  </si>
  <si>
    <t>4.3.2</t>
  </si>
  <si>
    <t>Reinigen, coaten of lijmen van hout of kurk dan wel van houten, kurken of houtachtige voorwerpen</t>
  </si>
  <si>
    <t>4.4</t>
  </si>
  <si>
    <t>Afdeling  4.4 Activiteiten met betrekking tot rubber of kunststof</t>
  </si>
  <si>
    <t>4.4.1</t>
  </si>
  <si>
    <t>Mechanische bewerkingen van rubber, kunststof of rubber- of kunststofproducten</t>
  </si>
  <si>
    <t>4.4.2</t>
  </si>
  <si>
    <t>Reinigen, coaten of lijmen van rubber, kunststof of rubber- of kunststofproducten</t>
  </si>
  <si>
    <t>4.4.3</t>
  </si>
  <si>
    <t>Wegen of mengen van rubbercompounds of het verwerken van rubber, thermoplastisch kunststof of polyesterhars</t>
  </si>
  <si>
    <t>4.5</t>
  </si>
  <si>
    <t>Afdeling  4.5 Activiteiten met betrekking tot metaal</t>
  </si>
  <si>
    <t>4.5.1</t>
  </si>
  <si>
    <t>Spaanloze, verspanende of thermische bewerking of mechanische eindafwerking van metalen</t>
  </si>
  <si>
    <t>4.5.10</t>
  </si>
  <si>
    <t>Aanbrengen van conversielagen op metalen</t>
  </si>
  <si>
    <t>4.5.11</t>
  </si>
  <si>
    <t>Thermisch aanbrengen van metaallagen op metalen</t>
  </si>
  <si>
    <t>4.5.12</t>
  </si>
  <si>
    <t>Lozen van afvalwater afkomstig van activiteiten in § 4.5.1 tot en met 4.5.11</t>
  </si>
  <si>
    <t>4.5.13</t>
  </si>
  <si>
    <t>Smelten en gieten van metalen</t>
  </si>
  <si>
    <t>4.5.2</t>
  </si>
  <si>
    <t>4.5.3</t>
  </si>
  <si>
    <t>4.5.4</t>
  </si>
  <si>
    <t>4.5.5</t>
  </si>
  <si>
    <t>Reinigen, lijmen of coaten van metalen</t>
  </si>
  <si>
    <t>4.5.6</t>
  </si>
  <si>
    <t>Aanbrengen anorganische deklagen op metalen</t>
  </si>
  <si>
    <t>4.5.7</t>
  </si>
  <si>
    <t>Beitsen of etsen van metalen</t>
  </si>
  <si>
    <t>4.5.8</t>
  </si>
  <si>
    <t>Elektrolytisch of stroomloos aanbrengen van metaallagen op metalen</t>
  </si>
  <si>
    <t>4.5.9</t>
  </si>
  <si>
    <t>Drogen van metalen</t>
  </si>
  <si>
    <t>4.5a</t>
  </si>
  <si>
    <t>Afdeling  4.5a Activiteiten met betrekking tot steen</t>
  </si>
  <si>
    <t>4.5a.1</t>
  </si>
  <si>
    <t>Mechanische bewerkingen van steen</t>
  </si>
  <si>
    <t>4.5a.2</t>
  </si>
  <si>
    <t>Aanbrengen van lijmen, harsen of coatings op steen</t>
  </si>
  <si>
    <t>4.5a.3</t>
  </si>
  <si>
    <t>Chemisch behandelen van steen</t>
  </si>
  <si>
    <t>4.5a.4</t>
  </si>
  <si>
    <t>Het vervaardigen van betonmortel</t>
  </si>
  <si>
    <t>4.5a.5</t>
  </si>
  <si>
    <t>Het vormgeven van betonproducten</t>
  </si>
  <si>
    <t>4.5a.6</t>
  </si>
  <si>
    <t>Het breken van steenachtig materiaal</t>
  </si>
  <si>
    <t>4.6</t>
  </si>
  <si>
    <t>Afdeling  4.6 Activiteiten met betrekking tot motoren, motorvoer- en vaartuigen en andere gemotoriseerde apparaten</t>
  </si>
  <si>
    <t>4.6.1</t>
  </si>
  <si>
    <t>Lozen van afvalwater (algemeen)</t>
  </si>
  <si>
    <t>4.6.2</t>
  </si>
  <si>
    <t>4.6.3</t>
  </si>
  <si>
    <t>Afleveren van motorbrandstoffen aan vaartuigen</t>
  </si>
  <si>
    <t>4.6.4</t>
  </si>
  <si>
    <t>Afleveren van vloeibare brandstof of gecomprimeerd aardgas anders dan aan motorvoertuigen voor het wegverkeer, vaartuigen of spoorvoertuigen</t>
  </si>
  <si>
    <t>4.6.5</t>
  </si>
  <si>
    <t>Onderhouden of repareren van motoren, motorvoertuigen, spoorvoertuigen of andere gemotoriseerde apparaten of proefdraaien van verbrandingsmotoren</t>
  </si>
  <si>
    <t>4.6.6</t>
  </si>
  <si>
    <t>Onderhouden, repareren of afspuiten van pleziervaartuigen</t>
  </si>
  <si>
    <t>4.7</t>
  </si>
  <si>
    <t>Afdeling  4.7 Activiteiten met betrekking tot grafische processen</t>
  </si>
  <si>
    <t>4.7.1</t>
  </si>
  <si>
    <t>Ontwikkelen of afdrukken van fotografisch materiaal</t>
  </si>
  <si>
    <t>4.7.2</t>
  </si>
  <si>
    <t>Zeefdrukken</t>
  </si>
  <si>
    <t>4.7.3</t>
  </si>
  <si>
    <t>Vellenoffset druktechniek</t>
  </si>
  <si>
    <t>4.7.3a</t>
  </si>
  <si>
    <t>Rotatieoffset druktechniek</t>
  </si>
  <si>
    <t>4.7.3b</t>
  </si>
  <si>
    <t>Flexodruk of verpakkingsdiepdruk</t>
  </si>
  <si>
    <t>4.7a</t>
  </si>
  <si>
    <t>Afdeling  4.7a Activiteiten met betrekking tot papier, karton, textiel, leer of bont</t>
  </si>
  <si>
    <t>4.7a.1</t>
  </si>
  <si>
    <t>Bewerken, lijmen, coaten of lamineren van papier of karton</t>
  </si>
  <si>
    <t>4.7a.2</t>
  </si>
  <si>
    <t xml:space="preserve">Reinigen of wassen van textiel </t>
  </si>
  <si>
    <t>4.7a.3</t>
  </si>
  <si>
    <t>Mechanische bewerking of verwerking van textiel</t>
  </si>
  <si>
    <t>4.7a.4</t>
  </si>
  <si>
    <t>Lassen van textiel</t>
  </si>
  <si>
    <t>4.7a.5</t>
  </si>
  <si>
    <t>Lijmen, coaten of veredelen van textiel, leer of bont</t>
  </si>
  <si>
    <t>4.8</t>
  </si>
  <si>
    <t>Afdeling  4.8 Overige activiteiten</t>
  </si>
  <si>
    <t>4.8.1</t>
  </si>
  <si>
    <t>Inwendig reinigen of ontsmetten van transportmiddelen</t>
  </si>
  <si>
    <t>4.8.10</t>
  </si>
  <si>
    <t>In werking hebben van een laboratorium of een praktijkruimte</t>
  </si>
  <si>
    <t>4.8.2</t>
  </si>
  <si>
    <t>4.8.3</t>
  </si>
  <si>
    <t>4.8.4</t>
  </si>
  <si>
    <t>4.8.5</t>
  </si>
  <si>
    <t>4.8.5a</t>
  </si>
  <si>
    <t>4.8.5b</t>
  </si>
  <si>
    <t>4.8.6</t>
  </si>
  <si>
    <t>In werking hebben van een acculader</t>
  </si>
  <si>
    <t>4.8.7</t>
  </si>
  <si>
    <t>4.8.8</t>
  </si>
  <si>
    <t>4.8.9</t>
  </si>
  <si>
    <t>In werking hebben van een crematorium of het in gebruik hebben van een strooiveld</t>
  </si>
  <si>
    <t>Hoofdstuk 5 Industriële emissies</t>
  </si>
  <si>
    <t>5.1</t>
  </si>
  <si>
    <t>Afdeling  5.1 Industriële emissies</t>
  </si>
  <si>
    <t>5.1.1</t>
  </si>
  <si>
    <t>Grote stookinstallatie</t>
  </si>
  <si>
    <t>5.1.2</t>
  </si>
  <si>
    <t>Afvalverbrandings- of afvalmeeverbrandingsinstallatie</t>
  </si>
  <si>
    <t>5.1.3</t>
  </si>
  <si>
    <t>Installatie voor de productie van titaandioxide</t>
  </si>
  <si>
    <t>5.1.4</t>
  </si>
  <si>
    <t>Installatie, als onderdeel van olieraffinaderijen, voor de productie van zwavel</t>
  </si>
  <si>
    <t>5.1.5</t>
  </si>
  <si>
    <t>Stookinstallatie voor de regeneratie van glycol</t>
  </si>
  <si>
    <t>5.1.6</t>
  </si>
  <si>
    <t>Installatie voor de productie van asfalt</t>
  </si>
  <si>
    <t>5.1.7</t>
  </si>
  <si>
    <t>Installatie voor de op- en overslag van vloeistoffen</t>
  </si>
  <si>
    <t>5.2</t>
  </si>
  <si>
    <t>Afdeling  5.2 Op- en overslag van benzine</t>
  </si>
  <si>
    <t>5.2.1</t>
  </si>
  <si>
    <t>Opslaginstallaties van benzine</t>
  </si>
  <si>
    <t>5.2.2</t>
  </si>
  <si>
    <t>Overslaginstallaties van benzine</t>
  </si>
  <si>
    <t>5.3</t>
  </si>
  <si>
    <t>Afdeling  5.3 Overige installaties</t>
  </si>
  <si>
    <t>5.3.1</t>
  </si>
  <si>
    <t>BIJLAGE VII BIJ DE ARTIKELEN 5.4, 5.8, EERSTE EN TWEEDE LID, 5.9, TWEEDE LID, 5.13, EERSTE, TWEEDE EN VIERDE LID, 5.14, VIJFDE LID, 5.16, EERSTE EN DERDE LID, 8.12, EERSTE LID, EN 10.1 TOT EN MET 10.5 VAN DIT BESLUIT (OPSLAG, PRODUCTIE, GEBRUIK EN VERVOER VAN GEVAARLIJKE STOFFEN EN WINDTURBINES)</t>
  </si>
  <si>
    <t>Plicht</t>
  </si>
  <si>
    <t>A. Activiteiten met vastgestelde afstanden voor het plaatsgebonden risico zonder vergunningplicht</t>
  </si>
  <si>
    <t>BKL</t>
  </si>
  <si>
    <t>7</t>
  </si>
  <si>
    <t>7A1</t>
  </si>
  <si>
    <t>1. Gasdrukregelstation en gasdrukmeetstation</t>
  </si>
  <si>
    <t>M</t>
  </si>
  <si>
    <t>7A2</t>
  </si>
  <si>
    <t>2. Tanken van CNG</t>
  </si>
  <si>
    <t>7A3</t>
  </si>
  <si>
    <t>3. Opslaan van brandstoffen in bunkerstations</t>
  </si>
  <si>
    <t>7A4</t>
  </si>
  <si>
    <t>4. Kleinschalig tanken van brandstoffen aan vaartuigen</t>
  </si>
  <si>
    <t>7A5</t>
  </si>
  <si>
    <t>5. Grootschalig tanken van brandstoffen aan vaartuigen</t>
  </si>
  <si>
    <t>7A6</t>
  </si>
  <si>
    <t>6. Mestvergistingsinstallatie</t>
  </si>
  <si>
    <t>7A7</t>
  </si>
  <si>
    <t>7. Opslaan van propaan of propeen in opslagtanks</t>
  </si>
  <si>
    <t>7A8</t>
  </si>
  <si>
    <t>8. Opslaan van oxiderende en verstikkende gassen in opslagtanks</t>
  </si>
  <si>
    <t>7A9</t>
  </si>
  <si>
    <t>9. Opslaan van brandbare vloeistoffen anders dan diesel in bovengrondse opslagtanks</t>
  </si>
  <si>
    <t>7A10</t>
  </si>
  <si>
    <t>10. Opslaan van brandbare vloeistoffen anders dan diesel in ondergrondse opslagtanks</t>
  </si>
  <si>
    <t>7A11</t>
  </si>
  <si>
    <t>11. Opslaan van gevaarlijke stoffen in verpakking</t>
  </si>
  <si>
    <t>7A12</t>
  </si>
  <si>
    <t>12. Opstellen van voertuigen, opleggers of aanhangers met gevaarlijke stoffen</t>
  </si>
  <si>
    <t>B. Activiteiten met vastgestelde afstanden voor het plaatsgebonden risico met vergunningplicht</t>
  </si>
  <si>
    <t>7B1</t>
  </si>
  <si>
    <t>1. Koelinstallatie met ammoniak</t>
  </si>
  <si>
    <t>V</t>
  </si>
  <si>
    <t>7B2</t>
  </si>
  <si>
    <t>2. Opslagtank voor gassen</t>
  </si>
  <si>
    <t>7B3</t>
  </si>
  <si>
    <t>3. Opslaan van gevaarlijke stoffen in verpakking</t>
  </si>
  <si>
    <t>7B4</t>
  </si>
  <si>
    <t>4. Opslaan van vaste minerale anorganische meststoffen</t>
  </si>
  <si>
    <t>7B5</t>
  </si>
  <si>
    <t>5. LPG en waterstof: opslag- en transportbedrijf, groothandel en containeroverslag en tankstation</t>
  </si>
  <si>
    <t>C. Activiteiten met bij regeling vastgestelde afstanden voor het plaatsgebonden risico</t>
  </si>
  <si>
    <t>7C1</t>
  </si>
  <si>
    <t>Basisnet</t>
  </si>
  <si>
    <t>D. Activiteiten met te berekenen afstanden voor het plaatsgebonden risico zonder vergunningplicht</t>
  </si>
  <si>
    <t>7D1</t>
  </si>
  <si>
    <t>1. Windturbine</t>
  </si>
  <si>
    <t>7D2</t>
  </si>
  <si>
    <t>2. Buisleiding met gevaarlijke stoffen</t>
  </si>
  <si>
    <t>E. Activiteiten met te berekenen afstanden voor het plaatsgebonden risico met vergunningplicht</t>
  </si>
  <si>
    <t>E</t>
  </si>
  <si>
    <t>7E1</t>
  </si>
  <si>
    <t>7E2</t>
  </si>
  <si>
    <t>2. Koelinstallatie met ammoniak</t>
  </si>
  <si>
    <t>7E3</t>
  </si>
  <si>
    <t>3. Opslagtank voor gassen</t>
  </si>
  <si>
    <t>7E4</t>
  </si>
  <si>
    <t>4. Opslagtank voor vloeistoffen en tankcontainer of verpakking die wordt gebruikt als opslagtank voor vloeistoffen</t>
  </si>
  <si>
    <t>7E5</t>
  </si>
  <si>
    <t>5. Opslaan van gevaarlijke stoffen in verpakking</t>
  </si>
  <si>
    <t>7E6</t>
  </si>
  <si>
    <t>6. Seveso-inrichting</t>
  </si>
  <si>
    <t>7E7</t>
  </si>
  <si>
    <t>7. Gasdrukregelstation en gasdrukmeetstation</t>
  </si>
  <si>
    <t>7E8</t>
  </si>
  <si>
    <t>8. Metaalproductenindustrie: cyanidehoudend bad</t>
  </si>
  <si>
    <t>7E9</t>
  </si>
  <si>
    <t>9. Opslag- en transportbedrijf, groothandel en containeroverslag: Seveso-hoeveelheid</t>
  </si>
  <si>
    <t>7E10</t>
  </si>
  <si>
    <t>10. LNG: opslag- en transportbedrijf, groothandel en containeroverslag en tankstation</t>
  </si>
  <si>
    <t>7E11</t>
  </si>
  <si>
    <t>11. Mijnbouwwerk</t>
  </si>
  <si>
    <t>7E12</t>
  </si>
  <si>
    <t>12. Andere insluitsystemen</t>
  </si>
  <si>
    <t>7E13</t>
  </si>
  <si>
    <t>13. Spoorwegemplacementen</t>
  </si>
  <si>
    <t>BIJLAGE VIII BIJ ARTIKEL 5.23 VAN DIT BESLUIT (EXPLOSIEAANDACHTSGEBIEDEN VUURWERK)</t>
  </si>
  <si>
    <t>8</t>
  </si>
  <si>
    <t>8A</t>
  </si>
  <si>
    <t>A. Explosieaandachtsgebied vuurwerk voor opslag van categorie F4</t>
  </si>
  <si>
    <t>8B</t>
  </si>
  <si>
    <t>B. Explosieaandachtsgebied vuurwerk voor opslag van categorie F1, F2, F3, of pyrotechnische artikelen voor theatergebruik van categorie T1 of T2</t>
  </si>
  <si>
    <t>BIJLAGE IX BIJ ARTIKEL 5.28 VAN DIT BESLUIT (CIVIELE EXPLOSIEAANDACHTSGEBIEDEN)</t>
  </si>
  <si>
    <t>9</t>
  </si>
  <si>
    <t>9A</t>
  </si>
  <si>
    <t>A. Civiele explosieaandachtsgebieden voor opslag van stoffen van ADR-klasse 1.1</t>
  </si>
  <si>
    <t>9B</t>
  </si>
  <si>
    <t>B. Civiele explosieaandachtsgebieden voor opslag van stoffen van ADR-klasse 1.3</t>
  </si>
  <si>
    <t>9C</t>
  </si>
  <si>
    <t>C. Civiele explosieaandachtsgebieden voor opslag van stoffen van ADR-klasse 1.4</t>
  </si>
  <si>
    <t>9D</t>
  </si>
  <si>
    <t>D. Vastgestelde civiele explosieaandachtsgebieden</t>
  </si>
  <si>
    <t>OD</t>
  </si>
  <si>
    <t xml:space="preserve">RIE indeling (bron Wetten.nl)   </t>
  </si>
  <si>
    <t>Artikel</t>
  </si>
  <si>
    <t>1.1</t>
  </si>
  <si>
    <t>Het stoken in installaties met een totaal nominaal thermisch ingangsvermogen van 50 MW of meer</t>
  </si>
  <si>
    <t>1.2</t>
  </si>
  <si>
    <t>Het raffineren van aardolie en gas</t>
  </si>
  <si>
    <t>1.3</t>
  </si>
  <si>
    <t>De productie van cokes</t>
  </si>
  <si>
    <t>1.4.a</t>
  </si>
  <si>
    <t>Het vergassen of vloeibaar maken van steenkool</t>
  </si>
  <si>
    <t>1.4.b</t>
  </si>
  <si>
    <t>Het vergassen of vloeibaar maken van andere brandstoffen in installaties met een totaal nominaal thermisch vermogen van 20 MW of meer.</t>
  </si>
  <si>
    <t>2.1</t>
  </si>
  <si>
    <t>Productie en verwerken van metalen: Het roosten of sinteren van ertsen, met inbegrip van zwavelhoudend erts.</t>
  </si>
  <si>
    <t>2.2</t>
  </si>
  <si>
    <t>De productie van ijzer of staal (primaire of secundaire smelting), met inbegrip van continugieten met een capaciteit van meer dan 2,5 t per uur.</t>
  </si>
  <si>
    <t>2.3.a</t>
  </si>
  <si>
    <t>De verwerking van ferrometalen door: warmwalsen met een capaciteit van meer dan 20 t ruwstaal per uur;</t>
  </si>
  <si>
    <t>2.3.b</t>
  </si>
  <si>
    <t>De verwerking van ferrometalen door: smeden met hamers met een slagarbeid van meer dan 50 kilojoule per hamer, wanneer een thermisch vermogen van meer dan 20 MW wordt gebruikt;</t>
  </si>
  <si>
    <t>2.3.c</t>
  </si>
  <si>
    <t>De verwerking van ferrometalen door: het aanbrengen van deklagen van gesmolten metaal, met een verwerkingscapaciteit van meer dan 2 t ruwstaal per uur.</t>
  </si>
  <si>
    <t>2.4</t>
  </si>
  <si>
    <t>De verwerking van ferrometalen door: Het smelten van ferrometalen met een productiecapaciteit van meer dan 20 t per dag.</t>
  </si>
  <si>
    <t>2.5.a</t>
  </si>
  <si>
    <t>De verwerking van non-ferrometalen: de winning van ruwe non-ferrometalen uit erts, concentraat of secundaire grondstoffen met metallurgische, chemische of elektrolytische procedés;</t>
  </si>
  <si>
    <t>2.5.b</t>
  </si>
  <si>
    <t>De verwerking van non-ferrometalen: het smelten, met inbegrip van het legeren van non-ferrometalen, inclusief terugwinningsproducten en het gieten van non-ferrometalen met een smeltcapaciteit van meer dan 4 t per dag voor lood en cadmium of 20 t per dag voor alle andere metalen.</t>
  </si>
  <si>
    <t>2.6</t>
  </si>
  <si>
    <r>
      <t>Oppervlaktebehandeling van metalen of kunststoffen door middel van een elektrolytisch of chemisch procedé, wanneer de inhoud van de gebruikte behandelingsbaden meer dan 30 m</t>
    </r>
    <r>
      <rPr>
        <vertAlign val="superscript"/>
        <sz val="10"/>
        <color rgb="FF000000"/>
        <rFont val="Calibri"/>
        <family val="2"/>
        <scheme val="minor"/>
      </rPr>
      <t>3</t>
    </r>
    <r>
      <rPr>
        <sz val="10"/>
        <color rgb="FF000000"/>
        <rFont val="Calibri"/>
        <family val="2"/>
        <scheme val="minor"/>
      </rPr>
      <t xml:space="preserve"> bedraagt.</t>
    </r>
  </si>
  <si>
    <t>3.1.a</t>
  </si>
  <si>
    <t>Productie van cementklinkers in draaiovens met een productiecapaciteit van meer dan 500 t per dag, of in andere ovens met een productiecapaciteit van meer dan 50 t per dag;</t>
  </si>
  <si>
    <t>3.1.b</t>
  </si>
  <si>
    <t>Productie van ongebluste kalk in ovens met een productiecapaciteit van meer dan 50 t per dag;</t>
  </si>
  <si>
    <t>3.1.c</t>
  </si>
  <si>
    <t>Productie van magnesiumoxide in ovens met een productiecapaciteit van meer dan 50 t per dag.</t>
  </si>
  <si>
    <t>De winning van asbest of de fabricage van asbestproducten.</t>
  </si>
  <si>
    <t>De fabricage van glas, met inbegrip van de fabricage van glasvezels, met een smeltcapaciteit van meer dan 20 t per dag.</t>
  </si>
  <si>
    <t>Het smelten van minerale stoffen, met inbegrip van de fabricage van mineraalvezels, met een smeltcapaciteit van meer dan 20 t per dag.</t>
  </si>
  <si>
    <r>
      <t>Het fabriceren van keramische producten door middel van verhitting, met name dakpannen, bakstenen, vuurvaste stenen, tegels, aardewerk of porselein met een productiecapaciteit van meer dan 75 t per dag en/of met een ovencapaciteit van meer dan 4 m</t>
    </r>
    <r>
      <rPr>
        <vertAlign val="superscript"/>
        <sz val="10"/>
        <color rgb="FF000000"/>
        <rFont val="Calibri"/>
        <family val="2"/>
        <scheme val="minor"/>
      </rPr>
      <t>3</t>
    </r>
    <r>
      <rPr>
        <sz val="10"/>
        <color rgb="FF000000"/>
        <rFont val="Calibri"/>
        <family val="2"/>
        <scheme val="minor"/>
      </rPr>
      <t xml:space="preserve"> en met een plaatsingsdichtheid per oven van meer dan 300 kg/m</t>
    </r>
    <r>
      <rPr>
        <vertAlign val="superscript"/>
        <sz val="10"/>
        <color rgb="FF000000"/>
        <rFont val="Calibri"/>
        <family val="2"/>
        <scheme val="minor"/>
      </rPr>
      <t>3</t>
    </r>
    <r>
      <rPr>
        <sz val="10"/>
        <color rgb="FF000000"/>
        <rFont val="Calibri"/>
        <family val="2"/>
        <scheme val="minor"/>
      </rPr>
      <t>.</t>
    </r>
  </si>
  <si>
    <t>4.1.a</t>
  </si>
  <si>
    <t>De fabricage van organisch-chemische producten: eenvoudige koolwaterstoffen (lineaire of cyclische, verzadigde of onverzadigde, alifatische of aromatische),</t>
  </si>
  <si>
    <t>4.1.b</t>
  </si>
  <si>
    <t>De fabricage van organisch-chemische producten: zuurstofhoudende koolwaterstoffen, zoals alcoholen, aldehyden, ketonen, carbonzuren, esters en mengsels van esters, acetaten, ethers, peroxiden en epoxyharsen,</t>
  </si>
  <si>
    <t>4.1.c</t>
  </si>
  <si>
    <t>De fabricage van organisch-chemische producten: zwavelhoudende koolwaterstoffen,</t>
  </si>
  <si>
    <t>4.1.d</t>
  </si>
  <si>
    <t>stikstofhoudende koolwaterstoffen, zoals aminen, amiden, nitroso-, nitro- en nitraatverbindingen, nitrillen, cyanaten, isocyanaten,</t>
  </si>
  <si>
    <t>4.1.e</t>
  </si>
  <si>
    <t>De fabricage van organisch-chemische producten: fosforhoudende koolwaterstoffen,</t>
  </si>
  <si>
    <t>4.1.f</t>
  </si>
  <si>
    <t>De fabricage van organisch-chemische producten:chalogeenhoudende koolwaterstoffen,</t>
  </si>
  <si>
    <t>4.1.g</t>
  </si>
  <si>
    <t>De fabricage van organisch-chemische producten: organometaalverbindingen,</t>
  </si>
  <si>
    <t>4.1.h</t>
  </si>
  <si>
    <t>De fabricage van organisch-chemische producten: kunststof materialen (polymeren, kunstvezels, cellulosevezels),</t>
  </si>
  <si>
    <t>4.1.i</t>
  </si>
  <si>
    <t>De fabricage van organisch-chemische producten: synthetische rubber,</t>
  </si>
  <si>
    <t>4.1.j</t>
  </si>
  <si>
    <t>De fabricage van organisch-chemische producten: kleurstoffen en pigmenten,</t>
  </si>
  <si>
    <t>4.1.k</t>
  </si>
  <si>
    <t>De fabricage van organisch-chemische producten: tensioactieve stoffen en tensiden.</t>
  </si>
  <si>
    <t>4.2.a</t>
  </si>
  <si>
    <t>De fabricage van anorganisch-chemische producten: gassen, zoals ammoniak, chloor of chloorwaterstof, fluor of fluorwaterstof, kooloxiden, zwavelverbindingen, stikstofoxiden, waterstof, zwaveldioxide, carbonylchloride,</t>
  </si>
  <si>
    <t>4.2.b</t>
  </si>
  <si>
    <t>De fabricage van anorganisch-chemische producten: zuren, zoals chroomzuur, fluorwaterstofzuur, fosforzuur, salpeterzuur, zoutzuur, zwavelzuur, oleum, zwaveligzuur,</t>
  </si>
  <si>
    <t>4.2.c</t>
  </si>
  <si>
    <t>De fabricage van anorganisch-chemische producten: basen, zoals ammoniumhydroxide, kaliumhydroxide, natriumhydroxide,</t>
  </si>
  <si>
    <t>4.2.d</t>
  </si>
  <si>
    <t>De fabricage van anorganisch-chemische producten: zouten, zoals ammoniumchloride, kaliumchloraat, kaliumcarbonaat, natriumcarbonaat, perboraat, zilvernitraat,</t>
  </si>
  <si>
    <t>4.2.e</t>
  </si>
  <si>
    <t>De fabricage van anorganisch-chemische producten: niet-metalen, metaaloxiden of andere anorganische verbindingen, zoals calciumcarbide, silicium, siliciumcarbide.</t>
  </si>
  <si>
    <t>De fabricage van fosfaat-, stikstof- of kaliumhoudende meststoffen (enkelvoudige of samengestelde meststoffen).</t>
  </si>
  <si>
    <t>De fabricage van producten voor gewasbescherming of van biociden.</t>
  </si>
  <si>
    <t>De fabricage van farmaceutische producten met inbegrip van tussenproducten.</t>
  </si>
  <si>
    <t>De fabricage van explosieven.</t>
  </si>
  <si>
    <t>5.1.a</t>
  </si>
  <si>
    <t>De verwijdering of nuttige toepassing van gevaarlijke afvalstoffen met een capaciteit van meer dan 10 t per dag door middel van een of meer van de volgende activiteiten: biologische behandeling;</t>
  </si>
  <si>
    <t>5.1.b</t>
  </si>
  <si>
    <t>De verwijdering of nuttige toepassing van gevaarlijke afvalstoffen met een capaciteit van meer dan 10 t per dag door middel van een of meer van de volgende activiteiten: fysisch-chemische behandeling;</t>
  </si>
  <si>
    <t>5.1.c</t>
  </si>
  <si>
    <t>De verwijdering of nuttige toepassing van gevaarlijke afvalstoffen met een capaciteit van meer dan 10 t per dag door middel van een of meer van de volgende activiteiten: mengen of vermengen voorafgaand aan een van de onder 5.1 en 5.2 vermelde behandelingen;</t>
  </si>
  <si>
    <t>5.1.d</t>
  </si>
  <si>
    <t>De verwijdering of nuttige toepassing van gevaarlijke afvalstoffen met een capaciteit van meer dan 10 t per dag door middel van een of meer van de volgende activiteiten: herverpakking voorafgaand aan een van de onder 5.1 en 5.2 vermelde behandelingen;</t>
  </si>
  <si>
    <t>5.1.e</t>
  </si>
  <si>
    <t>De verwijdering of nuttige toepassing van gevaarlijke afvalstoffen met een capaciteit van meer dan 10 t per dag door middel van een of meer van de volgende activiteiten: terugwinning/regeneratie van oplosmiddelen;</t>
  </si>
  <si>
    <t>5.1.f</t>
  </si>
  <si>
    <t>De verwijdering of nuttige toepassing van gevaarlijke afvalstoffen met een capaciteit van meer dan 10 t per dag door middel van een of meer van de volgende activiteiten: recycling/terugwinning van andere anorganische materialen dan metalen of metaalverbindingen;</t>
  </si>
  <si>
    <t>5.1.g</t>
  </si>
  <si>
    <t>De verwijdering of nuttige toepassing van gevaarlijke afvalstoffen met een capaciteit van meer dan 10 t per dag door middel van een of meer van de volgende activiteiten: regeneratie van zuren of basen;</t>
  </si>
  <si>
    <t>5.1.h</t>
  </si>
  <si>
    <t>De verwijdering of nuttige toepassing van gevaarlijke afvalstoffen met een capaciteit van meer dan 10 t per dag door middel van een of meer van de volgende activiteiten: terugwinning van bestanddelen die worden gebruikt om vervuiling tegen te gaan;</t>
  </si>
  <si>
    <t>5.1.i</t>
  </si>
  <si>
    <t xml:space="preserve"> De verwijdering of nuttige toepassing van gevaarlijke afvalstoffen met een capaciteit van meer dan 10 t per dag door middel van een of meer van de volgende activiteiten: terugwinning van bestanddelen uit katalysatoren;</t>
  </si>
  <si>
    <t>5.1.j</t>
  </si>
  <si>
    <t>De verwijdering of nuttige toepassing van gevaarlijke afvalstoffen met een capaciteit van meer dan 10 t per dag door middel van een of meer van de volgende activiteiten: herraffinage van olie en ander hergebruik van olie;</t>
  </si>
  <si>
    <t>5.1.k</t>
  </si>
  <si>
    <t>De verwijdering of nuttige toepassing van gevaarlijke afvalstoffen met een capaciteit van meer dan 10 t per dag door middel van een of meer van de volgende activiteiten: opslag in waterbekkens.</t>
  </si>
  <si>
    <t>5.2.a</t>
  </si>
  <si>
    <t>De verwijdering of nuttige toepassing van afvalstoffen in afvalverbrandings- of afvalmeeverbrandingsinstallaties voor: ongevaarlijke afvalstoffen met een capaciteit van meer dan 3 t per uur;</t>
  </si>
  <si>
    <t>5.2.b</t>
  </si>
  <si>
    <t>De verwijdering of nuttige toepassing van afvalstoffen in afvalverbrandings- of afvalmeeverbrandingsinstallaties voor: gevaarlijke afvalstoffen met een capaciteit van meer dan 10 t per dag.</t>
  </si>
  <si>
    <t>5.3.a.i</t>
  </si>
  <si>
    <t>De verwijdering van ongevaarlijke afvalstoffen met een capaciteit van meer dan 50 t per dag door middel van een of meer van de volgende activiteiten, met uitzondering van de activiteiten bedoeld in Richtlijn 91/271/EEG van de Raad van 21 mei 1991 inzake de behandeling van stedelijk afvalwater (1): biologische behandeling;</t>
  </si>
  <si>
    <t>5.3.a.ii</t>
  </si>
  <si>
    <t>De verwijdering van ongevaarlijke afvalstoffen met een capaciteit van meer dan 50 t per dag door middel van een of meer van de volgende activiteiten, met uitzondering van de activiteiten bedoeld in Richtlijn 91/271/EEG van de Raad van 21 mei 1991 inzake de behandeling van stedelijk afvalwater (1): fysisch-chemische behandeling;</t>
  </si>
  <si>
    <t>5.3.a.iii</t>
  </si>
  <si>
    <t>De verwijdering van ongevaarlijke afvalstoffen met een capaciteit van meer dan 50 t per dag door middel van een of meer van de volgende activiteiten, met uitzondering van de activiteiten bedoeld in Richtlijn 91/271/EEG van de Raad van 21 mei 1991 inzake de behandeling van stedelijk afvalwater (1):25-4-2016 voorbehandeling van afval voor verbranding of meeverbranding;</t>
  </si>
  <si>
    <t>5.3.a.iv</t>
  </si>
  <si>
    <t>De verwijdering van ongevaarlijke afvalstoffen met een capaciteit van meer dan 50 t per dag door middel van een of meer van de volgende activiteiten, met uitzondering van de activiteiten bedoeld in Richtlijn 91/271/EEG van de Raad van 21 mei 1991 inzake de behandeling van stedelijk afvalwater (1): behandeling van slakken en as;</t>
  </si>
  <si>
    <t>5.3.a.v</t>
  </si>
  <si>
    <t>De verwijdering van ongevaarlijke afvalstoffen met een capaciteit van meer dan 50 t per dag door middel van een of meer van de volgende activiteiten, met uitzondering van de activiteiten bedoeld in Richtlijn 91/271/EEG van de Raad van 21 mei 1991 inzake de behandeling van stedelijk afvalwater (1): behandeling in shredders van metaalafval, met inbegrip van afgedankte elektrische en elektronische apparatuur en autowrakken en de onderdelen daarvan.</t>
  </si>
  <si>
    <t>5.3.b.i</t>
  </si>
  <si>
    <t>Nuttige toepassing, of een combinatie van nuttige toepassing en verwijdering, van ongevaarlijke afvalstoffen met een capaciteit van meer dan 75 t per dag, door middel van een of meer van de volgende activiteiten, met uitzondering van activiteiten die onder Richtlijn 91/271/EEG inzake de behandeling van stedelijk afvalwater vallen: biologische behandeling;</t>
  </si>
  <si>
    <t>5.3.b.ii</t>
  </si>
  <si>
    <t>Nuttige toepassing, of een combinatie van nuttige toepassing en verwijdering, van ongevaarlijke afvalstoffen met een capaciteit van meer dan 75 t per dag, door middel van een of meer van de volgende activiteiten, met uitzondering van activiteiten die onder Richtlijn 91/271/EEG inzake de behandeling van stedelijk afvalwater vallen: voorbehandeling van afval voor verbranding of meeverbranding;</t>
  </si>
  <si>
    <t>5.3.b.iii</t>
  </si>
  <si>
    <t>Nuttige toepassing, of een combinatie van nuttige toepassing en verwijdering, van ongevaarlijke afvalstoffen met een capaciteit van meer dan 75 t per dag, door middel van een of meer van de volgende activiteiten, met uitzondering van activiteiten die onder Richtlijn 91/271/EEG inzake de behandeling van stedelijk afvalwater vallen: behandeling van slakken en as;</t>
  </si>
  <si>
    <t>5.3.b.iv</t>
  </si>
  <si>
    <t>Nuttige toepassing, of een combinatie van nuttige toepassing en verwijdering, van ongevaarlijke afvalstoffen met een capaciteit van meer dan 75 t per dag, door middel van een of meer van de volgende activiteiten, met uitzondering van activiteiten die onder Richtlijn 91/271/EEG inzake de behandeling van stedelijk afvalwater vallen: behandeling in shredders van metaalafval, met inbegrip van afgedankte elektrische en elektronische apparatuur en autowrakken en de onderdelen daarvan.</t>
  </si>
  <si>
    <t>5.4</t>
  </si>
  <si>
    <t>Stortplaatsen, als gedefinieerd in artikel 2, onder g), van Richtlijn 1999/31/EG van de Raad van 26 april 1999 betreffende het storten van afvalstoffen (2), die meer dan 10 t afval per dag ontvangen of een totale capaciteit van meer dan 25 000 t hebben, met uitzondering van stortplaatsen voor inerte afvalstoffen.</t>
  </si>
  <si>
    <t>5.5</t>
  </si>
  <si>
    <t>Tijdelijke opslag van niet onder punt 5.4 vallende gevaarlijke afvalstoffen, in afwachting van een van de onder de punten 5.1, 5.2, 5.4 en 5.6 vermelde behandelingen, met een totale capaciteit van meer dan 50 t, met uitsluiting van tijdelijke opslag, voorafgaande aan inzameling, op de plaats van productie.</t>
  </si>
  <si>
    <t>5.6</t>
  </si>
  <si>
    <t>Ondergrondse opslag van gevaarlijke afvalstoffen met een totale capaciteit van meer dan 50 t.</t>
  </si>
  <si>
    <t>6.1.a</t>
  </si>
  <si>
    <t>De fabricage, in industriële installaties van: papierpulp uit hout of uit andere vezelstoffen;</t>
  </si>
  <si>
    <t>6.1.b</t>
  </si>
  <si>
    <t>De fabricage, in industriële installaties van: papier of karton met een productiecapaciteit van meer dan 20 t per dag;</t>
  </si>
  <si>
    <t>6.1.c</t>
  </si>
  <si>
    <r>
      <t>De fabricage, in industriële installaties van: een of meer van de volgende platen en panelen van hout: oriented strand board (OSB), spaanplaat of vezelplaat met een productiecapaciteit van meer dan 600 m</t>
    </r>
    <r>
      <rPr>
        <vertAlign val="superscript"/>
        <sz val="10"/>
        <color rgb="FF000000"/>
        <rFont val="Calibri"/>
        <family val="2"/>
        <scheme val="minor"/>
      </rPr>
      <t>3</t>
    </r>
    <r>
      <rPr>
        <sz val="10"/>
        <color rgb="FF000000"/>
        <rFont val="Calibri"/>
        <family val="2"/>
        <scheme val="minor"/>
      </rPr>
      <t xml:space="preserve"> per dag.</t>
    </r>
  </si>
  <si>
    <t>6.2</t>
  </si>
  <si>
    <t>De voorbehandeling (zoals wassen, bleken, merceriseren) of het verven van textiel vezels of textiel met een verwerkingscapaciteit van meer dan 10 t per dag.</t>
  </si>
  <si>
    <t>6.3</t>
  </si>
  <si>
    <t>Het looien van huiden met een verwerkingscapaciteit van meer dan 12 t eindproducten per dag.</t>
  </si>
  <si>
    <t>6.3.a</t>
  </si>
  <si>
    <t>De exploitatie van slachthuizen met een productiecapaciteit van meer dan 50 t per dag geslachte dieren.</t>
  </si>
  <si>
    <t>6.3.b</t>
  </si>
  <si>
    <t>De bewerking en verwerking behalve het uitsluitend verpakken, van de volgende grondstoffen, al dan niet eerder bewerkt of onbewerkt, voor de fabricage van levensmiddelen of voeder van:</t>
  </si>
  <si>
    <t>6.3.b.i</t>
  </si>
  <si>
    <t>uitsluitend dierlijke grondstoffen (andere dan uitsluitend melk) met een productiecapaciteit van meer dan 75 t per dag eindproducten;</t>
  </si>
  <si>
    <t>6.3.b.ii</t>
  </si>
  <si>
    <t>uitsluitend plantaardige grondstoffen met een productiecapaciteit van meer dan 300 t per dag eindproducten of 600 t per dag eindproducten indien de installatie gedurende een periode van niet meer dan 90 opeenvolgende dagen in om het even welk jaar in bedrijf is;</t>
  </si>
  <si>
    <t>6.3.b.iii</t>
  </si>
  <si>
    <t>dierlijke en plantaardige grondstoffen, zowel in gecombineerde als in afzonderlijke producten, met een productiecapaciteit in ton per dag van meer dan: 75 indien A gelijk is aan of hoger dan 10, of [300- (22,5 × A)] in alle andere gevallen, waarin „A” het aandeel dierlijk materiaal is (in gewichtspercentage) van de productiecapaciteit in eindproducten. De verpakking is niet inbegrepen in het eindgewicht van het product. Deze onderafdeling is niet van toepassing wanneer de grondstof uitsluitend melk is.</t>
  </si>
  <si>
    <t>6.3.c</t>
  </si>
  <si>
    <t>De bewerking en verwerking van uitsluitend melk, met een hoeveelheid ontvangen melk van meer dan 200 t per dag (gemiddelde waarde op jaarbasis).</t>
  </si>
  <si>
    <t>6.5</t>
  </si>
  <si>
    <t>De destructie of verwerking van kadavers of dierlijk afval met een verwerkingscapaciteit van meer dan 10 t per dag.</t>
  </si>
  <si>
    <t>6.6.a</t>
  </si>
  <si>
    <t>Intensieve pluimvee- of varkenshouderij: met meer dan 40 000 plaatsen voor pluimvee;</t>
  </si>
  <si>
    <t>6.6.b</t>
  </si>
  <si>
    <t>Intensieve pluimvee- of varkenshouderij: met meer dan 2 000 plaatsen voor mestvarkens (van meer dan 30 kg), of</t>
  </si>
  <si>
    <t>6.6.c</t>
  </si>
  <si>
    <t>Intensieve pluimvee- of varkenshouderij: met meer dan 750 plaatsen voor zeugen.</t>
  </si>
  <si>
    <t>6.7</t>
  </si>
  <si>
    <t>De oppervlaktebehandeling van stoffen, voorwerpen of producten met behulp van organische oplosmiddelen, in het bijzonder voor het appreteren, bedrukken, het aanbrengen van een laag, het ontvetten, het vochtdicht maken, lijmen, verven, reinigen of impregneren, met een verbruikscapaciteit van meer dan 150 kg organisch oplosmiddel per uur, of meer dan 200 t per jaar.</t>
  </si>
  <si>
    <t>6.8</t>
  </si>
  <si>
    <t>De fabricage van koolstof (harde gebrande steenkool) of elektrografiet door verbranding of grafitisering.</t>
  </si>
  <si>
    <t>6.9</t>
  </si>
  <si>
    <r>
      <t>Het afvangen van CO</t>
    </r>
    <r>
      <rPr>
        <vertAlign val="subscript"/>
        <sz val="10"/>
        <color rgb="FF000000"/>
        <rFont val="Calibri"/>
        <family val="2"/>
        <scheme val="minor"/>
      </rPr>
      <t>2</t>
    </r>
    <r>
      <rPr>
        <sz val="10"/>
        <color rgb="FF000000"/>
        <rFont val="Calibri"/>
        <family val="2"/>
        <scheme val="minor"/>
      </rPr>
      <t>-stromen van onder deze richtlijn vallende installaties voor geologische opslag overeenkomstig Richtlijn 2009/31/EG.</t>
    </r>
  </si>
  <si>
    <t>6.10</t>
  </si>
  <si>
    <r>
      <t>De conservering van hout en houtproducten met behulp van chemische stoffen met een productiecapaciteit van meer dan 75 m</t>
    </r>
    <r>
      <rPr>
        <vertAlign val="superscript"/>
        <sz val="10"/>
        <color rgb="FF000000"/>
        <rFont val="Calibri"/>
        <family val="2"/>
        <scheme val="minor"/>
      </rPr>
      <t>3</t>
    </r>
    <r>
      <rPr>
        <sz val="10"/>
        <color rgb="FF000000"/>
        <rFont val="Calibri"/>
        <family val="2"/>
        <scheme val="minor"/>
      </rPr>
      <t xml:space="preserve"> per dag, met uitzondering van de behandeling die uitsluitend gericht is op het voorkomen van sapvlekken.</t>
    </r>
  </si>
  <si>
    <t>6.11</t>
  </si>
  <si>
    <t>Een niet onder het toepassingsgebied van Richtlijn 91/271/EEG vallende zelfstandig geëxploiteerde behandeling van afvalwater dat door een onder hoofdstuk II vallende installatie is geloosd.</t>
  </si>
  <si>
    <t>5.3.b</t>
  </si>
  <si>
    <t>Nuttige toepassing, of een combinatie van nuttige toepassing en verwijdering, van ongevaarlijke afvalstoffen met een capaciteit van meer dan 75 t per dag, door middel van een of meer van de volgende activiteiten, met uitzondering van activiteiten die onder Richtlijn 91/271/EEG inzake de behandeling van stedelijk afvalwater vallen</t>
  </si>
  <si>
    <t>biologische behandeling;</t>
  </si>
  <si>
    <t>voorbehandeling van afval voor verbranding of meeverbranding</t>
  </si>
  <si>
    <t>behandeling van slakken en as</t>
  </si>
  <si>
    <t>5.3.b.iiii</t>
  </si>
  <si>
    <t>behandeling in shredders van metaalafval, met inbegrip van afgedankte elektrische en elektronische apparatuur en autowrakken en de onderdelen daarvan.</t>
  </si>
  <si>
    <t>6.4.a</t>
  </si>
  <si>
    <t>De exploitatie van slachthuizen met een productiecapaciteit van meer dan 50 t per dag geslachte dieren.</t>
  </si>
  <si>
    <t>6.4.b</t>
  </si>
  <si>
    <t xml:space="preserve"> De bewerking en verwerking behalve het uitsluitend verpakken, van de volgende grondstoffen, al dan niet eerder bewerkt of onbewerkt, voor de fabricage van levensmiddelen of voeder van:</t>
  </si>
  <si>
    <t>6.4.i</t>
  </si>
  <si>
    <t xml:space="preserve">uitsluitend dierlijke grondstoffen (andere dan uitsluitend melk) met een productiecapaciteit van meer dan 75 t per dag eindproducten; </t>
  </si>
  <si>
    <t>6.4.ii</t>
  </si>
  <si>
    <t>uitsluitend plantaardige grondstoffen met een productiecapaciteit van meer dan 300 t per dag eindproducten of 600 t per dag eindproducten indien de installatie gedurende een periode van niet meer dan 90 opeenvolgende dagen in om het even welk jaar in bedrijf is;</t>
  </si>
  <si>
    <t>6.4.iii</t>
  </si>
  <si>
    <t xml:space="preserve">dierlijke en plantaardige grondstoffen, zowel in gecombineerde als in afzonderlijke producten, met een productiecapaciteit in ton per dag van meer dan: — 75 indien A gelijk is aan of hoger dan 10, of — [300- (22,5 × A)] in alle andere gevallen, waarin „A” het aandeel dierlijk materiaal is (in gewichtspercentage) van de productiecapaciteit in eindproducten. De verpakking is niet inbegrepen in het eindgewicht van het product.   </t>
  </si>
  <si>
    <t>Besluit omgevingsrecht, Bijlage I,  (Onderdeel B toegevoegd op aangeven van OddV)</t>
  </si>
  <si>
    <t>nr</t>
  </si>
  <si>
    <t>Onderdeel</t>
  </si>
  <si>
    <t>Art_oms</t>
  </si>
  <si>
    <t>Start dd</t>
  </si>
  <si>
    <t>Verval dd</t>
  </si>
  <si>
    <t>niet van toepassing</t>
  </si>
  <si>
    <t>01.1.a</t>
  </si>
  <si>
    <t>elektromotoren gezamelijk &gt; 1,5 kW</t>
  </si>
  <si>
    <t>01.1.b</t>
  </si>
  <si>
    <t>verbrandingsmotoren gezamelijk &gt; 1,5 kW</t>
  </si>
  <si>
    <t>01.1.c</t>
  </si>
  <si>
    <t>thermisch vermogen gezamelijk &gt; 130 kW</t>
  </si>
  <si>
    <t>01.3.a</t>
  </si>
  <si>
    <t>elektromotoren of verbrandingsmotoren gezamenlijk 15 mW of meer</t>
  </si>
  <si>
    <t>01.3.b</t>
  </si>
  <si>
    <t>thermisch vermogen verstoken brandstoffen 50 mW of meer</t>
  </si>
  <si>
    <t>01.3.c1</t>
  </si>
  <si>
    <t>verbrandingsmotoren 1 mW of meer</t>
  </si>
  <si>
    <t>01.3.c2</t>
  </si>
  <si>
    <t>straalmotoren of -turbines 9 kN of meer</t>
  </si>
  <si>
    <t>01.3.c3</t>
  </si>
  <si>
    <t>straalmotoren of -turbines met 250 kW of meer overgebracht op as</t>
  </si>
  <si>
    <t>01.3.d</t>
  </si>
  <si>
    <t>petrochemische produkten of chemicaliën in niet gesloten gebouw en motorisch vermogen 1 mW of meer (vervaardigen)</t>
  </si>
  <si>
    <t>01.4.a</t>
  </si>
  <si>
    <t>stookinstallaties &gt; 20 kW, anders dan aardgas, propaangas, butaangas, vloeibare brandstoffen, biomassa, houtpellets, vergistinggas.</t>
  </si>
  <si>
    <t>01.4.b</t>
  </si>
  <si>
    <t>verbrandingsmotoren 1 MW of meer</t>
  </si>
  <si>
    <t>01.4.c</t>
  </si>
  <si>
    <t>electromotoren of verbrandingsmotoren van 15 MW of meer muv windturbines</t>
  </si>
  <si>
    <t>01.4.d</t>
  </si>
  <si>
    <t>straalmotoren of -turbines</t>
  </si>
  <si>
    <t>01.4.e</t>
  </si>
  <si>
    <t>dierencrematorium</t>
  </si>
  <si>
    <t>02.1.a</t>
  </si>
  <si>
    <t>gassen en gasmengsels (vervaardigen, bewerken, verwerken, opslaan of overslaan)</t>
  </si>
  <si>
    <t>02.1.b</t>
  </si>
  <si>
    <t>druk of stroming van gas of gasstomen (regelen of meten)</t>
  </si>
  <si>
    <t>02.1.c</t>
  </si>
  <si>
    <t>installatie gassen mengen en tot ontbranding brengen (met als doel opwekken schokgolf)</t>
  </si>
  <si>
    <t>02.6.a</t>
  </si>
  <si>
    <t>koolwaterstoffen (gasvormig) - capaciteit 100.000 m3 of meer (opslaan of overslaan)</t>
  </si>
  <si>
    <t>02.6.b</t>
  </si>
  <si>
    <t>aardgasbehandelingsinstallaties en gasverzamelinrichtingen - capaciteit 10.000.000 m3 per dag (bij 1 bar en 273 k) of meer</t>
  </si>
  <si>
    <t>02.6.c</t>
  </si>
  <si>
    <t>luchtscheidingsbedrijven met benodigde hoeveelheid lucht tbv eindprodukt van 10.000 kg per uur of meer</t>
  </si>
  <si>
    <t>02.7.a</t>
  </si>
  <si>
    <t>opslag van meer dan 1.500 liter ammoniak in gasflessen</t>
  </si>
  <si>
    <t>02.7.b</t>
  </si>
  <si>
    <t>opslag van meer dan 1.500 liter ethyleenoxide in gasflessen</t>
  </si>
  <si>
    <t>02.7.c</t>
  </si>
  <si>
    <t>opslag gevaarlijke stoffen of CMR-stoffen in gasflessen, anders dan: ammoniak, ethyleenoxide, verstikkende, oxiderende, of brandbare gassen, samengeperste lucht of koelgas</t>
  </si>
  <si>
    <t>02.7.d</t>
  </si>
  <si>
    <t xml:space="preserve">opslag propaan of propeen in meer dan 2 opslagtanks </t>
  </si>
  <si>
    <t>02.7.e</t>
  </si>
  <si>
    <t>opslag propaan of propeen in opslagtank groter dan 13.000 liter</t>
  </si>
  <si>
    <t>02.7.f</t>
  </si>
  <si>
    <t>opslag van propaan of propeen waarbij het gas, behoudens uitzonderingen, niet uitsluitend in de gasfase aan een reservoir wordt onttrokken</t>
  </si>
  <si>
    <t>02.7.g</t>
  </si>
  <si>
    <t>opslag van meer dan 100 m3 zuurstof in 1 of meer opslagtanks</t>
  </si>
  <si>
    <t>02.7.h</t>
  </si>
  <si>
    <t>opslag van gassen in opslagtanks anders dan: propaan, propeen, zuurstof, koolzuur, lucht, argon, helium of stikstof in 1 of meer opslagtanks</t>
  </si>
  <si>
    <t>voor de opslag van vergistinggas in een of meer opslagtanks met een gezamenlijke inhoud van meer dan 20.000 liter</t>
  </si>
  <si>
    <t>02.7.i</t>
  </si>
  <si>
    <t>opslag van gassen in ondergrondse tanks anders dan propaan</t>
  </si>
  <si>
    <t>voor de opslag van andere gassen dan propaan, propeen, zuurstof, vergistinggas, koolzuur, lucht, argon, helium of stikstof in één of meer opslagtanks</t>
  </si>
  <si>
    <t>02.7.j</t>
  </si>
  <si>
    <t>opslag van gassen, anders dan in gasflessen, gaspatronen, spuitbussen of opslagtanks</t>
  </si>
  <si>
    <t>02.7.k</t>
  </si>
  <si>
    <t>voor de opslag van andere gassen dan vergistinggas in een gaszak</t>
  </si>
  <si>
    <t>0.2.7.l</t>
  </si>
  <si>
    <t>voor de opslag van gassen, anders dan in gasflessen, gaspatronen, spuitbussen, gaszakken of opslagtanks van metaal of kunststof</t>
  </si>
  <si>
    <t>afleveren van LPG</t>
  </si>
  <si>
    <t>02.7.l1</t>
  </si>
  <si>
    <t>vullen van gasflessen muv: gasflessen kleiner dan 12 liter met propaan of butaan vanuit een gasfles van maximaal 150 liter</t>
  </si>
  <si>
    <t>02.7.l2</t>
  </si>
  <si>
    <t>vullen van gasflessen muv: gasflessen met koolzuur of stikstof</t>
  </si>
  <si>
    <t>02.7.l3</t>
  </si>
  <si>
    <t>vullen van gasflessen muv: gasflessen met perslucht</t>
  </si>
  <si>
    <t>02.7.m</t>
  </si>
  <si>
    <t>02.7.n1</t>
  </si>
  <si>
    <t>02.7.n2</t>
  </si>
  <si>
    <t>vullen van gasflessen muv: gasflessen met verstikkende gassen</t>
  </si>
  <si>
    <t>02.7.n3</t>
  </si>
  <si>
    <t>02.7.n4</t>
  </si>
  <si>
    <t>het vullen van een gasfles met een inhoud van maximaal 2 liter met zuurstof vanuit een concentrator</t>
  </si>
  <si>
    <t>02.7.n5</t>
  </si>
  <si>
    <t>het vullen van gasflessen met een inhoud van maximaal 3 liter en met een druk van maximaal 1,6 bar, met diep gekoelde vloeibare zuurstof vanuit een gasfles met een inhoud van maximaal 60 liter met een druk van maximaal 1,6 bar</t>
  </si>
  <si>
    <t>vullen van spuitbussen, muv: niet geautomatoseerd afvullen met stoffen anders dan drijfgas</t>
  </si>
  <si>
    <t>02.7.n</t>
  </si>
  <si>
    <t>warmtepompen, koelinstallaties of vriesinstallaties, groter dan 1.500 kg ammoniak, 100 kg propaan, butaan of een mengsel van propaan en butaan</t>
  </si>
  <si>
    <t>02.7.o</t>
  </si>
  <si>
    <t>reduceren van aardgasdruk of meten aardgashoeveelheid, maximale inlaatzijdige werkdruk 10.000 kPA of gasexpansieturbine of drukverhogende installatie of diameter gastoevoerleiding &gt; 50,8 cm</t>
  </si>
  <si>
    <t>02.7.p</t>
  </si>
  <si>
    <t>begassen of ontgassen van containers</t>
  </si>
  <si>
    <t>02.7.q</t>
  </si>
  <si>
    <t>02.7.r</t>
  </si>
  <si>
    <t>02.7.s</t>
  </si>
  <si>
    <t>03.1</t>
  </si>
  <si>
    <t>ontplofbare stoffen, preparaten of producten (vervaardigen, bewerken, verwerken, verpakken of herverpakken, opslaan of overslaan)</t>
  </si>
  <si>
    <t>03.5.a</t>
  </si>
  <si>
    <t>consumentenvuurwerk &gt; 10.000 kg (bewerken of opslaan)</t>
  </si>
  <si>
    <t>03.5.b</t>
  </si>
  <si>
    <t>professioneel vuurwerk of pyrotechnische artikelen voor theatergebruik &gt; 25 kg (bewerken of opslaan)</t>
  </si>
  <si>
    <t>03.5.c</t>
  </si>
  <si>
    <t>in beslag genomen vuurwerk of pyrotechnische artikelen voor theatergebruik &gt; dan 25 kg maar &lt; 50.000 kg (opslaan)</t>
  </si>
  <si>
    <t>03.6.a</t>
  </si>
  <si>
    <t>opslag van meer dan 25 kg theathervuurwerk</t>
  </si>
  <si>
    <t>03.6.b</t>
  </si>
  <si>
    <t>opslag van meer dan 1000 kg consumentenvuurwerk</t>
  </si>
  <si>
    <t>03.6.c</t>
  </si>
  <si>
    <t>opslag van meer dan 25 kg in beslag genomen consumentenvuurwerk in een politiebureau</t>
  </si>
  <si>
    <t>03.6.d</t>
  </si>
  <si>
    <t>opslag van meer dan 1 kg zwart kruit</t>
  </si>
  <si>
    <t>03.6.e</t>
  </si>
  <si>
    <t>opslag van meer dan 50 kg rookzwak kruit</t>
  </si>
  <si>
    <t>03.6.f</t>
  </si>
  <si>
    <t>opslag van meer dan 50 kg netto explosieve massa noodsignaal</t>
  </si>
  <si>
    <t>03.6.g</t>
  </si>
  <si>
    <t>opslag van meer dan 250.000 munitiepatronen of hagelpatronen dan wel onderdelen voor vuurwapens</t>
  </si>
  <si>
    <t>03.6.h</t>
  </si>
  <si>
    <t>opslag meer dan 250.000 patronen tbv schiethamers</t>
  </si>
  <si>
    <t>03.6.i</t>
  </si>
  <si>
    <t>opslag van n.e.g. ontplofbare stoffen en anders dan pyrotechnisch speelgoed</t>
  </si>
  <si>
    <t>04.1.a</t>
  </si>
  <si>
    <t>milieugevaarlijke stoffen (vervaardigen, bewerken, verwerken, opslaan of overslaan)</t>
  </si>
  <si>
    <t>04.1.b</t>
  </si>
  <si>
    <t>producten waarin milieugevaarlijke stoffen zijn verwerkt (vervaardigen, bewerken, verwerken, opslaan of overslaan)</t>
  </si>
  <si>
    <t>04.1.c</t>
  </si>
  <si>
    <t>cosmetische of farmaceutische producten (vervaardigen, bewerken, verwerken, opslaan of overslaan)</t>
  </si>
  <si>
    <t>04.1.d</t>
  </si>
  <si>
    <t>geur- of smaakstoffen (vervaardigen , bewerken, verwerken, opslaan of overslaan)</t>
  </si>
  <si>
    <t>04.1.e</t>
  </si>
  <si>
    <t>producten op basis van elastomeren of kunststoffen (vervaardigen, bewerken, verwerken, opslaan of overslaan)</t>
  </si>
  <si>
    <t>04.1.f</t>
  </si>
  <si>
    <t>andere stoffen, preparaten of producten genoemd in onderdeel 4.3 (vervaardigen, bewerken, verwerken, opslaan of overslaan)</t>
  </si>
  <si>
    <t>04.3.a1</t>
  </si>
  <si>
    <t>vervaardigen van meer dan 5.000.000 kg/jaar : &gt; ammoniak</t>
  </si>
  <si>
    <t>04.3.a2</t>
  </si>
  <si>
    <t>vervaardigen van meer dan 5.000.000 kg/jaar : &gt; azijnzuur of azijnzuuranhydride</t>
  </si>
  <si>
    <t>04.3.a3</t>
  </si>
  <si>
    <t>vervaardigen van meer dan 5.000.000 kg/jaar : &gt; benzeen, tolueen, xyleen of naftaleen</t>
  </si>
  <si>
    <t>04.3.a4</t>
  </si>
  <si>
    <t>vervaardigen van meer dan 5.000.000 kg/jaar : &gt; chloor</t>
  </si>
  <si>
    <t>04.3.a5</t>
  </si>
  <si>
    <t>vervaardigen van meer dan 5.000.000 kg/jaar : &gt; ethanol met een gehalte van ten minste 94%</t>
  </si>
  <si>
    <t>04.3.a6</t>
  </si>
  <si>
    <t>vervaardigen van meer dan 5.000.000 kg/jaar : &gt; fenol of cresol</t>
  </si>
  <si>
    <t>04.3.a7</t>
  </si>
  <si>
    <t>vervaardigen van meer dan 5.000.000 kg/jaar : &gt; fosfor- of stikstofhoudende kunstmeststoffen</t>
  </si>
  <si>
    <t>04.3.a8</t>
  </si>
  <si>
    <t>vervaardigen van meer dan 5.000.000 kg/jaar : &gt; fosforzuur</t>
  </si>
  <si>
    <t>04.3.a9</t>
  </si>
  <si>
    <t>vervaardigen van meer dan 5.000.000 kg/jaar : &gt; isocyanaten</t>
  </si>
  <si>
    <t>04.3.a10</t>
  </si>
  <si>
    <t>vervaardigen van meer dan 5.000.000 kg/jaar : &gt; onverzadigde organische verbindingen met een molecuulmassa van 110 of minder</t>
  </si>
  <si>
    <t>04.3.a11</t>
  </si>
  <si>
    <t>vervaardigen van meer dan 5.000.000 kg/jaar : &gt; rayon of viscose</t>
  </si>
  <si>
    <t>04.3.a12</t>
  </si>
  <si>
    <t>vervaardigen van meer dan 5.000.000 kg/jaar : &gt; salpeterzuur</t>
  </si>
  <si>
    <t>04.3.a13</t>
  </si>
  <si>
    <t>vervaardigen van meer dan 5.000.000 kg/jaar : &gt; synthetische organische polymeren</t>
  </si>
  <si>
    <t>04.3.a14</t>
  </si>
  <si>
    <t>vervaardigen van meer dan 5.000.000 kg/jaar : &gt; titaandioxide, vanadiumpentoxide, zinkoxide, molybdeenoxide of loodoxide</t>
  </si>
  <si>
    <t>04.3.a15</t>
  </si>
  <si>
    <t>vervaardigen van meer dan 5.000.000 kg/jaar : &gt; zoutzuur</t>
  </si>
  <si>
    <t>04.3.a16</t>
  </si>
  <si>
    <t>vervaardigen van meer dan 5.000.000 kg/jaar : &gt; zwavel, zwavelzuur, zwaveligzuur of zwaveldioxide</t>
  </si>
  <si>
    <t>04.3.b1</t>
  </si>
  <si>
    <t>vervaardigen van meer dan 10.000 kg/jaar : &gt; aminen</t>
  </si>
  <si>
    <t>04.3.b2</t>
  </si>
  <si>
    <t>vervaardigen van meer dan 10.000 kg/jaar : &gt; calciumcarbide (carbid) of siliciumcarbide (carborundum)</t>
  </si>
  <si>
    <t>04.3.b3</t>
  </si>
  <si>
    <t>vervaardigen van meer dan 10.000 kg/jaar : &gt; carbonblack</t>
  </si>
  <si>
    <t>04.3.b4</t>
  </si>
  <si>
    <t>vervaardigen van meer dan 10.000 kg/jaar : &gt; carbonilchloride (fosgeen)</t>
  </si>
  <si>
    <t>04.3.b5</t>
  </si>
  <si>
    <t>vervaardigen van meer dan 10.000 kg/jaar : &gt; fosfor</t>
  </si>
  <si>
    <t>04.3.b6</t>
  </si>
  <si>
    <t>vervaardigen van meer dan 10.000 kg/jaar : &gt; koolstofdisulfide</t>
  </si>
  <si>
    <t>04.3.b7</t>
  </si>
  <si>
    <t>vervaardigen van meer dan 10.000 kg/jaar : &gt; organische sulfiden (thioethers) of organische disulfiden</t>
  </si>
  <si>
    <t>04.3.b8</t>
  </si>
  <si>
    <t>vervaardigen van meer dan 10.000 kg/jaar : &gt; thiolen (mercaptanen)</t>
  </si>
  <si>
    <t>04.3.c</t>
  </si>
  <si>
    <t>vervaardigen van meer dan 1.000.000 kg/jaar : &gt; gehalogeneerde organische verbindingen</t>
  </si>
  <si>
    <t>04.3.d</t>
  </si>
  <si>
    <t>vervaardigen van meer dan 100.000.000 kg/jaar : &gt; methanol</t>
  </si>
  <si>
    <t>04.3.e1</t>
  </si>
  <si>
    <t>vervaardigen van meer dan 1.000.000 kg/jaar : &gt; aromatische aldehyden</t>
  </si>
  <si>
    <t>04.3.e2</t>
  </si>
  <si>
    <t>vervaardigen van meer dan 1.000.000 kg/jaar : &gt; esters van alifatische monocarbonzuren</t>
  </si>
  <si>
    <t>04.3.e3</t>
  </si>
  <si>
    <t>vervaardigen van meer dan 1.000.000 kg/jaar : &gt; eugenolderivaten</t>
  </si>
  <si>
    <t>04.3.e4</t>
  </si>
  <si>
    <t>vervaardigen van meer dan 1.000.000 kg/jaar : &gt; fenolische esters</t>
  </si>
  <si>
    <t>04.3.e5</t>
  </si>
  <si>
    <t>vervaardigen van meer dan 1.000.000 kg/jaar : &gt; ketonen met een molecuulmassa groter dan 150</t>
  </si>
  <si>
    <t>04.3.e6</t>
  </si>
  <si>
    <t>vervaardigen van meer dan 1.000.000 kg/jaar : &gt; terpentijnoliederivaten</t>
  </si>
  <si>
    <t>04.4.a</t>
  </si>
  <si>
    <t>kunststof blazen, expanderen of schuimen met een blaasmiddel anders dan lucht, kooldioxide of stikstof</t>
  </si>
  <si>
    <t>04.4.b</t>
  </si>
  <si>
    <t>vervaardigen van gevaarlijke stoffen of voor: verf, lak drukinkt, lijm, waspoeder of enzymen</t>
  </si>
  <si>
    <t>04.4.c</t>
  </si>
  <si>
    <t>opslag van meer dan 10 m3 stoffen met ADR klasse 5.1 of klasse 8, verpakkingsgroepen II en III</t>
  </si>
  <si>
    <t>04.4.d</t>
  </si>
  <si>
    <t>opslag van gevaarlijke stoffen of CMR-stoffen anders dan vloeibare brandstoffen of afgewerkte olie in ondergrondse tanks</t>
  </si>
  <si>
    <t>04.4.e</t>
  </si>
  <si>
    <t>opslag van gevaarlijke stoffen of CMR-stoffen anders dan vloeibare brandstoffen in opslagtanks op een bunkerstation of in de ladingtanks van een bunkerstation</t>
  </si>
  <si>
    <t>04.4.f</t>
  </si>
  <si>
    <t>opslag van gevaarlijke stoffen of CMR-stoffen anders dan gassen, gasolie, afgewerkte olie of stoffen van ADR klasse 5.1 of klasse 8, in bovengrondse opslagtanks (let op, diverse uitzonderingen!)</t>
  </si>
  <si>
    <t>04.4.g1</t>
  </si>
  <si>
    <t>opslag in verpakkingen van stoffen van ADR klasse 5.2, anders dan stoffen type C,D,E of F van ADR klasse 5.2, waarvoor volgens het ADR temperatuurbeheersing niet vereist is, ten hoogste 1000 Kg per opslagvoorziening en in LQ-verpakking</t>
  </si>
  <si>
    <t>04.4.g2</t>
  </si>
  <si>
    <t>opslag in verpakkingen van stoffen van ADR klasse 5.2, anders dan stoffen type D,E of F van ADR klasse 5.2, waarvoor volgens het ADR temperatuurbeheersing niet vereist is, ten hoogste 1000 Kg per opslagvoorziening, in andere dan LQ-verpakking en bij een inrichting waar rubber of kunststof wordt verwerkt.</t>
  </si>
  <si>
    <t>04.4.g3</t>
  </si>
  <si>
    <t>opslag in verpakkingen van stoffen van ADR klasse 5.2, anders dan stoffen behorende tot type G van ADR klasse 5.2</t>
  </si>
  <si>
    <t>04.4.h1</t>
  </si>
  <si>
    <t>opslag van andere dan in 2.7, 3.6 of 4.4.g genoemde gevaarlijke stoffen of CMR-stoffen in verpakking, anders dan stoffen van de klasse 3, 5.1, 7 en 9 ADR</t>
  </si>
  <si>
    <t>04.4.h2</t>
  </si>
  <si>
    <t>opslag van andere dan in 2.7, 3.6 of 4.4.g genoemde gevaarlijke stoffen of CMR-stoffen in verpakking, anders dan stoffen klasse 4.1 (verpakkingsgroep II en III) en klasse 4.2 en 4.3 (verpakkingsgroep I,II en III) van het ADR</t>
  </si>
  <si>
    <t>04.4.h3</t>
  </si>
  <si>
    <t>opslag van andere dan in 2.7, 3.6 of 4.4.g genoemde gevaarlijke stoffen of CMR-stoffen in verpakking, anders dan stoffen klasse 6.2 ADR</t>
  </si>
  <si>
    <t>04.4.h4</t>
  </si>
  <si>
    <t>opslag van andere dan in 2.7, 3.6 of 4.4.g genoemde gevaarlijke stoffen of CMR-stoffen in verpakking, anders dan stoffen klasse 6.1 ADR (verpakkingsgroep II en III)</t>
  </si>
  <si>
    <t>04.4.h5</t>
  </si>
  <si>
    <t>opslag van andere dan in 2.7, 3.6 of 4.4.g genoemde gevaarlijke stoffen of CMR-stoffen in verpakking, anders dan stiffen klasse 6.1 ADR (verpakkingsgroep I tot 1000 Kg)</t>
  </si>
  <si>
    <t>04.4.h6</t>
  </si>
  <si>
    <t>opslag van andere dan in 2.7, 3.6 of 4.4.g genoemde gevaarlijke stoffen of CMR-stoffen in verpakking, anders dan stoffen klasse 8 (verpakkingsgroep I zonder aanvullend etiket 6.1 en verpakkingsgroep II en III) ADR</t>
  </si>
  <si>
    <t>04.4.h7</t>
  </si>
  <si>
    <t>opslag van andere dan in 2.7, 3.6 of 4.4.g genoemde gevaarlijke stoffen of CMR-stoffen in verpakking, anders dan stoffen klasse 8 (verpakkingsgroep I met aanvullend etiket 6.1) ADR tot 1000 Kg.</t>
  </si>
  <si>
    <t>04.4.i</t>
  </si>
  <si>
    <t>opslag gevaarlijke stoffen of CMR-stoffen anders dan in verpakking, in opslagtanks van metaal of kunststof of in ladingstanks van een bunkerstation.</t>
  </si>
  <si>
    <t>voor de opslag van vloeibare of vaste gevaarlijke stoffen of CMR-stoffen anders dan in verpakking, in opslagtanks van metaal of kunststof of in de ladingstanks van een bunkerstation</t>
  </si>
  <si>
    <t>04.4.j1</t>
  </si>
  <si>
    <t>opslagvoorziening voor verpakte gevaarlijke stoffen, anders dan kunstmeststoffen (meststoffengroep 1 of 2) of meer dan 10.000 kg CMR-stoffen</t>
  </si>
  <si>
    <t>04.4.j2</t>
  </si>
  <si>
    <t>tijdelijke opslag van meer dan 10.000 kg gevaarlijke stoffen in verpakking, of CMR-stoffen in verpakking</t>
  </si>
  <si>
    <t>04.4.k</t>
  </si>
  <si>
    <t>praktijkruimte of laboratoruim waarin gewerkt wordt met biologische argentia (let op, diverse uitzonderingen!)</t>
  </si>
  <si>
    <t>04.4.l</t>
  </si>
  <si>
    <t>afleveren van waterstof</t>
  </si>
  <si>
    <t>04.4.m</t>
  </si>
  <si>
    <t>afleveren van vloeibaar aardgas</t>
  </si>
  <si>
    <t>04.4.n</t>
  </si>
  <si>
    <t>verven van bloemen en planten</t>
  </si>
  <si>
    <t>05.1</t>
  </si>
  <si>
    <t>(zeer) licht ontvlambare, ontvlambare of brandbare vloeistoffen (vervaardigen, bewerken, verwerken, opslaan of overslaan)</t>
  </si>
  <si>
    <t>05.3.a</t>
  </si>
  <si>
    <t>aardolie of koolwaterstoffen (vloeibaar) - capaciteit 100.000 m3 of meer (opslaan)</t>
  </si>
  <si>
    <t>05.3.b</t>
  </si>
  <si>
    <t>raffineren, kraken of vergassen van aardolie(fracties) - capaciteit 1.000.000.000 kg per jaar of meer</t>
  </si>
  <si>
    <t>05.4.a</t>
  </si>
  <si>
    <t>opslag van meer dan 150 m3 vloeibare brandstoffen, afgewerkte olie, butanonm ethanol, ethylethanoaat, 4-methyl-2-pantanon, 1-porpanol, 2-porpanol of propanon in ondergrondse tanks</t>
  </si>
  <si>
    <t>05.4.b</t>
  </si>
  <si>
    <t>opslag meer dan 150 m3 gasolie of afgewerkte olie in bovengrondse tanks in de buitenlucht</t>
  </si>
  <si>
    <t>05.4.c</t>
  </si>
  <si>
    <t>opslag meer dan 15 m3 per opslagruimte gasolie of afgewerkte olie in bovengrondse tanks (inpandig)</t>
  </si>
  <si>
    <t>05.4.d</t>
  </si>
  <si>
    <t>opslag van meer 25 m2 vloeibare brandstoffen in ladingtanks van een bunkerstation</t>
  </si>
  <si>
    <t>05.4.e</t>
  </si>
  <si>
    <t>het afleveren van vloeibare brandstoffen ten behoeve van openbare verkoop voor motorvoertuigen voor het wegverkeer door een afleverzuil waar aflevering zonder direct toezicht mogelijk is en er minder dan 20 meter afstand is tussen afleverzuil en een woning van derden etc.</t>
  </si>
  <si>
    <t>05.4.f</t>
  </si>
  <si>
    <t>aftappen van LPG uit LPG-tanks</t>
  </si>
  <si>
    <t>06.1</t>
  </si>
  <si>
    <t>harsen, dierlijke of plantaardige oliën of vetten (vervaardigen, bewerken, verwerken, opslaan of overslaan)</t>
  </si>
  <si>
    <t>06.2.a</t>
  </si>
  <si>
    <t>oliën en vetten - capaciteit 250.000.000 kg per jaar of meer (vervaardigen)</t>
  </si>
  <si>
    <t>06.2.b</t>
  </si>
  <si>
    <t>vetzuren of alkanolen - capaciteit 50.000.000 kg per jaar of meer (vervaardigen)</t>
  </si>
  <si>
    <t>06.3</t>
  </si>
  <si>
    <t>harsen of dierlijke of plantaardige olien en vetten (vervaardigen of bewerken en opslag van meer dan 150 m3 in opslagtanks)</t>
  </si>
  <si>
    <t>07.1.a</t>
  </si>
  <si>
    <t>dierlijke of overige organische meststoffen (bewerken, verwerken, opslaan of overslaan)</t>
  </si>
  <si>
    <t>07.1.b</t>
  </si>
  <si>
    <t>anorganische nitraathoudende meststoffen (vervaardigen, bewerken, verwerken, opslaan of overslaan)</t>
  </si>
  <si>
    <t>07.4</t>
  </si>
  <si>
    <t>dierlijke meststoffen (afkomstig van buiten de inrichting) - capaciteit 25.000 m3 per jaar of meer (bewerken of verwerken)</t>
  </si>
  <si>
    <t>07.5.a</t>
  </si>
  <si>
    <t>anorganische nitraathoudende kunstmeststoffen (vervaardigen of bewerken)</t>
  </si>
  <si>
    <t>07.5.b</t>
  </si>
  <si>
    <t>opslag van meststoffen (meststoffengroep 3 of 4)</t>
  </si>
  <si>
    <t>07.5.c</t>
  </si>
  <si>
    <t>opslag van meer dan 50.000 kg meststoffen (meststoffengroep 2)</t>
  </si>
  <si>
    <t>07.5.d</t>
  </si>
  <si>
    <t>opslag van meer dan 600 m3 vast dierlijk mest</t>
  </si>
  <si>
    <t>07.5.e</t>
  </si>
  <si>
    <t>het drogen van dierlijke mest anders dan pluimveemest</t>
  </si>
  <si>
    <t>07.5.f</t>
  </si>
  <si>
    <t>drogen van pluimveemest</t>
  </si>
  <si>
    <t>07.5.g</t>
  </si>
  <si>
    <t>indampen van dunne mest of van digestaat dat overblijft na het vergisten van dierlijke mest</t>
  </si>
  <si>
    <t>07.5.h</t>
  </si>
  <si>
    <t>verwerken van dierlijke of overige organische meststoffen of van digestaat dat overblijft na het vergisten van dierlijke mest</t>
  </si>
  <si>
    <t>het verwerken van dierlijke of overige organische meststoffen of van digestaat dat overblijft na het vergisten van dierlijke mest, uitgezonderd het vergisten van uitsluitend dierlijke meststoffen zonder andere producten en met een capaciteit van ten hoogste 25.000 kubieke meter per jaar</t>
  </si>
  <si>
    <t>07.5.i</t>
  </si>
  <si>
    <t>opslaan van dierlijke meststoffen in mestbassins met een gezamenlijke oppervlakte van ten minste 750 vierkante meter of een gezamenlijke inhoud van ten minste 2.500 kubieke meter</t>
  </si>
  <si>
    <t>07.5.j</t>
  </si>
  <si>
    <t>opslaan van digestaat dat overblijft na het vergisten van ten minste 50% dierlijke uitwerpselen met als nevensbestanddeel uitsluitend producten die krachtens art 5 Uitvoeringsbesluit Meststoffenwet zijn aangewezen, met een gezamenlijke oppervlakte van ten minste 750 vierkante meter of een gezamenlijke inhoud van ten minste 2.500 kubieke meter</t>
  </si>
  <si>
    <t>08.1.a</t>
  </si>
  <si>
    <t>dieren kweken, fokken, mesten, houden, verhandelen, verladen of wegen</t>
  </si>
  <si>
    <t>08.1.b</t>
  </si>
  <si>
    <t>dieren slachten</t>
  </si>
  <si>
    <t>08.1.c</t>
  </si>
  <si>
    <t>huiden, bont, leer of lederhalffabricaten vervaardigen, bewerken, verwerken, opslaan of overslaan</t>
  </si>
  <si>
    <t>08.1.d</t>
  </si>
  <si>
    <t>producten die bij het slachten van dieren vrijkomen bewerken, verwerken, opslaan of overslaan</t>
  </si>
  <si>
    <t>08.1.e</t>
  </si>
  <si>
    <t>verrichten van activiteiten als bedoeld in artikel 24, eerste lid, van de EG-verordening dierlijke bijproducten</t>
  </si>
  <si>
    <t>08.2.a</t>
  </si>
  <si>
    <t>vet lijm, as, kool, proteïne of gelatine - capaciteit 5.000.000 kg per jaar of meer (vervaardigen)</t>
  </si>
  <si>
    <t>08.2.b</t>
  </si>
  <si>
    <t>inrichtingen als bedoeld in onderdeel 8.3, onder p en q</t>
  </si>
  <si>
    <t>08.3.a</t>
  </si>
  <si>
    <t>het houden in de buitenlucht houden van honden, roofvogels of vogels van de families papegaaien, lori¿s, kaketoes, pelikanen, kraanvogels, pinguïns, parelhoenders, reigers en roerdompen en het geslacht pauwen</t>
  </si>
  <si>
    <t>het kweken en houden van schaal- en schelpdieren in het oppervlaktewater</t>
  </si>
  <si>
    <t>08.3.b</t>
  </si>
  <si>
    <t>dierentuinen waarvoor een vergunning is vereist</t>
  </si>
  <si>
    <t>08.3.c</t>
  </si>
  <si>
    <t>consumptievis kweken</t>
  </si>
  <si>
    <t>08.3.d</t>
  </si>
  <si>
    <t>ongewervelde dieren kweken</t>
  </si>
  <si>
    <t>08.3.e</t>
  </si>
  <si>
    <t>het houden van meer dan 1.200 vleesrunderen, behorend tot de diercategorieën A4 tot en met A7</t>
  </si>
  <si>
    <t>08.3.f</t>
  </si>
  <si>
    <t>het houden van meer dan 2.000 schapen, behorend tot de diercategorie B1</t>
  </si>
  <si>
    <t>08.3.g</t>
  </si>
  <si>
    <t>het houden van meer dan 3.750 gespeende biggen, behorend tot de diercategorie D.1.1</t>
  </si>
  <si>
    <t>08.3.h</t>
  </si>
  <si>
    <t>het houden van meer dan 200 stuks melkrundvee, behorend tot de diercategorie A.1 en A.2</t>
  </si>
  <si>
    <t>08.3.i</t>
  </si>
  <si>
    <t>het houden van meer dan 340 stuks vrouwelijk jongvee, behorend tot de diercategorie A.3</t>
  </si>
  <si>
    <t>08.3.j</t>
  </si>
  <si>
    <t>het houden van meer dan 100 paarden, behorend tot de diercategorieën K1 tot en met K4</t>
  </si>
  <si>
    <t>08.3.k</t>
  </si>
  <si>
    <t>het houden van meer dan 50 landbouwhuisdieren</t>
  </si>
  <si>
    <t>08.3.l</t>
  </si>
  <si>
    <t>het houden van pelsdieren</t>
  </si>
  <si>
    <t>08.3.m</t>
  </si>
  <si>
    <t>slachten van meer dan 10.000 kg (levend gewicht) dieren per week</t>
  </si>
  <si>
    <t>08.3.n</t>
  </si>
  <si>
    <t>verwerken van dierlijke bijproducten tot eiwit, olie, vet, gelatine, collageen, dicaliumfosfaat, bloedproducten of farmaceutische producten</t>
  </si>
  <si>
    <t>08.3.o</t>
  </si>
  <si>
    <t>bont (vervaardigen of ververven), huiden (ontharen of looien), leer (verven of finishen)</t>
  </si>
  <si>
    <t>08.3.p</t>
  </si>
  <si>
    <t>de verwerking van dierlijke bijproducten</t>
  </si>
  <si>
    <t>08.3.q</t>
  </si>
  <si>
    <t>de verwijdering van dierlijke bijproducten en afgeleide producten</t>
  </si>
  <si>
    <t>het ontharen of looien van huiden;</t>
  </si>
  <si>
    <t>09.1.a</t>
  </si>
  <si>
    <t>vlees of vleeswaren (vervaardigen , bewerken, verwerken, opslaan of overslaan)</t>
  </si>
  <si>
    <t>09.1.b</t>
  </si>
  <si>
    <t>vis, weekdieren, schaaldieren, of producten die bij de bewerking hiervan vrijkomen (vervaardigen, bewerken, verwerken, opslaan of overslaan)</t>
  </si>
  <si>
    <t>09.1.c</t>
  </si>
  <si>
    <t>brood, banket, chocoladeproducten, beschuit, koek of bescuit (vervaardigen)</t>
  </si>
  <si>
    <t>09.1.d</t>
  </si>
  <si>
    <t>voedingsmiddelen, genotsmiddelen of grondstoffen daarvoor (vervaardigen , bewerken, verwerken)</t>
  </si>
  <si>
    <t>09.1.e</t>
  </si>
  <si>
    <t>voedingsmiddelen voor dieren of grondstoffen daarvoor (vervaardigen, bewerken, verwerken, opslaan of overslaan)</t>
  </si>
  <si>
    <t>09.1.f</t>
  </si>
  <si>
    <t>landbouwproducten (telen, behandelen, verhandelen, opslaan of overslaan)</t>
  </si>
  <si>
    <t>09.3.a</t>
  </si>
  <si>
    <t>melkpoeder, weipoeder of andere gedroogde zuivelprodukten - capaciteit 1.500 kg per uur of meer (vervaardigen)</t>
  </si>
  <si>
    <t>09.3.b</t>
  </si>
  <si>
    <t>consumptiemelk, consumptiemelkprodukten of geëvaporiseerde melk of -melkprodukten -  capaciteit 55.000.000 kg per jaar of meer (verwerken of vervaardigen)</t>
  </si>
  <si>
    <t>09.3.c</t>
  </si>
  <si>
    <t>indamping tbv concentreren van melk of melkprodukten - waterverdampingscapaciteit 20.000 kg per uur of meer</t>
  </si>
  <si>
    <t>09.3.d</t>
  </si>
  <si>
    <t>vervaardigen veevoeder - capaciteit 100.000 kg per uur of meer</t>
  </si>
  <si>
    <t>09.3.e</t>
  </si>
  <si>
    <t>drogen van groenvoer - waterverdampingscapaciteit 10.000 kg per uur of meer</t>
  </si>
  <si>
    <t>09.3.f</t>
  </si>
  <si>
    <t>opslaan of overslaan veevoeder - capaciteit 500.000 kg per uur of meer</t>
  </si>
  <si>
    <t>09.3.g</t>
  </si>
  <si>
    <t>vervaardigen suiker uit suikerbieten - capaciteit 2.500.000 kg suikerbieten per dag of meer</t>
  </si>
  <si>
    <t>09.3.h</t>
  </si>
  <si>
    <t>vervaardigen gist - capaciteit 5.000.000 kg per jaar of meer</t>
  </si>
  <si>
    <t>09.3.i</t>
  </si>
  <si>
    <t>vervaardigen zetmeel of zetmeelderivaten - capaciteit 10.000 kg per uur of meer</t>
  </si>
  <si>
    <t>09.3.j</t>
  </si>
  <si>
    <t>opslaan of overslaan granen, meelsoorten, zaden, gedroogde peulvruchten, mais of derivaten daarvan - capaciteit 500.000 kg per uur of meer</t>
  </si>
  <si>
    <t>09.4.a</t>
  </si>
  <si>
    <t>vervaardigen of bewerken voedingsmiddelen voor dieren en hondenkluiven</t>
  </si>
  <si>
    <t>het vervaardigen of bewerken van voedingsmiddelen voor landbouwhuisdieren met uitzondering van het vervaardigen of bewerken van voedingsmiddelen voor landbouwhuisdieren die binnen die inrichting worden gehouden</t>
  </si>
  <si>
    <t>09.4.b</t>
  </si>
  <si>
    <t>vervaardigen meel, bloem</t>
  </si>
  <si>
    <t>het pasteuriseren van compost voor de champignonteelt</t>
  </si>
  <si>
    <t>09.4.c</t>
  </si>
  <si>
    <t>opslag van ruwe cacao</t>
  </si>
  <si>
    <t>09.4.d</t>
  </si>
  <si>
    <t>pasteuriseren van compost voor de champignonteelt</t>
  </si>
  <si>
    <t>09.4.e</t>
  </si>
  <si>
    <t>kweken algen</t>
  </si>
  <si>
    <t>09.4.f</t>
  </si>
  <si>
    <t>productie van zetmeel of suiker;</t>
  </si>
  <si>
    <t>09.4.g</t>
  </si>
  <si>
    <t>productie van alcohol</t>
  </si>
  <si>
    <t>10.1</t>
  </si>
  <si>
    <t>gewasbeschermingsmiddelen of biociden (vervaardigen, bewerken, opslaan of overslaan)</t>
  </si>
  <si>
    <t>11.1.a</t>
  </si>
  <si>
    <t>keramische producten, stenen, dakpannen, porselein, aardewerk, kalkzandsteen, cement, cementmorten, cementwaren of kalk (winnen, vervaardigen, bewerken, verwerken, opslaan of overslaan)</t>
  </si>
  <si>
    <t>11.1.b</t>
  </si>
  <si>
    <t>betonmortel of betonwaren (vervaardigen, bewerken, verwerken, opslaan of overslaan)</t>
  </si>
  <si>
    <t>11.1.c</t>
  </si>
  <si>
    <t>ertsen, mineralen, derivaten van ertsen of mineralen, minerale producten of mergel (winnen, vervaardigen, bewerken, verwerken, opslaan of overslaan)</t>
  </si>
  <si>
    <t>11.1.d</t>
  </si>
  <si>
    <t>asbest of asbesthoudende producten (winnen, vervaardigen, bewerken, verwerken, opslaan of overslaan)</t>
  </si>
  <si>
    <t>11.1.e</t>
  </si>
  <si>
    <t>glas of glazen voorwerpen (winnen, vervaardigen, bewerken, verwerken, opslaan of overslaan)</t>
  </si>
  <si>
    <t>11.1.f</t>
  </si>
  <si>
    <t>asfalt of asfalthoudende producten (winnen, vervaardigen, bewerken, verwerken, opslaan of overslaan)</t>
  </si>
  <si>
    <t>11.1.g</t>
  </si>
  <si>
    <t>steen, gesteente of stenen voorwerpen (niet zijnde puin) (winnen, vervaardigen, bewerken, verwerken, opslaan of overslaan)</t>
  </si>
  <si>
    <t>11.1.h</t>
  </si>
  <si>
    <t>zand of grind (winnen, vervaardigen, bewerken, verwerken, opslaan of overslaan)</t>
  </si>
  <si>
    <t>11.1.i</t>
  </si>
  <si>
    <t>grond (winnen, vervaardigen, bewerken, verwerken, opslaan of overslaan)</t>
  </si>
  <si>
    <t>11.3.1</t>
  </si>
  <si>
    <t>vervaardingen van meer dan 100.000 kg/jaar: &gt; asfalt of asfaltproducten met een capaciteit ten aanzien daarvan van 100.000 kg per uur of meer</t>
  </si>
  <si>
    <t>11.3.a</t>
  </si>
  <si>
    <t>oppervlakte opslag ertsen, mineralen of derivaten daarvan 2000 m2 of meer (opslaan of overslaan)</t>
  </si>
  <si>
    <t>11.3.b</t>
  </si>
  <si>
    <t>ertsen of derivaten daarvan - capaciteit 1.000.000 kg per jaar of meer (malen, roosten, pelletiseren of doen sinteren)</t>
  </si>
  <si>
    <t>11.3.c1</t>
  </si>
  <si>
    <t>cement of cementklinker - capaciteit 100.000.000 kg per jaar of meer (vervaardigen)</t>
  </si>
  <si>
    <t>11.3.c2</t>
  </si>
  <si>
    <t>cement- of betonmortel - capaciteit 100.000 kg per uur of meer (vervaardigen)</t>
  </si>
  <si>
    <t>11.3.c3</t>
  </si>
  <si>
    <t>cement- of betonwaren mbv persen, triltafels of bekistingstrillers - capaciteit 100.000 kg per dag of meer (vervaardigen)</t>
  </si>
  <si>
    <t>11.3.c4</t>
  </si>
  <si>
    <t>glasvezel, glazuren, emailles, glaswol of steenwol - capaciteit 5.000.000 kg per jaar of meer (vervaardigen)</t>
  </si>
  <si>
    <t>11.3.c5</t>
  </si>
  <si>
    <t>asfalt of asfaltprodukten in een buiten opgestelde eenheid - capaciteit 100.000 kg per uur of meer (vervaardigen)</t>
  </si>
  <si>
    <t>11.3.c6</t>
  </si>
  <si>
    <t>cokes uit steenkool - capaciteit 100.000.000 kg per jaar of meer (vervaardigen)</t>
  </si>
  <si>
    <t>11.3.d</t>
  </si>
  <si>
    <t>steenkool - capaciteit 100.000.000 kg per jaar of meer (vergassen)</t>
  </si>
  <si>
    <t>11.3.e</t>
  </si>
  <si>
    <t>glas of glazen voorwerpen - capaciteit 10.000 kg per uur of meer (vervaardigen, bewerken of verwerken)</t>
  </si>
  <si>
    <t>11.3.f</t>
  </si>
  <si>
    <t>gesteente afkomstig uit kolenmijnen - capaciteit 10.000.000 kg per jaar of meer (bewerken of verwerken)</t>
  </si>
  <si>
    <t>11.3.g</t>
  </si>
  <si>
    <t>steen (grind en mergel uitgezonderd) - capaciteit 100.000 kg per uur of meer (winnen)</t>
  </si>
  <si>
    <t>11.3.h</t>
  </si>
  <si>
    <t>mergel (winnen, breken, malen, zeven of drogen)</t>
  </si>
  <si>
    <t>11.3.i</t>
  </si>
  <si>
    <t>zand of grind - capaciteit 100.000 kg per uur of meer (winnen)</t>
  </si>
  <si>
    <t>11.3.j</t>
  </si>
  <si>
    <t>zand, grond, grind of steen (mergel uitgezonderd) - capaciteit 100.000.000 kg per jaar of meer (breken, malen, zeven of drogen) en vergunning ogv art.3 Ontgrondingenwet vereist</t>
  </si>
  <si>
    <t>11.3.k1</t>
  </si>
  <si>
    <t>zand, grond, grind of steen (mergel uitgezonderd) (breken, malen, zeven of drogen)</t>
  </si>
  <si>
    <t>11.3.k2</t>
  </si>
  <si>
    <t>kalkzandsteen en kalk (breken, malen, zeven of drogen)</t>
  </si>
  <si>
    <t>11.3.k3</t>
  </si>
  <si>
    <t>steenkolen of andere mineralen en derivaten daarvan (breken, malen, zeven of drogen) - capaciteit 100.000.000 kg per jaar of meer- indien niet een inrichting voor zand- en grondwinning</t>
  </si>
  <si>
    <t>11.4.a</t>
  </si>
  <si>
    <t>keramische producten, bakstenen, sierstenen of bestratingstenen, dakpannen, porselein of aardewerk (vervaardigen of bewerken met apparaten met een individuele nominale belasting op bovenwaarde van meer dan 130 kW of een aansluitwaarde van meer dan 130 kW</t>
  </si>
  <si>
    <t>11.4.b</t>
  </si>
  <si>
    <t>steenkool en ertsen of derivaten van ertsen (opslaan of overslaan)</t>
  </si>
  <si>
    <t>11.4.c</t>
  </si>
  <si>
    <t>ersten of derivaten (malen, roosten, pelletiseren of doen sinteren)</t>
  </si>
  <si>
    <t>11.4.d</t>
  </si>
  <si>
    <t>cement of cementklinker en cementmortel of betonmortel (vervaardigen)</t>
  </si>
  <si>
    <t>11.4.e</t>
  </si>
  <si>
    <t>glas of glazen voorwerpen (vervaardigen of bewerken met apparaten met een individuele nominale belasting op bovenwaarde van meer dan 130 kW of een aansluitwaarde van meer dan 130 kW)</t>
  </si>
  <si>
    <t>11.4.f</t>
  </si>
  <si>
    <t>glasvezel, glazuren, emailles, glaswol of steenwol (vervaardigen)</t>
  </si>
  <si>
    <t>11.4.g</t>
  </si>
  <si>
    <t>asfalt of asfaltproducten (vervaardigen)</t>
  </si>
  <si>
    <t>11.4.h</t>
  </si>
  <si>
    <t>cokes uit steenkool (vervaardigen)</t>
  </si>
  <si>
    <t>11.4.i</t>
  </si>
  <si>
    <t>steenkool (vergassen)</t>
  </si>
  <si>
    <t>11.4.j</t>
  </si>
  <si>
    <t>gesteente, afkomstig uit kolenmijnen (bewerken of verwerken)</t>
  </si>
  <si>
    <t>11.4.k</t>
  </si>
  <si>
    <t>steen, met uitzondering van grind en mergel (winnen)</t>
  </si>
  <si>
    <t>het winnen van steen, mergel, zand, grind, kalk, steenkolen of andere mineralen</t>
  </si>
  <si>
    <t>11.4.l</t>
  </si>
  <si>
    <t>mergel, zand, grind, kalk, steenkolen of andere mineralen of derivaten (winnen, breken, malen, zeven of drogen)</t>
  </si>
  <si>
    <t>het breken, malen, zeven of drogen van mergel, zand, grind, kalk, steenkolen of andere mineralen of derivaten daarvan, met een capaciteit ten aanzien daarvan van 100.000.000 kilogram per jaar of meer</t>
  </si>
  <si>
    <t>11.4.m</t>
  </si>
  <si>
    <t>kalkzandsteen en cellenbeton (vervaardigen of drogen)</t>
  </si>
  <si>
    <t>12.1</t>
  </si>
  <si>
    <t>metalen, metalen voorwerpen of schroot (vervaardigen, bewerken (ook oppervlakte behandelen), verwerken, opslaan of overslaan)</t>
  </si>
  <si>
    <t>12.2.a</t>
  </si>
  <si>
    <t>ruw ijzer, ruw staal of primaire non-ferrometalen - capaciteit 1.000.000 kg per jaar of meer (vervaardigen)</t>
  </si>
  <si>
    <t>12.2.b</t>
  </si>
  <si>
    <t>warmband- of koudwalsen voor het tot platen omvormen van metalen of hun legeringen - smeltpunt hoger dan 800 k, dikte materiaal &gt; 1mm en produktieoppervlak 2000 m2 of meer</t>
  </si>
  <si>
    <t>12.2.c</t>
  </si>
  <si>
    <t>wals- of trekinstallaties voor het tot profiel- of stafmeteriaal omvormen van metalen of hun legeringen - smeltpunt hoger dan 800 k en produktieoppervlak 2000 m2 of meer</t>
  </si>
  <si>
    <t>12.2.d</t>
  </si>
  <si>
    <t>wals- trek- of lasinstallaties voor het produceren van metalen buizen - produktieoppervlak 2000 m2 of meer</t>
  </si>
  <si>
    <t>12.2.e</t>
  </si>
  <si>
    <t>smeden van ankers of kettingen - produktieoppervlak 2000 m2 of meer</t>
  </si>
  <si>
    <t>12.2.f</t>
  </si>
  <si>
    <t>metalen ketels, vaten, tanks of containers - produktieoppervlak 2000 m2 of meer (produceren, renoveren of schoonmaken)</t>
  </si>
  <si>
    <t>12.2.g</t>
  </si>
  <si>
    <t>plaat-, profiel-, staf- of buismaterialen samenvoegen in niet gesloten gebouw - produktieoppervlak 2000 m2 of meer (smeden, klinken, lassen of moteren)</t>
  </si>
  <si>
    <t>12.2.h</t>
  </si>
  <si>
    <t>metalen of hun legeringen - capaciteit 4.000.000 kg per jaar of meer ( smelten of gieten)</t>
  </si>
  <si>
    <t>12.2.i</t>
  </si>
  <si>
    <t>lood - capaciteit 2.500.000 kg per jaar of meer (smelten)</t>
  </si>
  <si>
    <t>12.3.a</t>
  </si>
  <si>
    <t>ruw ijzer, ruw staal, of primaire non-ferro metalen (vervaardigen)</t>
  </si>
  <si>
    <t>12.3.b</t>
  </si>
  <si>
    <t>Het gieten van metalen of hun legeringen</t>
  </si>
  <si>
    <t>12.3.c</t>
  </si>
  <si>
    <t>harden of gloeien van metalen of het diffunderen van stoffen in het metaaloppervlak, als daarbij zouten, oliën of gassen (behalve inerte gassen of koolzuurgas) worden toegepast</t>
  </si>
  <si>
    <t>12.3.d</t>
  </si>
  <si>
    <t>aanbrengen van metaallagen met cyanidehoudende baden, met een totale badinhoud van meer dan 100 liter</t>
  </si>
  <si>
    <t>het toepassen van de verloren wasmethode als onderdeel van het gieten van metalen waarbij meer dan 500 kilogram was per jaar wordt verbruikt</t>
  </si>
  <si>
    <t>het toepassen van de lost foam methode als onderdeel van het gieten van metalen</t>
  </si>
  <si>
    <t>12.3.e</t>
  </si>
  <si>
    <t>het thermisch regenereren van vormzand als onderdeel van het gieten van metalen</t>
  </si>
  <si>
    <t>12.3.f</t>
  </si>
  <si>
    <t>het harden of gloeien van metalen of het diffunderen van stoffen in het metaaloppervlak, indien daarbij zouten, oliën of gassen anders dan inerte gassen of koolzuurgas worden toegepast</t>
  </si>
  <si>
    <t>12.3.g</t>
  </si>
  <si>
    <t>het aanbrengen van metaallagen met cyanidehoudende baden, met een totale badinhoud van meer dan 100 liter</t>
  </si>
  <si>
    <t>12.4</t>
  </si>
  <si>
    <t>inrichtingen als bedoeld in artikel 2.1, tweede lid, van dit besluit, worden tevens aangewezen de inrichtingen als bedoeld in onderdeel 12.2, onder b tot en met g.</t>
  </si>
  <si>
    <t>13.1.a1</t>
  </si>
  <si>
    <t>het vervaardigen, onderhouden, repareren, behandelen van de oppervlakte, keuren, reinigen, verhandelen, verhuren of proefdraaien van vliegtuigen</t>
  </si>
  <si>
    <t>13.1.a2</t>
  </si>
  <si>
    <t>het vervaardigen, onderhouden, repareren, behandelen van de oppervlakte, keuren, reinigen, verhandelen, verhuren of proefdraaien van motoren, motorvoertuigen of -vaartuigen</t>
  </si>
  <si>
    <t>13.1.a3</t>
  </si>
  <si>
    <t>het vervaardigen, onderhouden, repareren, behandelen van de oppervlakte, keuren, reinigen, verhandelen, verhuren of proefdraaien van caravans</t>
  </si>
  <si>
    <t>13.1.a4</t>
  </si>
  <si>
    <t>het vervaardigen, onderhouden, repareren, behandelen van de oppervlakte, keuren, reinigen, verhandelen, verhuren of proefdraaien van landbouwwerktuigen</t>
  </si>
  <si>
    <t>13.1.a5</t>
  </si>
  <si>
    <t>het vervaardigen, onderhouden, repareren, behandelen van de oppervlakte, keuren, reinigen, verhandelen, verhuren of proefdraaien van bromfietsen</t>
  </si>
  <si>
    <t>13.1.b</t>
  </si>
  <si>
    <t>parkeren van 3 of meer voor het voervoer van goederen langs de weg bestemde motorvoertuigen, gelede motorvoertuigen, aanhangwagens of opleggers, waarvan de massa van het voertuig samen met het laadvermogen meer bedraagt dan 3500 kg</t>
  </si>
  <si>
    <t>13.3.a</t>
  </si>
  <si>
    <t>automobielen of motoren voor automobielen - produktieoppervlak 10.000 m2 of meer (vervaardigen of assembleren)</t>
  </si>
  <si>
    <t>13.3.b</t>
  </si>
  <si>
    <t>metalen schepen met langs de waterlijn gemeten lengte van 25 m of meer (bouwen, onderhouden, repareren of behandelen van oppervlakte)</t>
  </si>
  <si>
    <t>13.3.c</t>
  </si>
  <si>
    <t>tankschepen (reinigen)</t>
  </si>
  <si>
    <t>13.4.a</t>
  </si>
  <si>
    <t>vliegtuigen (vervaardigen, repareren, proefdraaien of uitwendig reinigen)</t>
  </si>
  <si>
    <t>13.4.b</t>
  </si>
  <si>
    <t>metalen pleziervaartuigen langer van 25 meter (bouwen)</t>
  </si>
  <si>
    <t>13.4.c</t>
  </si>
  <si>
    <t>schepen, anders dan pleziervaartuigen (vervaardigen, onderhouden, repareren of het behandelen van de oppervlakte)</t>
  </si>
  <si>
    <t>13.4.d</t>
  </si>
  <si>
    <t>zeegaande veerboten (afmeren)</t>
  </si>
  <si>
    <t>het overslaan van schip naar schip</t>
  </si>
  <si>
    <t>13.4.e</t>
  </si>
  <si>
    <t>overslaan van schip tot schip</t>
  </si>
  <si>
    <t>13.4.f</t>
  </si>
  <si>
    <t>13.4.g</t>
  </si>
  <si>
    <t>parkeren van vervoerseenheden met gevaarlijke stoffen (langer dan 24 uur)</t>
  </si>
  <si>
    <t>13.4.h</t>
  </si>
  <si>
    <t>parkeren van meer dan 3 vervoerseenheden met gevaarlijke stoffen</t>
  </si>
  <si>
    <t>14.1</t>
  </si>
  <si>
    <t>spoorvoertuigen of onderdelen daarvan waarbij sprake is van een spoorwegemplacement (onderhouden, repareren, behandelen van oppervlakte, keuren, reinigen, verhandelen, verhuren of proefdraaien)</t>
  </si>
  <si>
    <t>14.2</t>
  </si>
  <si>
    <t>samenstellen van treinen of treindelen door middel van het stoten of heuvelen van spoorvoertuigen, bestemd voor goederenvervoer.</t>
  </si>
  <si>
    <t>14.3</t>
  </si>
  <si>
    <t>spoorvoertuigen bestemd voor het vervoer over hoofdspoorwegen, of onderdelen daarvan (onderhouden, repareren, behandelen van de oppervlakte, keuren, reinigen, verhandelen, verhuren of proefdraaien)</t>
  </si>
  <si>
    <t>15.1</t>
  </si>
  <si>
    <t>hout, kurk, houten, kurken of houtachtige voorwerpen (vervaardigen, bewerken, verwerken, behandelen, opslaan of overslaan)</t>
  </si>
  <si>
    <t>15.2.a</t>
  </si>
  <si>
    <t>producten van houtmeelvezels, houtwolvezels of houtvezels (vervaardigen)</t>
  </si>
  <si>
    <t>15.2.b</t>
  </si>
  <si>
    <t>triplexplaten, fineerplaten, vezelplaten of spaanplaten (vervaardigen)</t>
  </si>
  <si>
    <t>15.2.c</t>
  </si>
  <si>
    <t>impregneren van hout door middel van spuiten, sproeien of de vacuümdrukmethode</t>
  </si>
  <si>
    <t>15.2</t>
  </si>
  <si>
    <t>impregneren van hout d.m.v spuiten, sproeien of de vacuümdrukmethode</t>
  </si>
  <si>
    <t>16.1.a</t>
  </si>
  <si>
    <t>textiel, woningtextiel, textielgrondstoffen, bont, leer, vlas of producten hiervan (vervaardigen, bewerken, verwerken, reinigen, opslaan of overslaan)</t>
  </si>
  <si>
    <t>16.1.b</t>
  </si>
  <si>
    <t>papierstof, papier of producten hiervan (vervaardigen, bewerken, verwerken, opslaan of overslaan)</t>
  </si>
  <si>
    <t>16.1.c</t>
  </si>
  <si>
    <t>grafische technieken (toepassen)</t>
  </si>
  <si>
    <t>16.3.a</t>
  </si>
  <si>
    <t>mechanisch aangedreven weefgetouwen - 50 of meer</t>
  </si>
  <si>
    <t>16.3.b</t>
  </si>
  <si>
    <t>papier of celstof - capaciteit 3.000 kg per uur of meer (vervaardigen)</t>
  </si>
  <si>
    <t>16.4.a</t>
  </si>
  <si>
    <t>textiel of producten hiervan (veredelen)</t>
  </si>
  <si>
    <t>16.4.b</t>
  </si>
  <si>
    <t>textiel of producten hiervan waar 50 of meer mechanisch aangedreven weefgetouwen aanwezig zijn (vervaardigen)</t>
  </si>
  <si>
    <t>tapijt of linoleum (vervaardigen)</t>
  </si>
  <si>
    <t>16.4.c</t>
  </si>
  <si>
    <t>papierstof, papier of karton, het bleken van papier (vervaardigen) en producten van karton en hygiënische papierproducten (vervaardigen)</t>
  </si>
  <si>
    <t>16.4.d</t>
  </si>
  <si>
    <t>zelfklevend maken van materialen, met uitzondering van het aanbrengen van lijmlagen en lamineren samenhangend met drukprocessen</t>
  </si>
  <si>
    <t>16.4.e</t>
  </si>
  <si>
    <t>het aanbrengen van een lijmlaag op plakband of zelfklevend tape</t>
  </si>
  <si>
    <t>illustratiediepdruk, rotatieoffset, flexodruk en verpakkingsdiepdruk, rotatiezeefdruk, zeefdruk met een emissie groter dan 10.000 kg vluchtige organische stoffen per jaar Toepassen)</t>
  </si>
  <si>
    <t>16.4.f</t>
  </si>
  <si>
    <t>17.1</t>
  </si>
  <si>
    <t>vuurwapens, ontvlambare of ontplofbare voorwerpen (schieten of werpen)</t>
  </si>
  <si>
    <t>17.3</t>
  </si>
  <si>
    <t>schieten met vuurwapens of werpen met ontvlambare of ontplofbare voorwerpen, met uitzondering van inrichtingen voor het traditioneel schieten</t>
  </si>
  <si>
    <t>17.3.a</t>
  </si>
  <si>
    <t>inrichtingen voor het traditioneel schieten</t>
  </si>
  <si>
    <t>17.3.b</t>
  </si>
  <si>
    <t>inrichtingen die worden gebruikt door de Nederlandse of een bondgenootschappelijke krijgsmacht of inrichtingen die worden gebruikt ten behoeve van overige openbare diensten</t>
  </si>
  <si>
    <t>17.3.c</t>
  </si>
  <si>
    <t>inrichtingen waar in een gebouw, zonder open zijden en met een gesloten afdekking wordt geschoten met vuurwapens met een kaliber van 0,5 inch of minder of historische vuurwapens als bedoeld in artikel 18, eerste lid, onderdelen b tot en met d, van de Regeling wapens en munitie;</t>
  </si>
  <si>
    <t>17.3.d</t>
  </si>
  <si>
    <t>inrichtingen voor sportief en recreatief gebruik.</t>
  </si>
  <si>
    <t>18.1</t>
  </si>
  <si>
    <t>hotels, restaurants, pensions, cafés, cafetaria's snackbars en discotheken, en inrichtingen waar tegen vergoeding logies worden  verstrekt, dranken worden geschonken of spijzen voor directe consumptie worden bereid of verstrekt</t>
  </si>
  <si>
    <t>19.1.a</t>
  </si>
  <si>
    <t>drie of meer speelautomaten voor gebruik door derden</t>
  </si>
  <si>
    <t>19.1.b</t>
  </si>
  <si>
    <t>dansscholen of inrichtingen met voorzieningen voor het dansen</t>
  </si>
  <si>
    <t>19.1.c</t>
  </si>
  <si>
    <t>sportscholen, sporthallen en inrichting met voorzieningen of installaties voor het beoefenen van sport</t>
  </si>
  <si>
    <t>19.1.d</t>
  </si>
  <si>
    <t>muziekscholen, -oefenlokalen, of inrichtingen met voorzieningen voor het beoefenen van muziek</t>
  </si>
  <si>
    <t>19.1.e</t>
  </si>
  <si>
    <t>sportterreinen, openluchttheaters, of inrichtingen voor recreatieve doeleinden waar een geluidsinstallatie is opgesteld</t>
  </si>
  <si>
    <t>19.1.f</t>
  </si>
  <si>
    <t>zwemgelegenheden</t>
  </si>
  <si>
    <t>19.1.g1</t>
  </si>
  <si>
    <t>gelegenheden tot het gebruiken van gemotoriseerde modelvliegtuigen, -vaartuigen of -voertuigen</t>
  </si>
  <si>
    <t>19.1.g2</t>
  </si>
  <si>
    <t>gelegenheden tot het gebruiken van bromfietsen, motorvoertuigen of andere gemotoriseerde voer- of vaartuigen in wedstrijdverband, ter voorbereiding van wedstrijden of voor recreatieve doeleinden</t>
  </si>
  <si>
    <t>19.1.h</t>
  </si>
  <si>
    <t>jachthaven met 10 of meer ligplaatsen voor pleziervaartuigen</t>
  </si>
  <si>
    <t>19.1.i</t>
  </si>
  <si>
    <t>schieten met bogen of boogwapens of met wapens, werkend met luchtdruk of gasdruk</t>
  </si>
  <si>
    <t>19.2</t>
  </si>
  <si>
    <t>terreinen tbv wedstrijden of recreatief gebruik door gemotoriseerde voertuigen - geen openbare weg en 8 uren of meer per week open</t>
  </si>
  <si>
    <t>19.4.a</t>
  </si>
  <si>
    <t>sport of recreatie die per jaar 500.000 bezoekers of meer trekken</t>
  </si>
  <si>
    <t>open lucht attractieparken die per jaar 500.000 bezoekers of meer trekken;</t>
  </si>
  <si>
    <t>19.4.b</t>
  </si>
  <si>
    <t>gebruiken van gemotoriseerde modelvliegtuigen, modelvaartuigen of modelvoertuigen in de open lucht</t>
  </si>
  <si>
    <t>het gebruiken van bromfietsen, motorvoertuigen of andere gemotoriseerde voertuigen of vaartuigen in wedstrijdverband of voor recreatieve doeleinden in de open lucht;</t>
  </si>
  <si>
    <t>19.4.c</t>
  </si>
  <si>
    <t>gebruiken van bromfietsen, motorvoertuigen of andere gemotoriseerde voertuigen of vaartuigen in wedstrijdverband of voor recreatieve doeleinden in de open lucht</t>
  </si>
  <si>
    <t>in de buitenlucht beoefenen van wedstrijdsport met permanente voorzieningen voor meer dan 6.000 bezoekers</t>
  </si>
  <si>
    <t>19.4.d</t>
  </si>
  <si>
    <t>het geven van muziekuitvoeringen in de buitenlucht waar tegelijk meer dan 5.000 bezoekers aanwezig kunnen zijn.</t>
  </si>
  <si>
    <t>19.4.e</t>
  </si>
  <si>
    <t>geven van muziekuitvoeringen in de buitenlucht waar tegelijk meer dan 5.000 bezoekers aanwezig kunnen zijn</t>
  </si>
  <si>
    <t>19.4.f</t>
  </si>
  <si>
    <t>schieten in de open lucht met wapens werkend met luchtdruk of gasdruk, met uitzondering van inrichtingen voor het traditioneel schieten of het paintballspel</t>
  </si>
  <si>
    <t>20.1.a1</t>
  </si>
  <si>
    <t>omzetten van windenergie in mechanische, elektrische of thermische energie</t>
  </si>
  <si>
    <t>20.1.a2</t>
  </si>
  <si>
    <t>omzetten van hydrostatische energie in elektrische of termische energie</t>
  </si>
  <si>
    <t>20.1.a3</t>
  </si>
  <si>
    <t>omzetten van elektrische energie in stralingsenergie</t>
  </si>
  <si>
    <t>20.1.a4</t>
  </si>
  <si>
    <t>omzetten van thermische energie in elektrische energie</t>
  </si>
  <si>
    <t>20.1.b</t>
  </si>
  <si>
    <t>transformatorstations, met niet in een gesloten gebouw ondergebrachte transformatoren - 200 MVA of meer</t>
  </si>
  <si>
    <t>20.5</t>
  </si>
  <si>
    <t>inrichtingen als bedoeld in onderdeel 20.1, onder b</t>
  </si>
  <si>
    <t>20.6</t>
  </si>
  <si>
    <t>inrichtingen als bedoeld in onderdeel 20.1, onder a, 2 en 3, met in achtneming van de onderdelen 20.3 en 20.1, onder b</t>
  </si>
  <si>
    <t>20.6.a</t>
  </si>
  <si>
    <t>van het besluit, worden tevens aangewezen de inrichtingen, bedoeld in: onderdeel 20.1, onder a, 2° en 3°, met inachtneming van onderdeel 20.3, en</t>
  </si>
  <si>
    <t>20.6.b</t>
  </si>
  <si>
    <t>van het besluit, worden tevens aangewezen de inrichtingen, bedoeld in: onderdeel 20.1, onder b.</t>
  </si>
  <si>
    <t>21.1</t>
  </si>
  <si>
    <t>inrichtingen bestemd voor ingeperkt gebruik als bedoeld in het Besluit genetisch gemodificeerde organismen milieubeheer 2013</t>
  </si>
  <si>
    <t>21.2.a</t>
  </si>
  <si>
    <t>activiteiten met genetisch gemodificeerde organismen als bedoeld in artikel 2.1 van het Besluit genetisch gemodificeerde organismen milieubeheer 2013</t>
  </si>
  <si>
    <t>activiteiten met genetisch gemodificeerde organismen als bedoeld in 2.1 van het Besluit genetisch gemodificeerde organismen milieubeheer 2013;</t>
  </si>
  <si>
    <t>21.2.b</t>
  </si>
  <si>
    <t>activiteiten met genetisch gemodificeerde organismen die door Onze Minister zijn aangewezen</t>
  </si>
  <si>
    <t>activiteiten met genetisch gemodificeerde organismen die door Onze Minister zijn aangewezen.</t>
  </si>
  <si>
    <t>21.3</t>
  </si>
  <si>
    <t>inrichtingen als bedoeld in onderdeel 21.1</t>
  </si>
  <si>
    <t>opslag of overslag van stuk- of bulkgoederen n.e.g. groter dan 2000 m2</t>
  </si>
  <si>
    <t>23.1.a</t>
  </si>
  <si>
    <t>ziekenhuizen (algemeen, categoriaal of academisch)</t>
  </si>
  <si>
    <t>23.1.b</t>
  </si>
  <si>
    <t>medische behandeling, verpleging of huisvesting met verzorging</t>
  </si>
  <si>
    <t>23.3.a</t>
  </si>
  <si>
    <t>academische ziekenhuizen als bedoeld in artikel 1.13 van de Wet op het hoger onderwijs en het wetenschappelijk onderzoek</t>
  </si>
  <si>
    <t>23.3.b</t>
  </si>
  <si>
    <t>inrichtingen die krachtens de Wet toelating zorginstellingen zijn aangewezen als instellingen voor medisch-specialistische zorg</t>
  </si>
  <si>
    <t>24.1</t>
  </si>
  <si>
    <t>koolelektroden (vervaardigen)</t>
  </si>
  <si>
    <t>24.2</t>
  </si>
  <si>
    <t>koolelektroden - capaciteit 50.000.000 kg per jaar of meer (vervaardigen)</t>
  </si>
  <si>
    <t>24.3</t>
  </si>
  <si>
    <t>25.1</t>
  </si>
  <si>
    <t>drukhouders, insluitsystemen, ketels, vaten, mobiele tanks, tankauto's, tank- of bulkcontainers (reinigen)</t>
  </si>
  <si>
    <t>25.2.a</t>
  </si>
  <si>
    <t>inwendig reinigen van van buiten de inrichting afkomstige gebruikte drukhouders, insluitsystemen, ketels of vaten</t>
  </si>
  <si>
    <t>25.2.b</t>
  </si>
  <si>
    <t>inwendig reinigen van mobiele tanks, tankwagens, tankcontainers of bulkcontainers waarin gevaarlijke stoffen, preparaten of producten zijn vervoerd</t>
  </si>
  <si>
    <t>25.2.c</t>
  </si>
  <si>
    <t>inwendig reinigen van mobiele tanks, tankwagens, tank- of bulkcontainers die niet in de inrichting zijn geladen of gelost</t>
  </si>
  <si>
    <t>oefenen van brandbestrijdingstechnieken</t>
  </si>
  <si>
    <t>27.1</t>
  </si>
  <si>
    <t>afvalwater (opslaan, behandelen of reinigen)</t>
  </si>
  <si>
    <t>27.3</t>
  </si>
  <si>
    <t>afvalwater reinigen - capaciteit 120.000 of meer vervuilingseenheden</t>
  </si>
  <si>
    <t>27.4</t>
  </si>
  <si>
    <t>zelfstandige bedrijfsafvalwaterzuiveringen</t>
  </si>
  <si>
    <t>28.1.a1</t>
  </si>
  <si>
    <t>opslaan huishoudelijke afvalstoffen, 5 m³ of meer</t>
  </si>
  <si>
    <t>28.1.a2</t>
  </si>
  <si>
    <t>opslaan bedrijfsafvalstoffen, 5m³ of meer</t>
  </si>
  <si>
    <t>28.1.a3</t>
  </si>
  <si>
    <t>opslaan 5 of meer autowrakken en overige voertuigwrakken</t>
  </si>
  <si>
    <t>28.1.a4</t>
  </si>
  <si>
    <t>opslaan van gevaarlijke afvalstoffen</t>
  </si>
  <si>
    <t>28.1.b</t>
  </si>
  <si>
    <t>afvalstoffen (verwerken, vernietigen, overslaan)</t>
  </si>
  <si>
    <t>28.1.c</t>
  </si>
  <si>
    <t>afvalstoffen (storten)</t>
  </si>
  <si>
    <t>28.1.d</t>
  </si>
  <si>
    <t>afvalstoffen (anderzins op of in de bodem brengen)</t>
  </si>
  <si>
    <t>28.4.a1</t>
  </si>
  <si>
    <t>huishoudelijke afvalstoffen afkomstig van buiten de inrichting - ingezameld of afgegeven, capaciteit 35 m3 of meer (opslaan)</t>
  </si>
  <si>
    <t>28.4.a2</t>
  </si>
  <si>
    <t>zuiveringsslib, kolenreststoffen of afvalgips afkomstig van buiten de inrichting - capaciteit 1.000 m3 of meer (opslaan)</t>
  </si>
  <si>
    <t>28.4.a3</t>
  </si>
  <si>
    <t>verontreinigde grond en baggerspecie afkomstig van buiten de inrichting - capaciteit 10.10 m3 of meer (opslaan)</t>
  </si>
  <si>
    <t>28.4.a4</t>
  </si>
  <si>
    <t>autowrakken en overige voertuigwrakken - 5 of meer (opslaan)</t>
  </si>
  <si>
    <t>28.4.a5</t>
  </si>
  <si>
    <t>gevaarlijke afvalstoffen afkomstig van buiten de inrichting (opslaan)</t>
  </si>
  <si>
    <t>28.4.a6</t>
  </si>
  <si>
    <t>andere afvalstoffen afkomstig van buiten de inrichting - capaciteit 1.000 m3 of meer (opslaan)</t>
  </si>
  <si>
    <t>28.4.b1</t>
  </si>
  <si>
    <t>huishoudelijke afvalstoffen of bedrijfsafvalstoffen afkomstig van buiten de inrichting - opslagcapaciteit 1.000 m3 of meer (overslaan)</t>
  </si>
  <si>
    <t>28.4.b2</t>
  </si>
  <si>
    <t>gevaarlijke afvalstoffen afkomstig van buiten de inrichting (overslaan)</t>
  </si>
  <si>
    <t>28.4.c1</t>
  </si>
  <si>
    <t>huishoudelijke afvalstoffen of bedrijfsafvalstoffen afkomstig van buiten de inrichting - capaciteit 15.000.000 kg per jaar of meer (ontwateren, omzetten, agglomereren, deglomereren, scheiden, mengen, verdichten of thermisch behandelen anders dan verbranden)</t>
  </si>
  <si>
    <t>28.4.c2</t>
  </si>
  <si>
    <t>gevaarlijke afvalstoffen afkomstig van buiten de inrichting (bewerken, verwerken of vernietigen anders dan verbranden)</t>
  </si>
  <si>
    <t>28.4.d</t>
  </si>
  <si>
    <t>autowrakken en overige voertuigwrakken (verwerken of vernietigen)</t>
  </si>
  <si>
    <t>28.4.e1</t>
  </si>
  <si>
    <t>verbranden van van buiten de inrichting afkomstige huishoudelijke afvalstoffen</t>
  </si>
  <si>
    <t>28.4.e2</t>
  </si>
  <si>
    <t>verbranden van van buiten de inrichting afkomstige bedrijfsafvalstoffen</t>
  </si>
  <si>
    <t>28.4.e3</t>
  </si>
  <si>
    <t>verbranden van van buiten de inrichting afkomstige gevaarlijke afvalstoffen</t>
  </si>
  <si>
    <t>28.4.f</t>
  </si>
  <si>
    <t>huishoudelijke afvalstoffen, bedrijfsafvalstoffen of gevaarlijke afvalstoffen afkomstig van buiten de inrichting op of in de bodem brengen om deze daar te laten</t>
  </si>
  <si>
    <t>28.4.g</t>
  </si>
  <si>
    <t>genetisch gemodificeerde organismen als afvalstoffen of voorkomend in afvalstoffen afkomstig van buiten de inrichting (geheel of gedeeltelijk vernietigen)</t>
  </si>
  <si>
    <t>28.5</t>
  </si>
  <si>
    <t>mechanische werktuigen voor schroot van ferro- of non-ferrometalen - (gezamenlijk) motorisch vermogen 25 kW of meer (verdichten, scheuren, knippen of breken)</t>
  </si>
  <si>
    <t>28.6.a</t>
  </si>
  <si>
    <t>1 m3 of meer huishoudelijke afvalstoffen op of in de bodem wordt gebracht,  tenzij het werk deel uitmaakt van een inrichting en de afvalstoffen uit die inrichting afkomstig zijn</t>
  </si>
  <si>
    <t>28.6.b</t>
  </si>
  <si>
    <t>50 m3 of meer bedrijfsafvalstoffen op of in de bodem worden gebracht, tenzij het werk deel uitmaakt van een inrichting en de afvalstoffen uit die inrichting afkomstig zijn</t>
  </si>
  <si>
    <t>28.6.c</t>
  </si>
  <si>
    <t>gevaarlijke afvalstoffen op of in de bodem worden gebracht</t>
  </si>
  <si>
    <t>28.10</t>
  </si>
  <si>
    <t>inrichtingen voor nuttige toepassing of verwijdering van afvalstoffen (let op, diverse uitzonderingen!)</t>
  </si>
  <si>
    <t>29.1.a</t>
  </si>
  <si>
    <t>Minister bevoegd gezag: militaire vlootbases (Nederlandse of bondgenootschappelijke zeekrijgsmacht)</t>
  </si>
  <si>
    <t>29.1.b</t>
  </si>
  <si>
    <t>Minister bevoegd gezag: militaire vliegbases of vliegkampen (Nederlandse of bondgenootschappelijke krijgsmacht)</t>
  </si>
  <si>
    <t>29.1.c</t>
  </si>
  <si>
    <t>Minister bevoegd gezag: militaire kazernes (Nederlandse of bondgenootschappelijke krijgsmacht)</t>
  </si>
  <si>
    <t>29.1.d</t>
  </si>
  <si>
    <t>Minister bevoegd gezag: inrichtingen tbv transport of opslag van brandstof (Nederlandse of bondgenootschappelijke krijgsmacht)</t>
  </si>
  <si>
    <t>29.1.e</t>
  </si>
  <si>
    <t>Minister bevoegd gezag: inrichtingen tbv de opslag van munitie (Nederlandse of bondgenootschappelijke krijgsmacht)</t>
  </si>
  <si>
    <t>29.1.f</t>
  </si>
  <si>
    <t>Minister bevoegd gezag: verbindings- en commandocentra (Nederlandse of bondgenootschappelijke krijgsmacht)</t>
  </si>
  <si>
    <t>29.1.g</t>
  </si>
  <si>
    <t>Minister bevoegd gezag: schietkampen, schietranges, schietgebieden, regionale - of rayon schietterreinen (Nederlandse of bondgenootschappelijke krijgsmacht)</t>
  </si>
  <si>
    <t>29.1.h</t>
  </si>
  <si>
    <t>Minister bevoegd gezag: landelijke brandweeroefenplaatsen (Nederlandse of bondgenootschappelijke krijgsmacht)</t>
  </si>
  <si>
    <t>29.1.i</t>
  </si>
  <si>
    <t>Minister bevoegd gezag: spoorwegemplacementen (Nederlandse of bondgenootschappelijke krijgsmacht)</t>
  </si>
  <si>
    <t>Minister bevoegd gezag: laboratoria tbv het ontwikkelen en beproeven van genetisch gemodificeerde organismen</t>
  </si>
  <si>
    <t>29.1.j</t>
  </si>
  <si>
    <t>Minister bevoegd gezag: inrichtingen tbv het vervaardigen, onderhouden, repareren of opslaan van materieel of materialen die van essentieel belang zijn voor de logistieke ondersteuning (Nederlandse of bondgenootschappelijke krijgsmacht)</t>
  </si>
  <si>
    <t>Minister bevoegd gezag: in beslag genomen vuurwerk of pyrotechnische artikelen voor theatergebruik - 50.000 kg of meer (opslag)</t>
  </si>
  <si>
    <t>29.1.k</t>
  </si>
  <si>
    <t>29.1.l</t>
  </si>
  <si>
    <t>01.a1</t>
  </si>
  <si>
    <t>Besluit externe veiligheid inrichtingen</t>
  </si>
  <si>
    <t>01.a2</t>
  </si>
  <si>
    <t>Besluit informatie inzake rampen en zware ongevallen</t>
  </si>
  <si>
    <t>01.a3</t>
  </si>
  <si>
    <t>Besluit risico’s zware ongevallen 1999</t>
  </si>
  <si>
    <t>01.a4</t>
  </si>
  <si>
    <t>Regeling grenswaarde VCM-luchtemissies-PVC-inrichtingen milieubeheer</t>
  </si>
  <si>
    <t>01.a5</t>
  </si>
  <si>
    <t>Regeling grenswaarden luchtemissies VCM-inrichtingen milieubeheer</t>
  </si>
  <si>
    <t>01.a6</t>
  </si>
  <si>
    <t>Regeling stortplaatsen voor baggerspecie op land</t>
  </si>
  <si>
    <t>01.b</t>
  </si>
  <si>
    <t>Bedrijven met MER of MER-beoordeling</t>
  </si>
  <si>
    <t>01.c</t>
  </si>
  <si>
    <t>Gesloten stortplaats</t>
  </si>
  <si>
    <t>01.d</t>
  </si>
  <si>
    <t>Inrichting op of in de territoriale zee op een plaats die niet deel uitmaakt van een gemeente of provincie</t>
  </si>
  <si>
    <t>02</t>
  </si>
  <si>
    <t>Fijnstofknelpuntbedrijven – agrarisch</t>
  </si>
  <si>
    <t>Zie: http://wetten.overheid.nl/BWBR0027464</t>
  </si>
  <si>
    <t>&gt; 1,5 kW elektromotoren (gezamenlijk, elektromotoren &lt; 0,25 kW tellen niet mee)</t>
  </si>
  <si>
    <t xml:space="preserve">&gt; 1,5 kW verbrandingsmotoren (gezamenlijk, verbrandingsmotoren &lt; 0,25 kW tellen niet mee) </t>
  </si>
  <si>
    <t xml:space="preserve">&gt; 130 kW thermisch vermogen (gezamenlijk) </t>
  </si>
  <si>
    <t>01.2</t>
  </si>
  <si>
    <t>Buiten beschouwing bij 1.1:
a. tijdelijke elektromotoren, verbrandingsmotoren en installaties voor het verstoken van brandstoffen;
b. elektromotoren voor bewoning;
c. elektromotoren van bruggen, viaducten, verkeerstunnels en andere ondergronds gelegen bouwwerken voor vervoer van personen of goederen en beweegbare waterkeringen.</t>
  </si>
  <si>
    <t>≥ 15MW elektromotoren of verbrandingsmotoren (gezamenlijk)</t>
  </si>
  <si>
    <t>≥ 50 MW thermisch vermogen brandstoffen</t>
  </si>
  <si>
    <t>≥ 1MW verbrandingsmotoren</t>
  </si>
  <si>
    <t>≥ 9kN straalmotoren of -turbines</t>
  </si>
  <si>
    <t>≥ 250 kW straalmotoren of -turbines overgebracht op as</t>
  </si>
  <si>
    <t>≥ 1mW petrochemische produkten of chemicalien in niet gesloten gebouw en motorisch vermogen (vervaardigen)</t>
  </si>
  <si>
    <t>≥ 1 stookinstallaties &gt; 20 KW aanwezig met andere stof verstookt dan:
- aardgas;
-  propaangas;
- butaangas;
- vloeibare brandstoffen, biodiesel NEN-EN 14214;
-  biomassa, stookinstallatie thermisch vermogen &lt; 15 MW;
- houtpellets, geen biomassa en stookinstallatie thermisch vermogen &lt;15 MW, of
-  vergistinggas artikel 1.1, lid 1, Abm;_x000D_</t>
  </si>
  <si>
    <t>≥ 1MW verbrandingsmotoren (beproeven)</t>
  </si>
  <si>
    <t>≥ 15 MW electromotoren of verbrandingsmotoren m.u.v. windturbines</t>
  </si>
  <si>
    <t>straalmotoren of -turbines (beproeven)</t>
  </si>
  <si>
    <t>gassen installatie met doel opwekken van schokgolf_x000D_ (mengen, ontbranden)</t>
  </si>
  <si>
    <t>02.2</t>
  </si>
  <si>
    <r>
      <t xml:space="preserve">Buiten beschouwing 2.1, a en b:
a. </t>
    </r>
    <r>
      <rPr>
        <sz val="11"/>
        <color theme="1"/>
        <rFont val="Calibri"/>
        <family val="2"/>
      </rPr>
      <t>≥ 1</t>
    </r>
    <r>
      <rPr>
        <sz val="11"/>
        <color theme="1"/>
        <rFont val="Calibri"/>
        <family val="2"/>
        <scheme val="minor"/>
      </rPr>
      <t xml:space="preserve"> bovengrondse drukhouders of insluitsystemen inhoud &lt; 0,025 m3 opslaan van licht ontvlambare, ontvlambare, schadelijke of irriterende gassen of gasmengsels, al of niet in samengeperste tot vloeistof verdichte of onder druk in vloeistof opgeloste toestand;
b. </t>
    </r>
    <r>
      <rPr>
        <sz val="11"/>
        <color theme="1"/>
        <rFont val="Calibri"/>
        <family val="2"/>
      </rPr>
      <t>≤ 2</t>
    </r>
    <r>
      <rPr>
        <sz val="11"/>
        <color theme="1"/>
        <rFont val="Calibri"/>
        <family val="2"/>
        <scheme val="minor"/>
      </rPr>
      <t xml:space="preserve"> bovengrondse, niet op een bouwplaats opgestelde drukhouders of insluitsystemen, elk inhoud ≤ 0,15 m3 opslaan propaan t.b.v. ruimteverwarming, warmwatervoorziening, bereiden van voedingsmiddelen of huishoudelijk gebruik;
c. </t>
    </r>
    <r>
      <rPr>
        <sz val="11"/>
        <color theme="1"/>
        <rFont val="Calibri"/>
        <family val="2"/>
      </rPr>
      <t>≥ 1</t>
    </r>
    <r>
      <rPr>
        <sz val="11"/>
        <color theme="1"/>
        <rFont val="Calibri"/>
        <family val="2"/>
        <scheme val="minor"/>
      </rPr>
      <t xml:space="preserve"> drukhouders/insluitsystemen inhoud &lt; 1 m3 opslaan van andere dan de onder a of b genoemde gassen of gasmengsels of zuurstof, samengeperste tot vloeistof verdichte of onder druk in vloeistof opgeloste toestand, m.u.v. ontplofbare, zeer licht ontvlambare, zeer vergiftige, vergiftige, oxyderende, corrosieve, carcinogene, mutagene of teratogene gassen of gasmengsels.</t>
    </r>
  </si>
  <si>
    <t>02.3</t>
  </si>
  <si>
    <r>
      <t xml:space="preserve">Buiten beschouwing 2.1, b: inrichtingen nominale belasting </t>
    </r>
    <r>
      <rPr>
        <sz val="11"/>
        <color theme="1"/>
        <rFont val="Calibri"/>
        <family val="2"/>
      </rPr>
      <t xml:space="preserve">≤ </t>
    </r>
    <r>
      <rPr>
        <sz val="11"/>
        <color theme="1"/>
        <rFont val="Calibri"/>
        <family val="2"/>
        <scheme val="minor"/>
      </rPr>
      <t xml:space="preserve">10 Nm3/uur aanvoerdruk </t>
    </r>
    <r>
      <rPr>
        <sz val="11"/>
        <color theme="1"/>
        <rFont val="Calibri"/>
        <family val="2"/>
      </rPr>
      <t xml:space="preserve">≤ </t>
    </r>
    <r>
      <rPr>
        <sz val="11"/>
        <color theme="1"/>
        <rFont val="Calibri"/>
        <family val="2"/>
        <scheme val="minor"/>
      </rPr>
      <t xml:space="preserve"> 800 kPa of nominale belasting </t>
    </r>
    <r>
      <rPr>
        <sz val="11"/>
        <color theme="1"/>
        <rFont val="Calibri"/>
        <family val="2"/>
      </rPr>
      <t xml:space="preserve">≤ </t>
    </r>
    <r>
      <rPr>
        <sz val="11"/>
        <color theme="1"/>
        <rFont val="Calibri"/>
        <family val="2"/>
        <scheme val="minor"/>
      </rPr>
      <t xml:space="preserve">500 Nm3/uur aanvoerdruk </t>
    </r>
    <r>
      <rPr>
        <sz val="11"/>
        <color theme="1"/>
        <rFont val="Calibri"/>
        <family val="2"/>
      </rPr>
      <t>≤</t>
    </r>
    <r>
      <rPr>
        <sz val="11"/>
        <color theme="1"/>
        <rFont val="Calibri"/>
        <family val="2"/>
        <scheme val="minor"/>
      </rPr>
      <t xml:space="preserve"> 20 kPa.</t>
    </r>
  </si>
  <si>
    <t>02.4</t>
  </si>
  <si>
    <r>
      <t xml:space="preserve">Toepassing 2.2, onder b, propaan: product hoofdzakelijk propaan en propeen, geringe hoeveelheden ethaan, butanen en butenen, de dampspanning 70°C </t>
    </r>
    <r>
      <rPr>
        <sz val="11"/>
        <color theme="1"/>
        <rFont val="Calibri"/>
        <family val="2"/>
      </rPr>
      <t>≤</t>
    </r>
    <r>
      <rPr>
        <sz val="11"/>
        <color theme="1"/>
        <rFont val="Calibri"/>
        <family val="2"/>
        <scheme val="minor"/>
      </rPr>
      <t xml:space="preserve"> 3100 kPa.</t>
    </r>
  </si>
  <si>
    <t>02.5</t>
  </si>
  <si>
    <t>Niet van toepassing  2.2, onder b: drukhouder(s) of insluitsysteem(en) opgesteld in inrichting met andere stationaire drukhouders of insluitsystemen voor opslag van tot vloeistof verdichte gassen.</t>
  </si>
  <si>
    <t>≥ 100.000 m3 koolwaterstoffen (gasvormig) (opslaan of overslaan)</t>
  </si>
  <si>
    <t>≥ 10.000.000 m3/dag (bij 1 bar en 273 k)aardgasbehandelingsinstallaties en gasverzamelinrichtingen</t>
  </si>
  <si>
    <t>luchtscheidingsbedrijven met benodigde hoeveelheid lucht tbv eindprodukt ≥ 10.000 kg/uur</t>
  </si>
  <si>
    <t>&gt; 1.500 liter ammoniak in gasflessen (opslaan)</t>
  </si>
  <si>
    <t>&gt; 1.500 liter ethyleenoxide in gasflessen (opslaan)</t>
  </si>
  <si>
    <t>gevaarlijke stoffen of CMR-stoffen in gasflessen, anders dan: ammoniak, ethyleenoxide, verstikkende oxiderende of brandbare gassen, samengeperste lucht of koelgas (opslaan)</t>
  </si>
  <si>
    <t>&gt; 2 opslagtanks propaan of propeen (opslaan)</t>
  </si>
  <si>
    <t>propaan of propeen in opslagtank &gt; 13.000 liter (opslaan)</t>
  </si>
  <si>
    <t>propaan of propeen waarbij het gas, behoudens uitzonderingen, niet uitsluitend in de gasfase aan een reservoir wordt onttrokken (opslaan)</t>
  </si>
  <si>
    <t>&gt; 100 m3 zuurstof in opslagtanks (opslaan)</t>
  </si>
  <si>
    <t xml:space="preserve"> &gt; 20.000 liter vergistinggas in 1 of meer opslagtanks (opslaan)</t>
  </si>
  <si>
    <t>andere gassen dan propaan, propeen, zuurstof, vergistinggas, koolzuur, lucht, argon, helium of stikstof in 1 of meer opslagtanks (opslaan)</t>
  </si>
  <si>
    <t>andere gassen dan propaan in ondergrondse opslagtanks (opslaan)_x000D_</t>
  </si>
  <si>
    <t>andere gassen dan vergistinggas in gaszak (opslaan)</t>
  </si>
  <si>
    <t>02.7.l</t>
  </si>
  <si>
    <t>gassen, anders dan in gasflessen, gaspatronen, spuitbussen, gaszakken of opslagtanks van metaal of kunststof (opslaan)</t>
  </si>
  <si>
    <t>LPG (afleveren)</t>
  </si>
  <si>
    <t>gasflessen muv: gasflessen &lt; 12 liter met propaan of butaan vanuit een gasfles van max. 150 liter (vullen)</t>
  </si>
  <si>
    <t>gasflessen, muv:  gasflessen met verstikkende gassen (vullen)</t>
  </si>
  <si>
    <t>gasflessen, muv: gasflessen met perslucht (vullen)</t>
  </si>
  <si>
    <t>gasflessen, muv: gasfles max. 2 liter zuurstof vanuit concentrator (vullen)</t>
  </si>
  <si>
    <t>gasflessen, muv: gasflessen max. 3 liter en druk max. 1,6 bar, met diep gekoelde vloeibare zuurstof vanuit gasfles van max. 60 liter en druk max. 1,6 bar (vullen)</t>
  </si>
  <si>
    <t>spuitbussen, muv: niet geautomatiseerd afvullen met stoffen anders dan drijfgassen (vullen)</t>
  </si>
  <si>
    <t>warmtepompen, koelinstallaties of vriesinstallaties, &gt; 1.500 liter ammoniak, 100 kg propaan, butaan of een mengsel van propaan en butaan</t>
  </si>
  <si>
    <t>aardgasdruk (maximale inlaatzijdige werkdruk 10.000 kPA) of drukverhogende installatie of diameter gastoevoerleiding &gt; 50,8 cm (reduceren of meten)</t>
  </si>
  <si>
    <t>containers (begassen of ontgassen)</t>
  </si>
  <si>
    <t xml:space="preserve">ontplofbare stoffen, preparaten of producten (vervaardigen, bewerken, verwerken, verpakken, herverpakken, opslaan of overslaan)
art. 2 Besluit verpakking en aanduiding milieugevaarlijke stoffen en preparaten, dan wel de stoffen, preparaten of andere producten, ingedeeld in internationale transportgevarenklasse 1 bijlage 1 Regeling vervoer over land van gevaarlijke stoffen (VLG), alsmede nitrocellulose."
</t>
  </si>
  <si>
    <t>03.2</t>
  </si>
  <si>
    <t>Buiten beschouwing 3.1: opslaan 
a. 10.000 patronen of onderdelen gevarengroep 1.4 VLG voor vuurwapens met kaliber &lt; 13,2 mm of voor schietgereedschap;
b. 1 kg zwart buskruit gevarengroep 1.1 VLG;
c. 3 kg rookzwak buskruit gevarengroep 1.3 VLG;
d. 10 kg pyrotechnisch speelgoed gevarengroep 1.4 VLG;
e. 25 kg consumentenvuurwerk gevarengroep 1.4 VLG Vuurwerkbesluit.</t>
  </si>
  <si>
    <t>03.3</t>
  </si>
  <si>
    <t>Buiten beschouwing 3.1: herladen artikel 17 van Regeling wapens en munitie.</t>
  </si>
  <si>
    <t>03.4</t>
  </si>
  <si>
    <t>Van toepassing onderdeel 3.2, onder b en c,: gelijktijdig opslaan zwart en rookzwak buskruit, dient berekening max. hoeveelheid zwart buskruit, keer 2, opgeteld bij hoeveelheid rookzwart buskruit; hoeveelheid niet &gt; 3 kg zijn, hoeveelheid zwart buskruit niet &gt; 1 kg</t>
  </si>
  <si>
    <t>&gt; 10.000 kg consumentenvuurwerk (bewerken of opslaan) Vuurwerkbesluit_x000D_</t>
  </si>
  <si>
    <t>&gt; 25 kg professioneel vuurwerk of theatervuurwerk (bewerken of opslaan) of pyrotechnische artikelen voor theatergebruik of samen consumentenvuurwerk opslag/bewerkt, tenzij opslag van uitsluitend theatervuurwerk max. 25 kg_x000D_</t>
  </si>
  <si>
    <t>&gt; 25 kg maar &lt; 50.000 kg in beslag genomen vuurwerk of pyrotechnische artikelen voor theatergebruik (opslaan) _x000D_</t>
  </si>
  <si>
    <t>&gt; 25 kg theatervuurwerk (opslaan)</t>
  </si>
  <si>
    <t>&gt; 10.000 kg consumentenvuurwerk (opslaan)</t>
  </si>
  <si>
    <t>&gt; 25 kg in beslag genomen met aan consumentenvuurwerk vergelijkbare eigenschappen in een politiebureau_x000D_ (opslaan)</t>
  </si>
  <si>
    <t>&gt; 1 kg zwart kruit (opslaan)</t>
  </si>
  <si>
    <t>&gt; 50 kg rookzwak kruit (opslaan)</t>
  </si>
  <si>
    <t>&gt; 50 kg netto explosieve massa noodsignaal (opslaan)</t>
  </si>
  <si>
    <t>&gt; 250.000 munitiepatronen of hagelpatronen dan wel onderdelen voor vuurwapens (opslaan)</t>
  </si>
  <si>
    <t>&gt; 250.000 patronen tbv schiethamers (opslaan)</t>
  </si>
  <si>
    <t>n.e.g. ontplofbare stoffen en anders dan pyrotechnisch speelgoed (opslaan)</t>
  </si>
  <si>
    <t>Buiten beschouwing 3.6: bewerken, verwerken, verpakken of herpakken, opslaan of overslaan ontplofbare stoffen binnen inrichting Nederlandse of bondgenootschappelijke krijgsmacht buiten</t>
  </si>
  <si>
    <t>producten die milieugevaarlijke stoffen bevatten (vervaardigen, bewerken, verwerken, opslaan of overslaan)</t>
  </si>
  <si>
    <t>producten genoemd in onderdeel 4.3 (vervaardigen, bewerken, verwerken, opslaan of overslaan)</t>
  </si>
  <si>
    <t>04.2</t>
  </si>
  <si>
    <t>Buiten beschouwing 4.1: apotheken en praktijken uitoefening geneeskunst als huisarts en de diergeneeskunst._x000D_</t>
  </si>
  <si>
    <t>&gt;  5.000.000 kg/jaar ammoniak (vervaardigen)</t>
  </si>
  <si>
    <t>&gt;  5.000.000 kg/jaar onverzadigde organische verbindingen met een molecuulmassa van 110 of minder (vervaardigen)</t>
  </si>
  <si>
    <t>&gt; 5.000.000 kg/jaar rayon of viscose (vervaardigen)</t>
  </si>
  <si>
    <t>&gt; 5.000.000 kg/jaar salpeterzuur (vervaardigen)</t>
  </si>
  <si>
    <t>&gt; 5.000.000 kg/jaar synthetische organische polymeren (vervaardigen)</t>
  </si>
  <si>
    <t>&gt; 5.000.000 kg/jaar titaandioxide, vanadiumpentoxide, zinkoxide, molybdeenoxide of loodoxide (vervaardigen)</t>
  </si>
  <si>
    <t>&gt; 5.000.000 kg/jaar zoutzuur (vervaardigen)</t>
  </si>
  <si>
    <t>&gt; 5.000.000 kg/jaar zwavel, zwavelzuur, zwaveligzuur of zwaveldioxide (vervaardigen)</t>
  </si>
  <si>
    <t>&gt; 5.000.000 kg/jaar azijnzuur of azijnzuuranhydride (vervaardigen)</t>
  </si>
  <si>
    <t>&gt; 5.000.000 kg/jaar benzeen, tolueen, xyleen of naftaleen (vervaardigen)</t>
  </si>
  <si>
    <t>&gt; 5.000.000 kg/jaar chloor (vervaardigen)</t>
  </si>
  <si>
    <t>&gt; 5.000.000 kg/jaar ethanol met een gehalte van ten minste (vervaardigen)</t>
  </si>
  <si>
    <t>&gt; 5.000.000 kg/jaar fenol of cresol (vervaardigen)</t>
  </si>
  <si>
    <t>&gt; 5.000.000 kg/jaar fosfor- of stikstofhoudende kunstmeststoffen (vervaardigen)</t>
  </si>
  <si>
    <t>&gt; 5.000.000 kg/jaar fosforzuur (vervaardigen)</t>
  </si>
  <si>
    <t>&gt; 5.000.000 kg/jaar isocyanaten (vervaardigen)</t>
  </si>
  <si>
    <t>&gt; 10.000 kg/jaar aminen (vervaardigen)</t>
  </si>
  <si>
    <t>&gt; 10.000 kg/jaar calciumcarbide (carbid) of siliciumcarbide (carborundum) (vervaardigen)</t>
  </si>
  <si>
    <t>&gt; 10.000 kg/jaar carbonblack (vervaardigen)</t>
  </si>
  <si>
    <t>&gt; 10.000 kg/jaar carbonilchloride (fosgeen) (vervaardigen)</t>
  </si>
  <si>
    <t>&gt; 10.000 kg/jaar fosfor (vervaardigen)</t>
  </si>
  <si>
    <t>&gt; 10.000 kg/jaar koolstofdisulfide (vervaardigen)</t>
  </si>
  <si>
    <t>&gt; 10.000 kg/jaar organische sulfiden (thioethers) of organische disulfiden (vervaardigen)</t>
  </si>
  <si>
    <t>&gt; 10.000 kg/jaar thiolen (mercaptanen) (vervaardigen)</t>
  </si>
  <si>
    <t>&gt; 1.000.000 kg/jaar gehalogeneerde organische verbindingen (vervaardigen)</t>
  </si>
  <si>
    <t>&gt; 100.000.000 kg/jaar methanol (vervaardigen)</t>
  </si>
  <si>
    <t>&gt; 1.000.000 kg/jaar aromatische aldehyden (vervaardigen)</t>
  </si>
  <si>
    <t>&gt; 1.000.000 kg/jaar esters van alifatische monocarbonzuren (vervaardigen)</t>
  </si>
  <si>
    <t>&gt; 1.000.000 kg/jaar eugenolderivaten (vervaardigen)</t>
  </si>
  <si>
    <t>&gt; 1.000.000 kg/jaar fenolische esters (vervaardigen)</t>
  </si>
  <si>
    <t>&gt; 1.000.000 kg/jaar ketonen met een molecuulmassa groter dan 150 (vervaardigen)</t>
  </si>
  <si>
    <t>&gt; 1.000.000 kg/jaar terpentijnoliederivaten (vervaardigen)</t>
  </si>
  <si>
    <t>kunststof met blaasmiddel anders dan lucht, kooldioxide of stikstof (blazen, expanderen of schuimen)</t>
  </si>
  <si>
    <t>vervaardigen van gevaarlijke stoffen of voor het vervaardigen van verf, lak drukinkt, lijm, waspoeder of enzymen_x000D_</t>
  </si>
  <si>
    <t xml:space="preserve"> &gt; 10 m3 stoffen met ADR klasse 5.1 of klasse 8, verpakkingsgroepen II en III, zonder bijkomend gevaar, in bovengrondse opslagtanks_x000D_ (opslaan)</t>
  </si>
  <si>
    <t>gevaarlijke stoffen of CMR-stoffen anders dan propaan, vloeibare brandstoffen, afgewerkte olie, butanon, ethanol, ethylethanoaat, 4-methyl-2-pentanon, 1-propanol, 2-propanol of propanon in ondergrondse opslagtanks, uitgezonderd opslag condensaat in inrichting voor reduceren van aardgasdruk of het meten van aardgashoeveelheid (opslaan)</t>
  </si>
  <si>
    <t>gevaarlijke stoffen of CMR-stoffen anders dan vloeibare brandstoffen in opslagtanks op een bunkerstation of in de ladingtanks van een bunkerstation (opslaan)</t>
  </si>
  <si>
    <t>gevaarlijke stoffen of CMR-stoffen anders dan gassen, gasolie, afgewerkte olie, polyesterhars of stoffen van ADR klasse 5.1 of klasse 8, in bovengrondse opslagtanks (let op, diverse uitzonderingen!) (opslaan)</t>
  </si>
  <si>
    <t>04.4.g</t>
  </si>
  <si>
    <t>in verpakking van stoffen ADR klasse 5.2 (opslaan), uitgezonderd:
1°. stoffen type C, D, E of F ADR klasse 5.2,  ADR temperatuurbeheersing niet vereist max. 1.000 kg/opslagvoorziening en in LQ-verpakking
2°. stoffen behorende tot type D, E of F van ADR klasse 5.2, waarvoor volgens het ADR temperatuurbeheersing niet vereist max. 1.000 kg/opslagvoorziening, in andere verpakking dan LQ en  desinfectiemiddelen of opslag waar rubber of kunststof wordt verwerkt  3°. stoffen behorende tot type G van ADR klasse 5.2</t>
  </si>
  <si>
    <t>04.4.h</t>
  </si>
  <si>
    <t xml:space="preserve">voor de opslag van andere gevaarlijke stoffen in verpakking dan genoemd in categorie 2.7, 3.6 of 4.4, onder g, uitgezonderd:
1°. stoffen van de klasse 3, 5.1, 7 en 9 van het ADR;
2°. stoffen van de klasse 4.1, verpakkingsgroep II en III, en klasse 4.2 en 4.3, verpakkingsgroep I, II en III, van het ADR;
3°. stoffen van de klasse 6.2 van het ADR;
4°. stoffen van de klasse 6.1 van het ADR, verpakkingsgroep II en III;
5°. stoffen van de klasse 6.1 van het ADR, verpakkingsgroep I tot 1.000 kg;
6°. stoffen van de klasse 8, verpakkingsgroep I zonder aanvullend etiket nummer 6.1 en verpakkingsgroep II en III, van het ADR;
7°. stoffen van de klasse 8, verpakkingsgroep I met aanvullend etiket nummer 6.1, van het ADR tot 1.000 kg
</t>
  </si>
  <si>
    <t>gevaarlijke stoffen of CMR-stoffen anders dan in verpakking, in opslagtanks van metaal of kunststof of in de ladingstanks van een bunkerstation (opslaan)</t>
  </si>
  <si>
    <t>opslagvoorziening voor verpakte gevaarlijke stoffen, anders dan kunstmeststoffen (meststoffengroep 1 of 2) of &gt; 10.000 kg CMR-stoffen</t>
  </si>
  <si>
    <t>&gt; 10.000 kg gevaarlijke stoffen in verpakking, of CMR-stoffen in verpakking (tijdelijk opslaan)</t>
  </si>
  <si>
    <t>waterstof (afleveren)</t>
  </si>
  <si>
    <t>vloeibaar aardgas (afleveren)</t>
  </si>
  <si>
    <t>05.2</t>
  </si>
  <si>
    <r>
      <t xml:space="preserve">Buiten beschouwing 5.1:
a. </t>
    </r>
    <r>
      <rPr>
        <sz val="11"/>
        <color theme="1"/>
        <rFont val="Calibri"/>
        <family val="2"/>
      </rPr>
      <t>≥ 1</t>
    </r>
    <r>
      <rPr>
        <sz val="11"/>
        <color theme="1"/>
        <rFont val="Calibri"/>
        <family val="2"/>
        <scheme val="minor"/>
      </rPr>
      <t xml:space="preserve"> houders of insluitsystemen met inhoud </t>
    </r>
    <r>
      <rPr>
        <sz val="11"/>
        <color theme="1"/>
        <rFont val="Calibri"/>
        <family val="2"/>
      </rPr>
      <t>≤</t>
    </r>
    <r>
      <rPr>
        <sz val="11"/>
        <color theme="1"/>
        <rFont val="Calibri"/>
        <family val="2"/>
        <scheme val="minor"/>
      </rPr>
      <t xml:space="preserve"> 0,02 m3 voor opslaan van licht ontvlambare vloeistoffen, waarvan het vlampunt lager is gelegen dan 21°C;
b. ≥ 1 houders of insluitsystemen met inhoud ≤  0,2 m3 voor opslaan van ontvlambare vloeistoffen, vlampunt ≥ 21°C &lt; 55°C;
c. ≥ 1 houders of insluitsystemen met inhoud </t>
    </r>
    <r>
      <rPr>
        <sz val="11"/>
        <color theme="1"/>
        <rFont val="Calibri"/>
        <family val="2"/>
      </rPr>
      <t>≤</t>
    </r>
    <r>
      <rPr>
        <sz val="11"/>
        <color theme="1"/>
        <rFont val="Calibri"/>
        <family val="2"/>
        <scheme val="minor"/>
      </rPr>
      <t xml:space="preserve"> 1 m3 voor opslaan van brandbare vloeistoffen, vlampunt </t>
    </r>
    <r>
      <rPr>
        <sz val="11"/>
        <color theme="1"/>
        <rFont val="Calibri"/>
        <family val="2"/>
      </rPr>
      <t>≥</t>
    </r>
    <r>
      <rPr>
        <sz val="11"/>
        <color theme="1"/>
        <rFont val="Calibri"/>
        <family val="2"/>
        <scheme val="minor"/>
      </rPr>
      <t xml:space="preserve"> 55°C.</t>
    </r>
  </si>
  <si>
    <t>≥ 100.000 m3 aardolie of koolwaterstoffen (vloeibaar)  (opslaan of overslaan)</t>
  </si>
  <si>
    <t>≥ 1.000.000.000 kg/jaar aardolie(fracties) (raffineren, kraken of vergassen)</t>
  </si>
  <si>
    <t>&gt; 150 m3 vloeibare brandstoffen, afgewerkte olie, butanon, ethanol, ethylethanoaat, 4-methyl-2-pentanon, 1-propanol, 2-propanol of propanon in ondergrondse tanks (opslaan)</t>
  </si>
  <si>
    <t>&gt; 150 m3 gasolie of afgewerkte olie in bovengrondse tanks in de buitenlucht (opslaan)</t>
  </si>
  <si>
    <t>&gt; 15 m3 per opslagruimte gasolie of afgewerkte olie in bovengrondse tanks (inpandig) (opslaan)</t>
  </si>
  <si>
    <t>&gt; 25 m2 vloeibare brandstoffen in ladingtanks van een bunkerstation, voor een deel lichte olie (opslaan)</t>
  </si>
  <si>
    <t>vloeibare brandstoffen openbare verkoop motorvoertuigen voor wegverkeer door afleverzuil zonder direct toezicht &lt; 20 m. afstand tussen afleverzuil en objecten van derden (afleveren)</t>
  </si>
  <si>
    <t>LPG uit LPG-tanks (aftappen)</t>
  </si>
  <si>
    <t>harsen, dierlijke of plantaardige olien of vetten (vervaardigen, bewerken, verwerken, opslaan of overslaan)</t>
  </si>
  <si>
    <r>
      <rPr>
        <sz val="11"/>
        <color theme="1"/>
        <rFont val="Calibri"/>
        <family val="2"/>
      </rPr>
      <t xml:space="preserve">≥ 250.000.000 kg/jaar </t>
    </r>
    <r>
      <rPr>
        <sz val="11"/>
        <color theme="1"/>
        <rFont val="Calibri"/>
        <family val="2"/>
        <scheme val="minor"/>
      </rPr>
      <t>olien en vetten plantaardige gondstoffen (vervaardigen)</t>
    </r>
  </si>
  <si>
    <t>≥ 50.000.000 kg/jaar vetzuren of alkanolen uit dierlijke of plantaardige olien (vervaardigen)</t>
  </si>
  <si>
    <t>harsen of dierlijke of plantaardige olien en vetten (vervaardigen of bewerken en opslag &gt; 150 m3 in opslagtanks)</t>
  </si>
  <si>
    <t>07.2</t>
  </si>
  <si>
    <r>
      <t xml:space="preserve">Buiten beschouwing 7.1, a: opslaan </t>
    </r>
    <r>
      <rPr>
        <sz val="11"/>
        <color theme="1"/>
        <rFont val="Calibri"/>
        <family val="2"/>
      </rPr>
      <t xml:space="preserve">≤ </t>
    </r>
    <r>
      <rPr>
        <sz val="11"/>
        <color theme="1"/>
        <rFont val="Calibri"/>
        <family val="2"/>
        <scheme val="minor"/>
      </rPr>
      <t>10 m3 dierlijke of andere organische vaste meststoffen.</t>
    </r>
  </si>
  <si>
    <t>07.3</t>
  </si>
  <si>
    <r>
      <t xml:space="preserve">Buiten beschouwing 7.1, b: opslaan of overslaan </t>
    </r>
    <r>
      <rPr>
        <sz val="11"/>
        <color theme="1"/>
        <rFont val="Calibri"/>
        <family val="2"/>
      </rPr>
      <t>≤</t>
    </r>
    <r>
      <rPr>
        <sz val="11"/>
        <color theme="1"/>
        <rFont val="Calibri"/>
        <family val="2"/>
        <scheme val="minor"/>
      </rPr>
      <t xml:space="preserve"> 1.000 kg anorganische nitraathoudende meststoffen die a.g.v ammoniumnitraatgehalte niet kunnen ontploffen.</t>
    </r>
  </si>
  <si>
    <t>25.000 m3/jaar of meer dierlijke meststoffen (afkomstig van buiten de inrichting) (bewerken of verwerken)</t>
  </si>
  <si>
    <t>anorganische nitraathoudende kunstmeststoffen ( vervaardigen of bewerken)</t>
  </si>
  <si>
    <t>meststoffengroep 3 of 4 (opslag)</t>
  </si>
  <si>
    <t>07.5c</t>
  </si>
  <si>
    <t>&gt; 50.000 kg meststoffengroep 2 (opslag)</t>
  </si>
  <si>
    <t>&gt; 600 m3 vaste dierlijke mest_x000D_ (opslag)</t>
  </si>
  <si>
    <t>dierlijke mest anders dan pluimveemest (drogen)</t>
  </si>
  <si>
    <t>pluimveemest indien geen onderdeel huisvestingssysteem Wet ammoniak en veehouderij emissiefactor (drogen)</t>
  </si>
  <si>
    <t>dunne mest of van digestaat dat overblijft na het vergisten van dierlijke mest (indampen)</t>
  </si>
  <si>
    <t>max. 25.000 m3/jaar dierlijke of overige organische meststoffen of van digestaat‚ dat overblijft na het vergisten van dierlijke mest, uitgezonderd  vergisten van uitsluitend dierlijke meststoffen zonder andere producten (verwerken)</t>
  </si>
  <si>
    <t>≥ 750 m2 of ≥ 2.500m3 dierlijke meststoffen in mestbassins (opslaan)</t>
  </si>
  <si>
    <t>digestaat overblijft na vergisten van t.m 50% dierlijke uitwerpselen met nevenbestanddeel uitsluitend prod.art. 5 Uitvoeringsbesluit Meststoffenwet zijn aangewezen, in 1 of meer mestbassins opp. &gt; 750 m2  of inhoud &gt; 2.500 m3 (opslaan)</t>
  </si>
  <si>
    <t>07.6</t>
  </si>
  <si>
    <t>Van toepassing 7.5, onderdeel i en j: berekening gezamenlijke oppervlakte en gezamenlijke inhoud,   inhoud en oppervlakte ondergrondse mestbassins voorzien van afdekking als vloer onderdeel zijn van een dierenverblijf, een voormalig dierenverblijf, werktuigberging, opslagvoorziening of erfverharding, niet meegerekend._x000D_</t>
  </si>
  <si>
    <t>dieren (kweken, fokken, mesten, houden, verhandelen, verladen of wegen)</t>
  </si>
  <si>
    <t>dieren (slachten)</t>
  </si>
  <si>
    <t>huiden, bont, leer of lederhalffabricaten (vervaardigen, bewerken, verwerken, opslaan of overslaan)</t>
  </si>
  <si>
    <t>producten die bij het slachten van dieren vrijkomen (bewerken, verwerken, opslaan of overslaan)</t>
  </si>
  <si>
    <t>het verrichten van activiteiten als bedoeld in artikel 24, eerste lid, van de EG-verordening dierlijke bijproducten._x000D_</t>
  </si>
  <si>
    <r>
      <rPr>
        <sz val="11"/>
        <color theme="1"/>
        <rFont val="Calibri"/>
        <family val="2"/>
      </rPr>
      <t xml:space="preserve">≥ 5.000.000kg/jaar </t>
    </r>
    <r>
      <rPr>
        <sz val="11"/>
        <color theme="1"/>
        <rFont val="Calibri"/>
        <family val="2"/>
        <scheme val="minor"/>
      </rPr>
      <t xml:space="preserve"> vet, lijm, as, kool, proteine of gelatine uit beenderen of huiden (vervaardigen)_x000D_</t>
    </r>
  </si>
  <si>
    <t>inrichtingen als bedoeld in onderdeel 8.3, onder o en p</t>
  </si>
  <si>
    <t>schaal- en schelpdieren in het oppervlaktewater_x000D_ (kweken en houden)</t>
  </si>
  <si>
    <t>maden van vliegende insecten (kweken)_x000D_</t>
  </si>
  <si>
    <t>consumptievis (kweken)</t>
  </si>
  <si>
    <t>&gt; 1.200 vleesrunderen, diercategorieeen A4 t/m A7, art. 1 Wet ammoniak en veehouderij (houden)_x000D_</t>
  </si>
  <si>
    <t>&gt; 2.000 schapen of schapen, diercategorie B1 of C1 t/m C3, art. 1 Wet ammoniak en veehouderij (houden)</t>
  </si>
  <si>
    <t>&gt; 3.750 gespeende biggen, diercategorie D.1.1, art. 1 Wet ammoniak en veehouderij_x000D_ (houden)</t>
  </si>
  <si>
    <t>&gt; 200 stuks melkrundvee, diercategorie A.1 en A.2, art. 1 Wet ammoniak en veehouderij (houden), exclusief vrouwelijk jongvee tot 2 jaar</t>
  </si>
  <si>
    <t>&gt; 340 stuks vrouwelijk jongvee, diercategorie A.3, art. 1 Wet ammoniak en veehouderij (houden), of totaal aantal vrouwelijk jongvee tot 2 jaar en overig melkvee m&gt; 340 stuks</t>
  </si>
  <si>
    <t>&gt; 50 landbouwhuisdieren, diercategorieen art. 1  Wet ammoniak en veehouderij  (houden) of dieren op vergelijkbare wijze worden gehouden, anders dan bedoeld in de onderdelen e tot en met j en anders dan pluimvee, vleesvarkens of zeugen, tenzij de inrichting een kinderboerderij betreft</t>
  </si>
  <si>
    <t>pelsdieren (houden)</t>
  </si>
  <si>
    <t>&gt; 10.000 kg (levend gewicht) dieren/week (slachten)</t>
  </si>
  <si>
    <t>dierlijke bijproducten tot eiwit, olie, vet, gelatine, collageen, dicaliumfosfaat, bloedproducten of farmaceutische producten (verwerken)</t>
  </si>
  <si>
    <t>dierlijke bijproducten, bedoeld in artikel 24, eerste lid, onder a, van de EG-verordening dierlijke bijproducten, voor zover het betreft categorie 1- en categorie 2-materiaal als bedoeld in artikel 8 respectievelijk artikel 9 van die verordening (verwerken)</t>
  </si>
  <si>
    <t>dierlijke bijproducten en afgeleide producten, art. 24, lid 1, onder b en c,  EG-verordening dierlijke bijproducten (verwijdering)</t>
  </si>
  <si>
    <t>voedingsmiddelen, genotsmiddelen of grondstoffen daarrvoor (vervaardigen , bewerken, verwerken)</t>
  </si>
  <si>
    <t>09.2</t>
  </si>
  <si>
    <t>Buiten beschouwing 9.1, e en f: inrichtingen voor het opslaan van:
a. tot balen geperst of gebundeld hooi, stro of vlas met droge stofgehalte &gt; 30%,
b. &lt; 750 m3 bieten of aardappelen</t>
  </si>
  <si>
    <r>
      <rPr>
        <sz val="11"/>
        <color theme="1"/>
        <rFont val="Calibri"/>
        <family val="2"/>
      </rPr>
      <t xml:space="preserve">≥ 1.500 kg/uur </t>
    </r>
    <r>
      <rPr>
        <sz val="11"/>
        <color theme="1"/>
        <rFont val="Calibri"/>
        <family val="2"/>
        <scheme val="minor"/>
      </rPr>
      <t>melkpoeder, weipoeder of andere gedroogde zuivelprodukten (vervaardigen)</t>
    </r>
  </si>
  <si>
    <r>
      <rPr>
        <sz val="11"/>
        <color theme="1"/>
        <rFont val="Calibri"/>
        <family val="2"/>
      </rPr>
      <t xml:space="preserve">≥ 55.000.000 kg/jaar </t>
    </r>
    <r>
      <rPr>
        <sz val="11"/>
        <color theme="1"/>
        <rFont val="Calibri"/>
        <family val="2"/>
        <scheme val="minor"/>
      </rPr>
      <t>consumptiemelk, consumptiemelkprodukten of gevaporiseerde melk of -melkprodukten (verwerken of vervaardigen)</t>
    </r>
  </si>
  <si>
    <r>
      <t xml:space="preserve"> </t>
    </r>
    <r>
      <rPr>
        <sz val="11"/>
        <color theme="1"/>
        <rFont val="Calibri"/>
        <family val="2"/>
      </rPr>
      <t xml:space="preserve">≥ </t>
    </r>
    <r>
      <rPr>
        <sz val="11"/>
        <color theme="1"/>
        <rFont val="Calibri"/>
        <family val="2"/>
        <scheme val="minor"/>
      </rPr>
      <t>20.000 kg/uur waterverdampingscapaciteit concentreren van melk of melkprodukten (indamping)</t>
    </r>
  </si>
  <si>
    <t>≥ 100.000 kg/uur veevoeder (vervaardigen)</t>
  </si>
  <si>
    <t>≥ 10.000 kg/uur waterverdampingscapaciteit groenvoer (drogen)</t>
  </si>
  <si>
    <t>≥ 500.000 kg/uur veevoeder (verwerken, opslaan, overslaan)</t>
  </si>
  <si>
    <t>≥ 2.500.000 kg/dag suiker uit suikerbieten (vervaardigen)</t>
  </si>
  <si>
    <t>≥ 5.000.000 kg/jaar gist (vervaardigen)</t>
  </si>
  <si>
    <t>≥ 10.000 kg/uur zetmeel of zetmeelderivaten (vervaardigen)</t>
  </si>
  <si>
    <t>≥ 500.000 kg/uur granen, meelsoorten, zaden, gedroogde peulvruchten, mais of derivaten (verwerken, opslaan of overslaan)</t>
  </si>
  <si>
    <t>voedingsmiddelen voor landbouwhuisdieren (vervaardigen, bewerken)  m.u.v. voedingsmiddelen voor landbouwhuisdieren binnen die inrichting worden gehouden (vervaardigen, bewerken)</t>
  </si>
  <si>
    <t>compost voor de champignonteelt (pasteuriseren);</t>
  </si>
  <si>
    <t>algen (kweken);</t>
  </si>
  <si>
    <t>zetmeel of suiker (produceren);</t>
  </si>
  <si>
    <t>alcohol (produceren)</t>
  </si>
  <si>
    <t>bestrijdingsmiddelen of biociden (vervaardigen, bewerken, opslaan of overslaan)</t>
  </si>
  <si>
    <t>10.2</t>
  </si>
  <si>
    <r>
      <t xml:space="preserve">Buiten beschouwing 10.1: opslaan </t>
    </r>
    <r>
      <rPr>
        <sz val="11"/>
        <color theme="1"/>
        <rFont val="Calibri"/>
        <family val="2"/>
      </rPr>
      <t xml:space="preserve">≤ </t>
    </r>
    <r>
      <rPr>
        <sz val="11"/>
        <color theme="1"/>
        <rFont val="Calibri"/>
        <family val="2"/>
        <scheme val="minor"/>
      </rPr>
      <t xml:space="preserve">10 kg gewasbeschermingsmiddelen of biociden, tenzij bij opslaan van de gewasbeschermingsmiddelen of biociden sprake is of zou zijn van het aanwezig hebben van een gevaarlijke stof, in hoeveelheid </t>
    </r>
    <r>
      <rPr>
        <sz val="11"/>
        <color theme="1"/>
        <rFont val="Calibri"/>
        <family val="2"/>
      </rPr>
      <t xml:space="preserve">≥ </t>
    </r>
    <r>
      <rPr>
        <sz val="11"/>
        <color theme="1"/>
        <rFont val="Calibri"/>
        <family val="2"/>
        <scheme val="minor"/>
      </rPr>
      <t>hoeveelheden genoemd in kolom 3 van deel 1 of in kolom 3 van deel 2 van bijlage I bij de Seveso III-richtlijn._x000D_</t>
    </r>
  </si>
  <si>
    <t>keramische producten, bak-, sier- of bestratingstenen, stenen, dakpannen, porselein, aardewerk, kalkzandsteen, cement, cementmorten, cementwaren of kalk (winnen, vervaardigen, bewerken, verwerken, opslaan of overslaan)_x000D_</t>
  </si>
  <si>
    <t>asfalt, asfalthoudende producten (winnen, vervaardigen, bewerken, verwerken, opslaan of overslaan)</t>
  </si>
  <si>
    <t>steen, gesteente, stenen voorwerpen (niet zijnde puin) (winnen, vervaardigen, bewerken, verwerken, opslaan of overslaan)</t>
  </si>
  <si>
    <t>11.2</t>
  </si>
  <si>
    <r>
      <t xml:space="preserve">Buiten beschouwing 11.1, a en e: inrichtingen </t>
    </r>
    <r>
      <rPr>
        <sz val="11"/>
        <color theme="1"/>
        <rFont val="Calibri"/>
        <family val="2"/>
      </rPr>
      <t xml:space="preserve">≥ 1 </t>
    </r>
    <r>
      <rPr>
        <sz val="11"/>
        <color theme="1"/>
        <rFont val="Calibri"/>
        <family val="2"/>
        <scheme val="minor"/>
      </rPr>
      <t>ovens termisch vermogen of gezamenlijk 5 kW of minder, die bestemd zijn voor de vervaardiging of bewerking van genoemde producten._x000D_</t>
    </r>
  </si>
  <si>
    <t>≥ 2.000 m2 oppervlakte opslag ertsen, mineralen of derivaten (opslaan of overslaan)</t>
  </si>
  <si>
    <t>≥ 1.000.000 kg/jaar ertsen of derivaten (malen, roosten, pelletiseren of doen sinteren)</t>
  </si>
  <si>
    <t>≥ 100.000.000 kg/jaar cement of cementklinker (vervaardigen)</t>
  </si>
  <si>
    <t>≥ 100.000 kg/uur cement- of betonmortel (vervaardigen)</t>
  </si>
  <si>
    <t>≥ 100.000 kg/dag cement- of betonwaren mbv persen, triltafels of bekistingstrillers (vervaardigen)</t>
  </si>
  <si>
    <t>≥ 5.000.000 kg/jaar glasvezel, glazuren, emailles, glaswol of steenwol (vervaardigen)</t>
  </si>
  <si>
    <t>≥ 100.000kg/uur asfalt of asfaltprodukten in een buiten opgestelde eenheid (vervaardigen)</t>
  </si>
  <si>
    <t>≥ 100.000.000 kg/jaar cokes uit steenkool (vervaardigen)</t>
  </si>
  <si>
    <t>≥ 100.000.000 kg/jaar steenkool (vergassen)</t>
  </si>
  <si>
    <t>≥ 10.000 kg/uur glas of glazen voorwerpen (vervaardigen, bewerken of verwerken)</t>
  </si>
  <si>
    <t>≥ 10.000.000 kg/jaar gesteente afkomstig uit kolenmijnen (bewerken of verwerken)</t>
  </si>
  <si>
    <t>≥ 100.000 kg/uur steen (grind en mergel uitgezonderd) (winnen)</t>
  </si>
  <si>
    <t>≥ 100.000 kg/uur zand of grind (winnen)</t>
  </si>
  <si>
    <t>11.3 j</t>
  </si>
  <si>
    <r>
      <rPr>
        <sz val="11"/>
        <color theme="1"/>
        <rFont val="Calibri"/>
        <family val="2"/>
      </rPr>
      <t xml:space="preserve">≥ 100.000.000 kg/jaar </t>
    </r>
    <r>
      <rPr>
        <sz val="11"/>
        <color theme="1"/>
        <rFont val="Calibri"/>
        <family val="2"/>
        <scheme val="minor"/>
      </rPr>
      <t>zand, grond, grind of steen (mergel uitgezonderd) (breken, malen, zeven of drogen) en vergunning ogv art.3 Ontgrondingenwet vereist</t>
    </r>
  </si>
  <si>
    <t>≥ 100.000.000 kg/jaar steenkolen of andere mineralen en derivaten daarvan (breken, malen, zeven of drogen) indien geen inrichting voor zand- en grondwinning</t>
  </si>
  <si>
    <t>11.3.l</t>
  </si>
  <si>
    <t>≥ 100.000 kg/uur asfalt of asfaltproducten in een inpandig opgestelde eenheid (vervaardigen)</t>
  </si>
  <si>
    <t>keramische producten, bakstenen, sierstenen of bestratingstenen, dakpannen, porselein of aardewerk (vervaardigen of bewerken met apparaten met individuele nominale belasting op bovenwaarde &gt; 130 kW of aansluitwaarde &gt; 130 kW</t>
  </si>
  <si>
    <t>ertsen of derivaten (malen, roosten, pelletiseren of doen sinteren)</t>
  </si>
  <si>
    <t>cement of cementklinker en cementmortel of betonmortel (vervaardigen)_x000D_</t>
  </si>
  <si>
    <t>glas of glazen voorwerpen (vervaardigen of bewerken met apparaten met een individuele nominale belasting op bovenwaarde &gt; 130 kW of een aansluitwaarde &gt; 130 kW)</t>
  </si>
  <si>
    <t>mergel, zand, grind, kalk, steenkolen of andere mineralen (winnen)_x000D_</t>
  </si>
  <si>
    <r>
      <rPr>
        <sz val="11"/>
        <color theme="1"/>
        <rFont val="Calibri"/>
        <family val="2"/>
      </rPr>
      <t>≥ 100.000.000 kg/jaar</t>
    </r>
    <r>
      <rPr>
        <sz val="11"/>
        <color theme="1"/>
        <rFont val="Calibri"/>
        <family val="2"/>
        <scheme val="minor"/>
      </rPr>
      <t xml:space="preserve"> van mergel, zand, grind, kalk, steenkolen of andere mineralen of derivaten (breken, malen, zeven of drogen)_x000D_</t>
    </r>
  </si>
  <si>
    <t>≥ 1.000.000 kg/jaar ruw ijzer, ruw staal of primaire non-ferrometalen (vervaardigen)</t>
  </si>
  <si>
    <t>Warmband- of koudwalsen voor platen omvormen van metalen of legeringen - smeltpunt &gt; 800 k, dikte materiaal &gt; 1mm en productieoppervlak ≥ 2.000 m2</t>
  </si>
  <si>
    <t xml:space="preserve">Wals- of trekinstallaties voor profiel- of stafmeteriaal omvormen van metalen of legeringen - smeltpunt &gt; 800 k en produktieopp. ≥ 2000 m2 </t>
  </si>
  <si>
    <t>≥ 2.000 m2 produktieopp. Wals- trek- of lasinstallaties voor metalen buizen (produceren)</t>
  </si>
  <si>
    <t>≥ 2.000 m2 produktieopp. smeden van ankers of kettingen (produceren)</t>
  </si>
  <si>
    <t>≥ 2.000 m2 produktieopp. metalen ketels, vaten, tanks of containers (produceren, renoveren of schoonmaken)</t>
  </si>
  <si>
    <t>≥ 2.000 m2 produktieopp. plaat-, profiel-, staf- of buismaterialen samenvoegen in niet gesloten gebouw (smeden, klinken, lassen of moteren)</t>
  </si>
  <si>
    <t>≥ 4.000.000 kg/jaar metalen of hun legeringen (smelten of gieten)</t>
  </si>
  <si>
    <t>≥ 2.500.000 kg/jaar lood (smelten)</t>
  </si>
  <si>
    <t>b. het gieten van metalen anders dan:
1°.aluminium en legeringen van aluminium met lood, zink, tin, koper, nikkel, ten hoogste 19% silicium, ten hoogste 1% mangaan, ten hoogste 5,5% magnesium, ten hoogste 1,5% ijzer, ten hoogste 1% titanium of ten hoogste 1% chroom;
2°. koper en legeringen van koper met lood, zink, tin, aluminium, nikkel, ten hoogste 5% silicium, ten hoogste 13% mangaan, ten hoogste 6% ijzer of ten hoogste 0,1% fosfor;
3°. lood, zink, tin en legeringen van deze metalen met nikkel;
4°. goud, zilver, platina en legeringen met ten minste 30% van deze metalen tot ten hoogste 500 kg/jaar</t>
  </si>
  <si>
    <t>verloren wasmethode als onderdeel van het gieten van metalen &gt; 500 kg/jaar was verbruikt_x000D_</t>
  </si>
  <si>
    <t>lost foam methode als onderdeel van het gieten van metalen</t>
  </si>
  <si>
    <t>vormzand als onderdeel van het gieten van metalen (thremisch regeneren)</t>
  </si>
  <si>
    <t>metalen of diffunderen van stoffen in metaaloppervlak,  zouten, oliën of gassen anders dan inerte gassen of koolzuurgas worden toegepast (harden of gloeien)</t>
  </si>
  <si>
    <t>aanbrengen van metaallagen met cyanidehoudende baden, &gt; 100 liter badinhoud</t>
  </si>
  <si>
    <t>Vergunningplichtige inrichtingen genoemd onder onderdeel 12.2,  b t/m g</t>
  </si>
  <si>
    <t>13.1.a</t>
  </si>
  <si>
    <t>vliegtuigen, trams of onderdelen, motoren, motorvoertuigen, motorvaartuigen, caravans, landbouwwerktuigen, bromfietsen (vervaardigen, onderhouden, oppervlakte behandelen, keuren, reinigen verhandelen, verhuren of proefdraaien)</t>
  </si>
  <si>
    <t>vliegtuigen (vervaardigen, onderhouden, repareren, behandelen oppervlakte, keuren, reinigen, verhandelen, verhuren of proefdraaien)</t>
  </si>
  <si>
    <t>motoren, motorvoertuigen of -vaartuigen (vervaardigen, onderhouden, repareren, behandelen oppervlakte, keuren, reinigen, verhandelen, verhuren of proefdraaien)</t>
  </si>
  <si>
    <t>caravans (vervaardigen, onderhouden, repareren, behandelen oppervlakte, keuren, reinigen, verhandelen, verhuren of proefdraaien)</t>
  </si>
  <si>
    <t>landbouwwerktuigen (vervaardigen, onderhouden, repareren, behandelen oppervlakte, keuren, reinigen, verhandelen, verhuren of proefdraaien)</t>
  </si>
  <si>
    <t>bromfietsen (vervaardigen, onderhouden, repareren, behandelen oppervlakte, keuren, reinigen, verhandelen, verhuren of proefdraaien)</t>
  </si>
  <si>
    <r>
      <t xml:space="preserve">parkeren </t>
    </r>
    <r>
      <rPr>
        <sz val="11"/>
        <color theme="1"/>
        <rFont val="Calibri"/>
        <family val="2"/>
      </rPr>
      <t>≥</t>
    </r>
    <r>
      <rPr>
        <sz val="11"/>
        <color theme="1"/>
        <rFont val="Calibri"/>
        <family val="2"/>
        <scheme val="minor"/>
      </rPr>
      <t xml:space="preserve"> 3 vervoer van goederen langs de weg bestemde motorvoertuigen, gelede motorvoertuigen, aanhangwagens of opleggers, massa voertuig plus laadvermogen &gt; 3500 kg</t>
    </r>
  </si>
  <si>
    <t>13.2</t>
  </si>
  <si>
    <t>Buiten beschouwing 13.1, b: parkeerterreinen die deel uitmaken van openbare wegen of weggedeelten en parkeerterreinen die voor het openbaar verkeer openstaan.</t>
  </si>
  <si>
    <t xml:space="preserve"> ≥ 10.000 m2 produktieopp. automobielen of motoren voor automobielen (vervaardigen of assembleren)</t>
  </si>
  <si>
    <t>≥ 25 m lange metalen schepen (langs waterlijn gemeten) (bouwen, onderhouden, repareren of behandelen van oppervlakte)</t>
  </si>
  <si>
    <t>metalen pleziervaartuigen &gt; 25 meter (bouwen)</t>
  </si>
  <si>
    <t>schip tot schip (overslaan)_x000D_</t>
  </si>
  <si>
    <t>tankschepen (reinigen)_x000D_</t>
  </si>
  <si>
    <t>&gt; 24 uur vervoerseenheden met gevaarlijke stoffen (parkeren)_x000D_</t>
  </si>
  <si>
    <t>&gt; 3 vervoerseenheden met gevaarlijke stoffen (parkeren)</t>
  </si>
  <si>
    <t>14.1.a</t>
  </si>
  <si>
    <t>spoorvoertuigen of onderdelen (onderhouden, repareren, behandelen van  oppervlakte, keuren, reinigen, verhandelen, verhuren of proefdraaien)_x000D_</t>
  </si>
  <si>
    <t>14.1.b</t>
  </si>
  <si>
    <t>spoorwegemplacement</t>
  </si>
  <si>
    <t>samenstellen van treinen of treindelen d.m.v. stoten of heuvelen van spoorvoertuigen, bestemd voor goederenvervoer</t>
  </si>
  <si>
    <t>14.3.a</t>
  </si>
  <si>
    <t>spoorvoertuigen bedoeld in categorie 14.1, onderdeel a (onderhouden, repareren, behandelen van de oppervlakte, keuren, reinigen, verhandelen, verhuren of proefdraaien)</t>
  </si>
  <si>
    <t>14.3.b</t>
  </si>
  <si>
    <t>spoorwegemplacement bedoeld in categorie 14.1, onderdeel b.</t>
  </si>
  <si>
    <t>hout door middel van spuiten, sproeien of de vacuuumdrukmethode impregneren</t>
  </si>
  <si>
    <t>textiel, woningtextiel, vlas of producten hiervan (vervaardigen, bewerken, verwerken, reinigen, opslaan of overslaan)</t>
  </si>
  <si>
    <t>16.2</t>
  </si>
  <si>
    <t>Buiten beschouwing 16.1 inrichtingen voor het opslaan van gebundeld vlas drogestofgehalte &gt; 30%.</t>
  </si>
  <si>
    <t>≥ 50 mechanisch aangedreven weefgetouwen</t>
  </si>
  <si>
    <t>≥ 3.000 kg/uur papier of celstof (vervaardigen)</t>
  </si>
  <si>
    <t>textiel of producten met ≥ 50 mechanisch aangedreven weefgetouwen (vervaardigen)</t>
  </si>
  <si>
    <t>papierstof, papier of karton, het bleken van papier (vervaardigen) en producten van karton en hygienische papierproducten (vervaardigen)</t>
  </si>
  <si>
    <t>lijmlaag op plakband of zelfklevend tape (aanbrengen)</t>
  </si>
  <si>
    <t>illustratiediepdruk of rotatiezeefdruk drukprocessen (toepassen).</t>
  </si>
  <si>
    <t>17.2</t>
  </si>
  <si>
    <t>Buiten beschouwing 17.1: inrichtingen waarop door de Nederlandse of een bondgenootschappelijke krijgsmacht uitsluitend met niet-scherpe patronen wordt geschoten.</t>
  </si>
  <si>
    <t>Van toepassing vergunningplichtige inrichtingen als bedoeld in artikel 2.1, tweede lid, van dit besluit, worden inrichtingen aangewezen voor schieten met vuurwapens of werpen met ontvlambare of ontplofbare voorwerpen, met uitzondering van:_x000D_
a. traditioneel schieten;_x000D_
b.  Nederlandse of een bondgenootschappelijke krijgsmacht of t.b.v.overige openbare diensten;_x000D_
c. iin een gebouw, zonder open zijden en met een gesloten afdekking wordt geschoten met vuurwapens met een kaliber ≤  0,5 inch of historische vuurwapens art. 18, lid 1, b t/m d, Regeling wapens en munitie;_x000D_
d. sportief en recreatief gebruik.</t>
  </si>
  <si>
    <t>hotels, restaurants, pensions, cafes, cafetaria's, snackbars en discotheken, en inrichtingen tegen vergoeding logies  verstrekken, dranken geschonken of spijzen voor directe consumptie bereiden of verstrekken</t>
  </si>
  <si>
    <t>18.2</t>
  </si>
  <si>
    <t>Buiten beschouwing 18.1: inrichtingen waar:_x000D_
a. voorzieningen aanwezig voor gelijktijdig verstrekken van uitsluitend logies en ontbijt ≤ 15 personen, of_x000D_
b. ≤ 15 standplaatsen voor kampeermiddelen</t>
  </si>
  <si>
    <r>
      <rPr>
        <sz val="11"/>
        <color theme="1"/>
        <rFont val="Calibri"/>
        <family val="2"/>
      </rPr>
      <t>≥ 3</t>
    </r>
    <r>
      <rPr>
        <sz val="11"/>
        <color theme="1"/>
        <rFont val="Calibri"/>
        <family val="2"/>
        <scheme val="minor"/>
      </rPr>
      <t xml:space="preserve"> speelautomaten voor gebruik door derden</t>
    </r>
  </si>
  <si>
    <t>dansscholen of ≥ 1 voorzieningen voor dansen</t>
  </si>
  <si>
    <r>
      <t xml:space="preserve">sportscholen, sporthallen, </t>
    </r>
    <r>
      <rPr>
        <sz val="11"/>
        <color theme="1"/>
        <rFont val="Calibri"/>
        <family val="2"/>
      </rPr>
      <t xml:space="preserve">≥ </t>
    </r>
    <r>
      <rPr>
        <sz val="11"/>
        <color theme="1"/>
        <rFont val="Calibri"/>
        <family val="2"/>
        <scheme val="minor"/>
      </rPr>
      <t>1 voorzieningen of installaties aanwezig voor beoefenen van sport</t>
    </r>
  </si>
  <si>
    <t>muziekscholen, -oefenlokalen, ≥ 1 voorzieningen voor beoefenen van muziek</t>
  </si>
  <si>
    <t>sportterreinen, openluchttheaters, of≥ 1 voorzieningen voor recreatieve doeleinden met geluidsinstallatie</t>
  </si>
  <si>
    <t xml:space="preserve">gemotoriseerde modelvliegtuigen, -vaartuigen of -voertuigen gelegenheid (gebruiken) </t>
  </si>
  <si>
    <t>bromfietsen, motorvoertuigen of andere gemotoriseerde voer- of vaartuigen in wedstrijdverband, ter voorbereiding van wedstrijden of voor recreatieve doeleinden gelegenheid (gebruiken)</t>
  </si>
  <si>
    <t>≥ 10 ligplaatsen voor pleziervaart in jachthaven</t>
  </si>
  <si>
    <t>boog, boogwapens of wapens werkend met luchtdruk of gasdruk (schieten)</t>
  </si>
  <si>
    <t>terreinen, geen openbare weg zijnde, die bestemd of ingericht zijn voor in wedstrijdverband, t.v.v. wedstrijden of recreatieve doeleinden rijden met motoriseerde voertuigen voorzien van verbrandingsmotoren, en ≥ 8 uur/week open (categorie 19.1, onder g, 2°)</t>
  </si>
  <si>
    <t>19.3</t>
  </si>
  <si>
    <r>
      <t xml:space="preserve">Buiten beschouwing 19.2: terreinen die langer zijn opengesteld, gevolg van ruimere openingstijden </t>
    </r>
    <r>
      <rPr>
        <sz val="11"/>
        <color theme="1"/>
        <rFont val="Calibri"/>
        <family val="2"/>
      </rPr>
      <t>≤ 3</t>
    </r>
    <r>
      <rPr>
        <sz val="11"/>
        <color theme="1"/>
        <rFont val="Calibri"/>
        <family val="2"/>
        <scheme val="minor"/>
      </rPr>
      <t xml:space="preserve"> weekeinden/kalenderjaar, houden van wedstrijden of voorbereiden van zodanige wedstrijden. Weekeinde is zaterdagen, zondagen en algemeen erkende feestdagen of daarmee gelijkgestelde vrijdagen/maandagen Algemene Termijnenwet vallen.</t>
    </r>
  </si>
  <si>
    <t xml:space="preserve">≥ 500.000 bezoekers/jaar open lucht atrractieparken </t>
  </si>
  <si>
    <t>bromfietsen, motorvoertuigen ,andere gemotoriseerde voertuigen, vaartuigen in wedstrijdverband of recreatieve doeleinden in open lucht (gebruiken);</t>
  </si>
  <si>
    <t>&gt; 6.000 bezoekers bij buitenlucht beoefenen wedstrijdsport met permanente voorzieningen</t>
  </si>
  <si>
    <t>&gt; 5.000 bezoekers bij geven muziekuitvoeringen in buitenlucht</t>
  </si>
  <si>
    <t>windenergie in mechanische, elektrische of thermische energie (omzetten)</t>
  </si>
  <si>
    <t>hydrostatische energie in elektrische of thermische energie (omzetten)</t>
  </si>
  <si>
    <t>elektrische energie in stralingsenergie (omzetten)</t>
  </si>
  <si>
    <t>thermische energie in elektrische energie (omzetten)</t>
  </si>
  <si>
    <t>transformatorstations (200 MVA of meer, niet in een gesloten gebouw)</t>
  </si>
  <si>
    <t>20.2</t>
  </si>
  <si>
    <t>Buiten beschouwing 20.1, a, 1°, windmolens of windturbines met rotordiameter &lt; 2 m._x000D_</t>
  </si>
  <si>
    <t>20.3</t>
  </si>
  <si>
    <t>Buiten beschouwing 20.1, a, 3°, inrichtingen met elektrisch vermogen voor omzetting van elektrische energie &lt; 4 kW.</t>
  </si>
  <si>
    <t>20.4</t>
  </si>
  <si>
    <t>Buiten beschouwing 20.1, a, 4°, inrichtingen met elektrisch vermogen &lt; 1,5 kW</t>
  </si>
  <si>
    <t xml:space="preserve">transformatorstations (200 MVA of meer, niet in een gesloten gebouw) </t>
  </si>
  <si>
    <t>Inrichtingen als bedoeld in artikel 2.1, tweede lid, van het besluit, worden tevens aangewezen de inrichtingen als bedoeld in _x000D_
a. onderdeel 20.1, onder a, 2° en 3°, met inachtneming van de onderdelen 20.3, en _x000D_
b  onderdeel 20.1, onder b.</t>
  </si>
  <si>
    <t>genetisch gemodificeerde organismen als bedoeld in Besluit genetisch gemodificeerde organismen milieubeheer 2013 (ingeperkt gebruik)</t>
  </si>
  <si>
    <t>21.2</t>
  </si>
  <si>
    <r>
      <t xml:space="preserve">Niet van toepassing 21.1 activiteiten: betrekking tot uitsluitend </t>
    </r>
    <r>
      <rPr>
        <sz val="11"/>
        <rFont val="Calibri"/>
        <family val="2"/>
      </rPr>
      <t>≥ 1 van</t>
    </r>
    <r>
      <rPr>
        <sz val="11"/>
        <rFont val="Calibri"/>
        <family val="2"/>
        <scheme val="minor"/>
      </rPr>
      <t xml:space="preserve"> typen genetisch gemodificeerde organismen:_x000D_
a. activiteiten met genetisch gemodificeerde organismen artikel 2.1 Besluit genetisch gemodificeerde organismen milieubeheer 2013;_x000D_
b. activiteiten met genetisch gemodificeerde organismen door Onze Minister aangewezen.</t>
    </r>
  </si>
  <si>
    <r>
      <rPr>
        <sz val="11"/>
        <color theme="1"/>
        <rFont val="Calibri"/>
        <family val="2"/>
      </rPr>
      <t xml:space="preserve">≥ 2.000 m2 </t>
    </r>
    <r>
      <rPr>
        <sz val="11"/>
        <color theme="1"/>
        <rFont val="Calibri"/>
        <family val="2"/>
        <scheme val="minor"/>
      </rPr>
      <t>andere stuk- of bulkgoederen dan stoffen, preparaten of producten, die in een andere in deze bijlage opgenomen categorie worden genoemd (opslaan en overslaan)</t>
    </r>
  </si>
  <si>
    <t>23.2</t>
  </si>
  <si>
    <t>Buiten beschouwing 23.1 praktijken uitoefening van de geneeskunst als huisarts en diergeneeskunst.</t>
  </si>
  <si>
    <t>≥ 50.000.000 kg/jaar koolelektroden (vervaardigen)</t>
  </si>
  <si>
    <t>Vergunningplichtig koolelektroden (vervaardigen) onderdeel 24.1.</t>
  </si>
  <si>
    <t>gebruikte drukhouders, insluitsystemen, ketels of vaten (van buiten inrichting afkomstig) (inwendig reinigen)</t>
  </si>
  <si>
    <t>mobiele tanks, tankwagens, tankcontainers of bulkcontainers waarin gevaarlijke stoffen, preparaten of producten zijn vervoerd (inwendig reinigen)</t>
  </si>
  <si>
    <t>mobiele tanks, tankwagens, tank- of bulkcontainers (niet in inrichting geladen of gelost) (inwendig reinigen)</t>
  </si>
  <si>
    <t>26.1</t>
  </si>
  <si>
    <t>brandbestrijdingstechnieken (oefenen)</t>
  </si>
  <si>
    <t>26.2</t>
  </si>
  <si>
    <t>Vergunningplichtig brandbestrijdingstechnieken (oefenen) onderdeel 26.1.</t>
  </si>
  <si>
    <t>27.2</t>
  </si>
  <si>
    <t>Buiten beschouwing 27.1: opslaan van afvalwater in septic-tanks.</t>
  </si>
  <si>
    <r>
      <rPr>
        <sz val="11"/>
        <color theme="1"/>
        <rFont val="Calibri"/>
        <family val="2"/>
      </rPr>
      <t>≥ 120.000 vve afv</t>
    </r>
    <r>
      <rPr>
        <sz val="11"/>
        <color theme="1"/>
        <rFont val="Calibri"/>
        <family val="2"/>
        <scheme val="minor"/>
      </rPr>
      <t>alwater  art.7.3, lid 2, a, Waterwet (reinigen)</t>
    </r>
  </si>
  <si>
    <r>
      <rPr>
        <sz val="11"/>
        <color theme="1"/>
        <rFont val="Calibri"/>
        <family val="2"/>
      </rPr>
      <t xml:space="preserve">≥ 5 m3 </t>
    </r>
    <r>
      <rPr>
        <sz val="11"/>
        <color theme="1"/>
        <rFont val="Calibri"/>
        <family val="2"/>
        <scheme val="minor"/>
      </rPr>
      <t>huishoudelijke afvalstoffen (opslaan)</t>
    </r>
  </si>
  <si>
    <t>≥ 5 m3 bedrijfsafvalstoffen (opslaan)</t>
  </si>
  <si>
    <t>≥ 5 autowrakken en overige voertuigwrakken (opslaan)</t>
  </si>
  <si>
    <t>gevaarlijke afvalstoffen (opslaan)</t>
  </si>
  <si>
    <t>28.2</t>
  </si>
  <si>
    <t>Onder huishoudelijke afvalstoffen of bedrijfsafvalstoffen niet begrepen dierlijke of overige organische meststoffen, niet zijnde zuiveringsslib, tenzij sprake is van het verbranden of vernietigen van die meststoffen dan wel het storten van die meststoffen (28.1)</t>
  </si>
  <si>
    <t>28.3</t>
  </si>
  <si>
    <r>
      <t xml:space="preserve">Buiten beschouwing 28.1:
a. inrichtingen uitsluitend opslaan, behandelen of reinigen van afvalwater;
b. inrichtingen werken waarbij, anders dan voor het opslaan:
1°. &lt; 1 m3 huishoudelijke afvalstoffen op of in de bodem;
2°. &lt; 50 m3 bedrijfsafvalstoffen op of in de bodem;
c. inrichtingen toepassingen van bouwstoffen, grond of baggerspecie Besluit bodemkwaliteit;
d. inrichtingen opslaan autowrakken en overige voertuigwrakken i.h.k.v. hulpverlening aan kentekenhouders organisatie of instantie of onderzoek door politie of justitie;
e. inrichtingen boven- of ondergronds opslaan, al dan niet in combinatie met verdichting, van huishoudelijke of bedrijfsafvalstoffen in containers capaciteit </t>
    </r>
    <r>
      <rPr>
        <sz val="11"/>
        <color theme="1"/>
        <rFont val="Calibri"/>
        <family val="2"/>
      </rPr>
      <t>≤</t>
    </r>
    <r>
      <rPr>
        <sz val="11"/>
        <color theme="1"/>
        <rFont val="Calibri"/>
        <family val="2"/>
        <scheme val="minor"/>
      </rPr>
      <t xml:space="preserve"> 35 m3;
f. inrichtingen op of in bodem of oever oppervlaktewaterlichaam brengen van onderhoudsspecie klasse 0, 1 of 2, Besluit vrijstellingen stortverbod buiten inrichtingen, indien deze onderhoudsspecie ten hoogste dezelfde klasse heeft als de bodem of oever van een oppervlaktewaterlichaam waarin de onderhoudsspecie wordt gebracht, met uitzondering van inrichtingen die niet in open verbinding staan met een ander oppervlaktewaterlichaam;
g. inrichtingen voor het reinigen van drukhouders, insluitsystemen, ketels, vaten, mobiele tanks, tankauto’s of tank- of bulkcontainers.</t>
    </r>
  </si>
  <si>
    <r>
      <rPr>
        <sz val="11"/>
        <color theme="1"/>
        <rFont val="Calibri"/>
        <family val="2"/>
      </rPr>
      <t xml:space="preserve">≥ 35 m3 </t>
    </r>
    <r>
      <rPr>
        <sz val="11"/>
        <color theme="1"/>
        <rFont val="Calibri"/>
        <family val="2"/>
        <scheme val="minor"/>
      </rPr>
      <t>huishoudelijke afvalstoffen (buiten de inrichting ingezameld of afgegeven)(opslaan)</t>
    </r>
  </si>
  <si>
    <t>≥ 1.000 m3 zuiveringsslib, kolenreststoffen of afvalgips (buiten de inrichting) (opslaan)</t>
  </si>
  <si>
    <t>≥ 10.000 m3 verontreinigde grond en baggerspecie (buiten de inrichting) (opslaan)</t>
  </si>
  <si>
    <t>gevaarlijke afvalstoffen (buiten de inrichting) (opslaan)</t>
  </si>
  <si>
    <t>≥ 1.000 m3 andere  onder 1° t/m 5° genoemde  afvalstoffen (buiten de inrichting) (opslaan)</t>
  </si>
  <si>
    <t>≥ 1.000 m3 huishoudelijke afvalstoffen of bedrijfsafvalstoffen (buiten de inrichting) (overslaan)</t>
  </si>
  <si>
    <t>gevaarlijke afvalstoffen (buiten de inrichting) (overslaan)</t>
  </si>
  <si>
    <t>15.000.000 kg/jaar huishoudelijke afvalstoffen of bedrijfsafvalstoffen (buiten de inrichting) (ontwateren, omzetten, agglomereren, deglomereren, scheiden, mengen, verdichten of thermisch behandelen anders dan verbranden)</t>
  </si>
  <si>
    <t>gevaarlijke afvalstoffen (buiten de inrichting) (verwerken of vernietigen anders dan verbranden)</t>
  </si>
  <si>
    <t>autowrakkken en overige voertuigwrakken (verwerken of vernietigen)</t>
  </si>
  <si>
    <t>28.4.e</t>
  </si>
  <si>
    <t>huishoudelijke afvalstoffen, bedrijfsafvalstoffen of gevaarlijke afvalstoffen afkomstig van buiten de inrichting (verbranden)</t>
  </si>
  <si>
    <t>huishoudelijke afvalstoffen (buiten de inrichting ) (verbranden)</t>
  </si>
  <si>
    <t>bedrijfsafvalstoffen (buiten de inrichting) (verbranden)</t>
  </si>
  <si>
    <t>gevaarlijke afvalstoffen (buiten de inrichting) (verbranden)</t>
  </si>
  <si>
    <t>huishoudelijke afvalstoffen, bedrijfsafvalstoffen of gevaarlijke afvalstoffen (buiten de inrichting) (op- of in de bodem brengen en daar laten)</t>
  </si>
  <si>
    <t>genetisch gemodificeerde organismen als afvalstoffen of voorkomend in afvalstoffen (buiten de inrichting) (geheel of gedeeltelijk vernietigen)</t>
  </si>
  <si>
    <t>schroot van ferro- of non-ferrometalen, mechanische werktuigen (gezamenlijk) motorisch vermogen 25 kW of meer (verdichten, scheuren, knippen of breken)</t>
  </si>
  <si>
    <t>≥ 1 m3 huishoudelijke afvalstoffen (buiten de inrichting) (op of in de bodem brengen, tenzij binnen eigen inrichting eigen afval)</t>
  </si>
  <si>
    <t>≥ 50 m3  bedrijfsafvalstoffen (buiten de inrichting) (op of in de bodem brengen, tenzij binnen eigen inrichting eigen afval)</t>
  </si>
  <si>
    <t>gevaarlijke afvalstoffen (op of in bodem brengen)</t>
  </si>
  <si>
    <t>28.7</t>
  </si>
  <si>
    <t>Buiten beschouwing 28.4, onder a, 1°, 2°, 3° en 6°, en onder c, 1°, inrichtingen uitsluitend opslaan, verwerken of vernietigen -  anders dan verbranden van de volgende afvalstoffen:_x000D_
a. papier;_x000D_
b. textiel;_x000D_
c. ferro- of non-ferrometalen;_x000D_
d. schroot;_x000D_
e. glas._x000D_</t>
  </si>
  <si>
    <t>28.8</t>
  </si>
  <si>
    <t>Buiten beschouwing 28.4, onder a, 1°, 5° en 6°, inrichtingen opslaan, verplichting tot inname van afvalstoffen Wm.</t>
  </si>
  <si>
    <t>Inrichtingen als bedoeld in artikel 2.1, tweede lid, van dit besluit, worden aangewezen de inrichtingen voor nuttige toepassing of verwijdering van afvalstoffen, met de volgende uitzonderingen (zie BOR)</t>
  </si>
  <si>
    <t>28.10.1</t>
  </si>
  <si>
    <t>afvalstoffen voorafgaand aan inzameling op de plaats van productie (opslaan)_x000D_</t>
  </si>
  <si>
    <t>28.10.2.a1</t>
  </si>
  <si>
    <t>≤ 10.000 ton hemelwater (opslaan)</t>
  </si>
  <si>
    <t>28.10.2.a2</t>
  </si>
  <si>
    <t>≤ 10.000 ton grondwater (opslaan)</t>
  </si>
  <si>
    <t>28.10.2.a3</t>
  </si>
  <si>
    <t>≤ 10.000 ton huishoudelijk afvalwater (opslaan)</t>
  </si>
  <si>
    <t>28.10.2.a4</t>
  </si>
  <si>
    <t>≤ 10.000 ton afvalwater met biologisch afbreekbaarheid als huishoudelijk afvalwater (opslaan)</t>
  </si>
  <si>
    <t>28.10.2.a5</t>
  </si>
  <si>
    <t>≤ 10.000 ton inhoud van chemische toiletten_x000D_</t>
  </si>
  <si>
    <t>28.10.2.b1</t>
  </si>
  <si>
    <t>afvalwater of overige vloeistoffen (op of in de bodem lozen)</t>
  </si>
  <si>
    <t>28.10.2.b2</t>
  </si>
  <si>
    <t>afvalwater of andere afvalstoffen (in openbaar hemelwaterstelsel lozen)</t>
  </si>
  <si>
    <t>28.10.2.b3</t>
  </si>
  <si>
    <t>afvalwater of andere afvalstoffen (in openbaar ontwateringstelsel lozen)</t>
  </si>
  <si>
    <t>28.10.2.b4</t>
  </si>
  <si>
    <t>afvalwater of andere afvalstoffen (in openbaar vuilwaterriool lozen)</t>
  </si>
  <si>
    <t>28.10.2.b5</t>
  </si>
  <si>
    <t>afvalwater of andere afvalstoffen (in andere voorziening voor inzameling en transport van afvalwater lozen)</t>
  </si>
  <si>
    <t>28.10.2.c</t>
  </si>
  <si>
    <t>voorziening voor beheer van afvalwater art.1.1, lid 1, Abm (in werking hebben)_x000D_</t>
  </si>
  <si>
    <t>28.10.3</t>
  </si>
  <si>
    <t>zuiveringsslib, geen sprake van gevaarlijke afvalstoffen (mechanisch ontwateren)</t>
  </si>
  <si>
    <t>28.10.4.a</t>
  </si>
  <si>
    <t>afvalstoffen uitvoering geven aan titel 10.4  Wm (opslaan, herverpakken, verkleinen en ontwateren)_x000D_</t>
  </si>
  <si>
    <t>28.10.4.b</t>
  </si>
  <si>
    <t>afvalstoffen ontstaan bij schoonhouden openbare ruimte (opslaan, herverpakken, verkleinen en ontwateren)</t>
  </si>
  <si>
    <t>28.10.5</t>
  </si>
  <si>
    <t>afval van gezondheidszorg bij mens, dier en gebruikte hygienische producten (opslaan)_x000D_</t>
  </si>
  <si>
    <t>28.10.6</t>
  </si>
  <si>
    <r>
      <rPr>
        <sz val="11"/>
        <color theme="1"/>
        <rFont val="Calibri"/>
        <family val="2"/>
      </rPr>
      <t xml:space="preserve">≤ </t>
    </r>
    <r>
      <rPr>
        <sz val="11"/>
        <color theme="1"/>
        <rFont val="Calibri"/>
        <family val="2"/>
        <scheme val="minor"/>
      </rPr>
      <t>10.000 ton banden van voertuigen (opslaan en voor producthergebruik geschikt maken)_x000D_</t>
    </r>
  </si>
  <si>
    <t>28.10.7</t>
  </si>
  <si>
    <t>metaal, het gieten van metaal, niet vallend onder categorie 12.3 (opslaan en verkleinen) en spoelen uit een elektromotor (schoonbranden), opslag &lt; 50.000 ton, shredderen van metalen &lt; 50 ton per dag en geen sprake van gevaarlijke afvalstoffen</t>
  </si>
  <si>
    <t>28.10.8</t>
  </si>
  <si>
    <t xml:space="preserve"> max. opslag 50 ton vloeibare gevaarlijke afvalstoffen en 1.000 gedemonteerde airbags en gordelspanners, demonteren van autowrakken of demonteren van wrakken van tweewielige motorvoertuigen en daarbij:</t>
  </si>
  <si>
    <t>28.10.8.a</t>
  </si>
  <si>
    <t>vloeistoffen uit autowrakken of wrakken van tweewielige motorvoertuigen (aftappen)_x000D_</t>
  </si>
  <si>
    <t>28.10.8.b</t>
  </si>
  <si>
    <t>autowrakken of wrakken van tweewielige motorvoertuigen (opslaan)</t>
  </si>
  <si>
    <t>28.10.8.c</t>
  </si>
  <si>
    <t>bij demonteren van autowrakken of wrakken van tweewielige motorvoertuigen en het aftappen van vloeistoffen uit autowrakken of wrakken van tweewielige motorvoertuigen vrijkomende afvalstoffen (opslaan)</t>
  </si>
  <si>
    <t>28.10.8.d</t>
  </si>
  <si>
    <t>airbags en gordelspanners niet zijnde het ontsteken van mechanische airbags buiten het autowrak of wrak van een tweewielig motorvoertuig (neutraliseren)</t>
  </si>
  <si>
    <t>28.10.8.e</t>
  </si>
  <si>
    <t>bij demonteren van autowrakken of wrakken van tweewielige motorvoertuigen vrijkomende vloeibare brandstofresten t.b.v. eigen gebruik (aftanken)</t>
  </si>
  <si>
    <t>28.10.9</t>
  </si>
  <si>
    <r>
      <rPr>
        <sz val="11"/>
        <color theme="1"/>
        <rFont val="Calibri"/>
        <family val="2"/>
      </rPr>
      <t>≤</t>
    </r>
    <r>
      <rPr>
        <sz val="11"/>
        <color theme="1"/>
        <rFont val="Calibri"/>
        <family val="2"/>
        <scheme val="minor"/>
      </rPr>
      <t xml:space="preserve"> 100 kubieke meter afgedankte apparatuur art. 1, lid 1, c, Regeling afgedankte elektrische en elektronische apparatuur overeenkomstig art. 3, lid 2, art. 4 en art. 5 zijn ingenomen (opslaan)</t>
    </r>
  </si>
  <si>
    <t>28.10.10.a</t>
  </si>
  <si>
    <t>≤ 5 m3 batterijen (opslaan)_x000D_</t>
  </si>
  <si>
    <t>28.10.10.b</t>
  </si>
  <si>
    <t>≤ 5 m3 spaarlampen en gasontladingslampen (opslaan)</t>
  </si>
  <si>
    <t>28.10.10.c</t>
  </si>
  <si>
    <t>≤ 5 m3 inkt- en tonercassettes (opslaan)</t>
  </si>
  <si>
    <t>28.10.11</t>
  </si>
  <si>
    <t>voor recycling als product geschikt maken van sier- en gebruiksvoorwerpen, zijnde gevaarlijke afvalstoffen met max. opslag 1.000 m2 envoor recycling als product geschikt maken hiervan geen voorwerpen ontmantelen en de oppervlakte voor reparatie &lt; 1.000 m2 (opslaan)</t>
  </si>
  <si>
    <t>28.10.12</t>
  </si>
  <si>
    <t>≤ 50 ton totaal van volgende gevaarlijke afvalstoffen (opslaan)</t>
  </si>
  <si>
    <t>28.10.12.a1</t>
  </si>
  <si>
    <t xml:space="preserve"> smeervet, afgewerkte olie en olie- en vethoudend afval van onderhoud aan voorzieningen en installaties (opslaan)</t>
  </si>
  <si>
    <t>28.10.12.a2</t>
  </si>
  <si>
    <t>teerhoudend of bitumineus dakafval, composieten van teerhoudend of bitumineus dakafval, dakgrind verkleefd met teer of bitumen (opslaan)</t>
  </si>
  <si>
    <t>28.10.12.a3</t>
  </si>
  <si>
    <t>brandblussers (opslaan)_x000D_</t>
  </si>
  <si>
    <t>28.10.12.a4</t>
  </si>
  <si>
    <t>organische niet-halogeenhoudende oplosmiddelen (opslaan)_x000D_</t>
  </si>
  <si>
    <t>28.10.12.a5</t>
  </si>
  <si>
    <t>lege ongereinigde verpakkingen van verf, lijm, kit of hars en van overige gevaarlijke stoffen (opslaan)_x000D_</t>
  </si>
  <si>
    <t>28.10.12.a6</t>
  </si>
  <si>
    <t>vloeibare brandstoffen (opslaan)_x000D_</t>
  </si>
  <si>
    <t>28.10.12.a7</t>
  </si>
  <si>
    <t>verwijderd asbest en verwijderde asbesthoudende producten (opslaan)</t>
  </si>
  <si>
    <t>28.10.12.b</t>
  </si>
  <si>
    <t>afvalstoffen, niet zijnde gevaarlijke afvalstoffen,  die wat betreft aard, samenstelling en concentraties vergelijkbaar zijn, ≤ 45 m3/stroom (gescheiden houden in stromen)_x000D_</t>
  </si>
  <si>
    <t>28.10.12.c</t>
  </si>
  <si>
    <t>≤ 45 m3 gemengd bouw- en sloopafval, voor zover geen sprake is van gevaarlijk afval (opslaan)</t>
  </si>
  <si>
    <t>28.10.12a</t>
  </si>
  <si>
    <t>olie, vet, verf, lijm, kit, hars, gewasbeschermingsmiddelen, biociden en gevaarlijke stoffen in verpakking opslaan voor verkoop of levering aan professionele gebruikers en lege ongereinigde verpakkingen ingenomen van die professionele gebruikers (opslaan):</t>
  </si>
  <si>
    <t>28.10.12a.a</t>
  </si>
  <si>
    <r>
      <rPr>
        <sz val="11"/>
        <color theme="1"/>
        <rFont val="Calibri"/>
        <family val="2"/>
      </rPr>
      <t>≤</t>
    </r>
    <r>
      <rPr>
        <sz val="11"/>
        <color theme="1"/>
        <rFont val="Calibri"/>
        <family val="2"/>
        <scheme val="minor"/>
      </rPr>
      <t xml:space="preserve"> 50 ton lege ongereinigde verpakkingen, zijnde gevaarlijke afvalstoffen_x000D_</t>
    </r>
  </si>
  <si>
    <t>28.10.12a.b</t>
  </si>
  <si>
    <t>_x000D_
≤ 45 m2 lege ongereinigde verpakkingen, niet zijnde gevaarlijke afvalstoffen en niet zijnde huishoudelijke afvalstoffen</t>
  </si>
  <si>
    <t>28.10.13</t>
  </si>
  <si>
    <t>≤ 50 ton opslag ingenomen smeervet, afgewerkte olie, olie- en vethoudend afval van onderhoud aan pleziervaartuigen en bilgewater van haven met pleziervaartuigen (opslaan)_x000D_</t>
  </si>
  <si>
    <t>28.10.14</t>
  </si>
  <si>
    <t>≤ 50 ton opslag op bunkerstation voor binnenvaart afgewerkte olie, smeervet, olie- en vethoudend afval van onderhoud aan vaartuigen ingenomen van personen die brandstof, smeerolie of smeervet bij het bunkerstation aanschaffen(opslaan)</t>
  </si>
  <si>
    <t>28.10.15</t>
  </si>
  <si>
    <t>olie- en waterfractie van ingenomen bilgewater bij haven van pleziervaartuigen met slibvangput en olieafscheider max. nominale grootte 20 NEN-EN 858-1 en 2 (scheiden)_x000D_</t>
  </si>
  <si>
    <t>28.10.16</t>
  </si>
  <si>
    <t>≤ 4 autowrakken en overige voertuigwrakken, ≤  4 wrakken van tweewielige motorvoertuigen bij inrichtingen voor onderhoud en reparatie van motorvoertuigen (opslaan en bewerken)</t>
  </si>
  <si>
    <t>28.10.17</t>
  </si>
  <si>
    <t>autowrakken, wrakken van tweewielige motorvoertuigen en overige voertuigwrakken i.h.k.v hulpverlening kentekenhouders door aangewezen instantie of onderzoek door politie of  justitie  (opslaan)</t>
  </si>
  <si>
    <t>28.10.17a</t>
  </si>
  <si>
    <t>munitie en explosieven op terrein van Nederlandse of een bondgenootschappelijke krijgsmacht (opslaan)_x000D_</t>
  </si>
  <si>
    <t>28.10.18</t>
  </si>
  <si>
    <t>metalen met aanhangende olie of emulsie (opslaan en afscheiden) en max. 50 ton opslag afgescheiden oliefractie</t>
  </si>
  <si>
    <t>28.10.19</t>
  </si>
  <si>
    <t>≤ 30 ton loodzuuraccu's (opslaan)_x000D_</t>
  </si>
  <si>
    <t>28.10.20</t>
  </si>
  <si>
    <t>≤ 10 ton metaal- of kunststofafval scheiden en bewerken (opslaan):</t>
  </si>
  <si>
    <t>28.10.20.a</t>
  </si>
  <si>
    <t>sier- en gebruiksvoorwerpen sprake van gevaarlijke afvalstoffen, anders dan batterijen, spaarlampen en gasontladingslampen en loodzuuraccus (opslaan)_x000D_</t>
  </si>
  <si>
    <t>28.10.20.b</t>
  </si>
  <si>
    <t>lege, ongereinigde verpakkingen van verf, lijm, kit of hars en van overige gevaarlijke stoffen (opslaan)_x000D_</t>
  </si>
  <si>
    <t>28.10.21.1</t>
  </si>
  <si>
    <t>≤ 10.000 ton bouwstoffen Besluit bodemkwaliteit die toepasbaar zijn (opslaan)_x000D_</t>
  </si>
  <si>
    <t>28.10.21.2</t>
  </si>
  <si>
    <t>≤ 10.000 ton textiel (opslaan)</t>
  </si>
  <si>
    <t>28.10.21.3</t>
  </si>
  <si>
    <t>≤ 10.000 ton verpakkingsglas (opslaan)</t>
  </si>
  <si>
    <t>28.10.21.4</t>
  </si>
  <si>
    <t>≤ 10.000 ton vlakglas (opslaan)</t>
  </si>
  <si>
    <t>28.10.21.5</t>
  </si>
  <si>
    <t>≤ 10.000 ton voedingsmiddelen van detail- en groothandel,  geen gevaarlijke afvalstoffen (opslaan)</t>
  </si>
  <si>
    <t>28.10.22</t>
  </si>
  <si>
    <t>max. opslag 10.000 ton hout, voor zover geen sprake is van geimpregneerd hout of anderszins van gevaarlijke afvalstoffen (opslaan, verkleinen en tot plaatmateriaal verwerken)</t>
  </si>
  <si>
    <t>28.10.23</t>
  </si>
  <si>
    <t>max. opslag 10.000 ton papier en karton, geen gevaarlijke afvalstoffen (opslaan en verkleinen)_x000D_</t>
  </si>
  <si>
    <t>28.10.24</t>
  </si>
  <si>
    <t>max. opslag 10.000 ton kunststof, geen sprake gevaarlijke afvalstoffen (opslaan, verkleinen, reinigen, extruderen en spuitgieten)</t>
  </si>
  <si>
    <t>28.10.25</t>
  </si>
  <si>
    <r>
      <t xml:space="preserve">max. opslag 6.000 m2 sier- en gebruiksvoorwerpen en tweedehands bouwmaterialen geen gevaarlijke afvalstoffen (opslaan), oppervlakte voor reparatie &lt; 1.000 m2 (recycling als product geschikt maken) en t.b.v. recycling als materiaal scheiden, strippen en mechanisch verkleinen </t>
    </r>
    <r>
      <rPr>
        <sz val="11"/>
        <color theme="1"/>
        <rFont val="Calibri"/>
        <family val="2"/>
      </rPr>
      <t>≤</t>
    </r>
    <r>
      <rPr>
        <sz val="11"/>
        <color theme="1"/>
        <rFont val="Calibri"/>
        <family val="2"/>
        <scheme val="minor"/>
      </rPr>
      <t xml:space="preserve"> 50 ton/dag sier- en gebruiksvoorwerpen uitsluitend bestaan uit combi. metaal, hout, kunststof, textiel, papier of karton en die geen elektronica bevatten</t>
    </r>
  </si>
  <si>
    <t>28.10.26</t>
  </si>
  <si>
    <t>bouwstoffen, grond of baggerspecie, Besluit bodemkwaliteit (toepassen)</t>
  </si>
  <si>
    <t>28.10.27</t>
  </si>
  <si>
    <t>≤ 10.000 m2 grond en baggerspecie eisen art. 39, 59 of 60 Besluit bodemkwaliteit (opslaan)_x000D_</t>
  </si>
  <si>
    <t>28.10.28a</t>
  </si>
  <si>
    <t>≤ 600 m3 groenafval, geen gevaarlijke afvalstoffen (opslaan)</t>
  </si>
  <si>
    <t>28.10.28b</t>
  </si>
  <si>
    <t>≤ 600 m3 groenafval ontstaan bij werkzaamheden buiten inrichting door degene die de inrichting drijft of niet afkomstig van buiten de inrichting, geen gevaarlijke afvalstoffen (composteren)</t>
  </si>
  <si>
    <t>28.10.28c</t>
  </si>
  <si>
    <t>verkleind groenafval ontstaan bij werkzaamheden buiten inrichting door degene die de inrichting drijft of niet afkomstig van buiten de inrichting, geen gevaarlijke afvalstoffen (versnipperen)_x000D_</t>
  </si>
  <si>
    <t>28.10.29</t>
  </si>
  <si>
    <t>max. capaciteit 10.000 ton/jaar niet gevaarlijke afvalstof zijnde metaal, hout, rubber, kunststof, papier, karton, textiel, bont, leer, steenachtig materiaal of gips als grondstof voor vervaardigen, samenstellen of repareren van producten of onderdelen daarvan bestaande uit metaal, hout, rubber, kunststof, papier, karton, textiel, bont, leer, steenachtig materiaal of gips (vervaardigen)</t>
  </si>
  <si>
    <t>28.10.30</t>
  </si>
  <si>
    <t>≤ 1.000 m3 plantaardige restproducten uit de land- en tuinbouw en uit de voedselbereiding en -verwerking als diervoeder in inrichting gebruiken en  geschikt maken van max. 4.000 ton/jaar uitgezonderd voedselresten van restaurants, cateringfaciliteiten en keukens (opslaan)_x000D_</t>
  </si>
  <si>
    <t>28.10.31</t>
  </si>
  <si>
    <t>afvalstoffen als grondstof gebruiken voor betonmortel of betonwaren binnen categorie 11.1.b inrichting (vervaardigen)_x000D_</t>
  </si>
  <si>
    <t>28.10.32</t>
  </si>
  <si>
    <t>biomassa in stookinstallatie thermisch vermogen ≤ 15 MW, warmte nuttig toepassen, materiaalhergebruik niet belemmert (verbranden)_x000D_</t>
  </si>
  <si>
    <t>28.10.33</t>
  </si>
  <si>
    <t>≤ 1 m3 gebruikte frituurvetten of -oliën, geen gevaarlijke afvalstoffen (opslaan)_x000D_</t>
  </si>
  <si>
    <t>28.10.34</t>
  </si>
  <si>
    <t>onder 1 t/m 33 genoemde categorieen afvalstoffen binnen de aangegeven grenzen, geen gevaarlijke afvalstoffen (verdichten)</t>
  </si>
  <si>
    <t>28.10.35</t>
  </si>
  <si>
    <t>onder 1 t/m 33 genoemde categorieen afvalstoffen binnen de aangegeven grenzen (overslaan en scheiden en opbulken)_x000D_</t>
  </si>
  <si>
    <t>28.10.36</t>
  </si>
  <si>
    <t>afvalstoffen onder 1 t/m 33 genoemde categorieen, categorieen 10a° t/m 10c° alleen mengen voorafgaand aan afvalstoffenbeheer (mengen)</t>
  </si>
  <si>
    <t>28.10.37</t>
  </si>
  <si>
    <t>afvalstoffen, geen gevaarlijke afvalstoffen, onder 1 t/m 33 categorieen binnen  aangegeven grenzen met andere stoffen of materialen, niet zijnde afvalstoffen (mengen)</t>
  </si>
  <si>
    <t>Opslag in verpakkingen van stoffen van ADR klasse 5.2</t>
  </si>
  <si>
    <t>Voor de opslag van andere gevaarlijke stoffen in verpakking dan genoemd in categorie 2.7, 3.6 of 4.4</t>
  </si>
  <si>
    <t>Inrichtingen, voor het onderhouden, repareren, behandelen van de oppervlakte, keuren, reinigen, verhandelen, verhuren of proefdraaien van spoorvoertuigen of onderdelen daarvan,</t>
  </si>
  <si>
    <t>Inrichtingen, waarbij sprake is van een spoorwegemplacement.</t>
  </si>
  <si>
    <t>Gedeputeerde Staten zijn bevoegd te beslissen op een aanvraag om een omgevingsvergunning ten aanzien van inrichtingen, behorende tot deze categorie, voor zover de inrichtingen zijn bestemd voor het samenstellen van treinen of treindelen door middel van het stoten of heuvelen van spoorvoertuigen, bestemd voor goederenvervoer.</t>
  </si>
  <si>
    <t>Als categorieën vergunningplichtige inrichtingen als bedoeld in artikel 2.1, tweede lid, van dit besluit, worden aangewezen: de inrichtingen, bedoeld in categorie 14.1, onderdeel a, voor zover het betreft het onderhouden, repareren, behandelen van de oppervlakte, keuren, reinigen, verhandelen, verhuren of proefdraaien van spoorvoertuigen bestemd voor het vervoer over krachtens artikel 2 van de Spoorwegwet aangewezen hoofdspoorwegen, of onderdelen daarvan;</t>
  </si>
  <si>
    <t>Als categorieën vergunningplichtige inrichtingen als bedoeld in artikel 2.1, tweede lid, van dit besluit, worden aangewezen: de inrichtingen, bedoeld in categorie 14.1, onderdeel b.</t>
  </si>
  <si>
    <t>Inrichting voor het oefenen van brandbestrijdingstechnieken</t>
  </si>
  <si>
    <t>Inrichtingen voor het oefenen van brandbestrijdingstechnieken.</t>
  </si>
  <si>
    <t>Als categorieën vergunningplichtige inrichtingen als bedoeld in artikel 2.1, tweede lid, van dit besluit, worden de inrichtingen aangewezen als bedoeld in onderdeel 26.1.</t>
  </si>
  <si>
    <t>0.2.7.h</t>
  </si>
  <si>
    <t>voor de opslag van andere gassen dan propaan, propeen, zuurstof, koolzuur, lucht, argon, helium of stikstof in één of meer opslagtanks</t>
  </si>
  <si>
    <t>0.2.7.i</t>
  </si>
  <si>
    <t>voor de opslag van andere gassen dan propaan in ondergrondse opslagtanks</t>
  </si>
  <si>
    <t>Risico en Naleefmatrix</t>
  </si>
  <si>
    <t>Eén van de uitgangspunten van de nalevingsstrategie van de Gelderse bestuursorganen en omgevingsdiensten is de risicogerichte benadering. Voor het toezicht betekent dit het risico in prioriteitscategorieën in relatie tot de naleving wordt gebracht. Per vak kan dan de toezichtfrequentie worden ingevuld. Het voorbeeld van de controlefrequentiematrix staat hieronder.</t>
  </si>
  <si>
    <t>Risico en naleefgedrag</t>
  </si>
  <si>
    <t>Risico</t>
  </si>
  <si>
    <t>Nr</t>
  </si>
  <si>
    <t>Laagste</t>
  </si>
  <si>
    <t>IV</t>
  </si>
  <si>
    <t>Laag</t>
  </si>
  <si>
    <t>III</t>
  </si>
  <si>
    <t>Gemiddeld</t>
  </si>
  <si>
    <t>II</t>
  </si>
  <si>
    <t>Groot</t>
  </si>
  <si>
    <t>I</t>
  </si>
  <si>
    <t>Grootste</t>
  </si>
  <si>
    <t>Naleefgedrag</t>
  </si>
  <si>
    <t>Beste</t>
  </si>
  <si>
    <t>Goed</t>
  </si>
  <si>
    <t>Slecht</t>
  </si>
  <si>
    <t>Slechtste</t>
  </si>
  <si>
    <t>Energie bessparende maatregel branch</t>
  </si>
  <si>
    <t>BRON: Lijst met erkende maatregelen</t>
  </si>
  <si>
    <t>NVT</t>
  </si>
  <si>
    <t>Metalelektro en MKB-metaal</t>
  </si>
  <si>
    <t>Autoschadeherstelbedrijven</t>
  </si>
  <si>
    <t>Rubber- en kunststofindustrie</t>
  </si>
  <si>
    <t>Commerciële datacentra</t>
  </si>
  <si>
    <t>Gezondheids- en welzijnszorginstellingen</t>
  </si>
  <si>
    <t>Kantoren</t>
  </si>
  <si>
    <t>Onderwijsinstellingen</t>
  </si>
  <si>
    <t>Automotive</t>
  </si>
  <si>
    <t>Horeca</t>
  </si>
  <si>
    <t>Detailhandel en supermarkten</t>
  </si>
  <si>
    <t>Sport en recreatie</t>
  </si>
  <si>
    <t>Voedingsmiddelen</t>
  </si>
  <si>
    <t>Drukkerijen</t>
  </si>
  <si>
    <t>Papier en karton</t>
  </si>
  <si>
    <t>Bouwmaterialen</t>
  </si>
  <si>
    <t>Verf en drukinkt</t>
  </si>
  <si>
    <t>Tankstations en autowasinrichtingen</t>
  </si>
  <si>
    <t>Meubels en hout</t>
  </si>
  <si>
    <t>Bedrijfshallen</t>
  </si>
  <si>
    <t>Detailhandel</t>
  </si>
  <si>
    <t>Opslagen en installaties</t>
  </si>
  <si>
    <t>OP_IN_Omschijving</t>
  </si>
  <si>
    <t>Afleverzuil motorbrandstof</t>
  </si>
  <si>
    <t>Amalgaamafscheider</t>
  </si>
  <si>
    <t>Assimilatiebelichtingsinstallatie</t>
  </si>
  <si>
    <t>Bovengrondse tank voor de drukloze opslag van vloeistoffen</t>
  </si>
  <si>
    <t>Bovengrondse tank voor de opslag van gassen</t>
  </si>
  <si>
    <t>Brandveiligheidsopslagkast</t>
  </si>
  <si>
    <t>EU-systeem voor dampretour fase-II</t>
  </si>
  <si>
    <t>Gasflessen</t>
  </si>
  <si>
    <t>Gasflessenvulinstallaties</t>
  </si>
  <si>
    <t>Gesloten bodemenergiesysteem</t>
  </si>
  <si>
    <t>Koelinstallatie</t>
  </si>
  <si>
    <t>Kuilvoeropslag</t>
  </si>
  <si>
    <t>Luchtwasser</t>
  </si>
  <si>
    <t>Mestopslag</t>
  </si>
  <si>
    <t>Moffel- of emailleeroven</t>
  </si>
  <si>
    <t>Olieafscheider</t>
  </si>
  <si>
    <t>Onbekend kenmerk</t>
  </si>
  <si>
    <t>Ondergrondse tank voor de drukloze opslag van vloeistoffen</t>
  </si>
  <si>
    <t>Ondergrondse tank voor de opslag van brandbaar gas</t>
  </si>
  <si>
    <t>Opslag van Gevaarlijke stoffen (incl. bestrijdingsmiddelen)</t>
  </si>
  <si>
    <t>Opslag van niet reactieve gassen (incl. zuurstof), gekoeld</t>
  </si>
  <si>
    <t>Opslag van ontplofbare stoffen en munitie</t>
  </si>
  <si>
    <t>Opslag van professioneel vuurwerk</t>
  </si>
  <si>
    <t>Overige gevaarlijke stoffen in tanks</t>
  </si>
  <si>
    <t>Slibvangput</t>
  </si>
  <si>
    <t>Stoomwerktuig</t>
  </si>
  <si>
    <t>Total energy installatie (gasmotoren) ca. 100 kW</t>
  </si>
  <si>
    <t>Transformator &lt; 1 MVA</t>
  </si>
  <si>
    <t>Vaste mest</t>
  </si>
  <si>
    <t>Vatenspoelinstallatie</t>
  </si>
  <si>
    <t>Verfspuitinstallatie</t>
  </si>
  <si>
    <t>Vetafscheider</t>
  </si>
  <si>
    <t>Vorkheftruck</t>
  </si>
  <si>
    <t>Vulpunt</t>
  </si>
  <si>
    <t>Vuurwerk</t>
  </si>
  <si>
    <t>Ammoniakkoeling</t>
  </si>
  <si>
    <t>Ontgeuringsinstallatie</t>
  </si>
  <si>
    <t>Vloeistofdichte/kerende vloer</t>
  </si>
  <si>
    <t>SBI 2008 coderingstabel versie 2017</t>
  </si>
  <si>
    <t>bron: CBS</t>
  </si>
  <si>
    <t>Niveau 6 item zijn toegevoegd omdat VNG list niet overeenkomt met CBS SBI lijst! In KR worden de SBI codes zonder . Puntjes opgeslagen. Let op code is geen nummer maar een tekst met voorloop nullen</t>
  </si>
  <si>
    <t>Niveau 2</t>
  </si>
  <si>
    <t>= Minimale niveau dat gevuld moet zijn</t>
  </si>
  <si>
    <t>Niveau</t>
  </si>
  <si>
    <t>Branch_code</t>
  </si>
  <si>
    <t>Branch_naam</t>
  </si>
  <si>
    <t>Milieurelevant/meenemen in HR toets 2</t>
  </si>
  <si>
    <t>BAL-activiteit</t>
  </si>
  <si>
    <t>Milieu_cat_min</t>
  </si>
  <si>
    <t>Milieu_cat_max</t>
  </si>
  <si>
    <t>Sector</t>
  </si>
  <si>
    <t>GS Branche</t>
  </si>
  <si>
    <t>Sub-Branche</t>
  </si>
  <si>
    <t>Brancheplan</t>
  </si>
  <si>
    <t>Landbouw, bosbouw en visserij</t>
  </si>
  <si>
    <t>01</t>
  </si>
  <si>
    <t xml:space="preserve">Landbouw, jacht en dienstverlening voor de landbouw en jacht </t>
  </si>
  <si>
    <t>?</t>
  </si>
  <si>
    <t>011</t>
  </si>
  <si>
    <t>Teelt van eenjarige gewassen</t>
  </si>
  <si>
    <t>Akkerbouw</t>
  </si>
  <si>
    <t>0111</t>
  </si>
  <si>
    <t>Teelt van granen, peulvruchten en oliehoudende zaden</t>
  </si>
  <si>
    <t>0113</t>
  </si>
  <si>
    <t>Teelt van groenten en wortel- en knolgewassen</t>
  </si>
  <si>
    <t>01131</t>
  </si>
  <si>
    <t>Teelt van groenten in de volle grond</t>
  </si>
  <si>
    <t>01132</t>
  </si>
  <si>
    <t>Teelt van groenten onder glas</t>
  </si>
  <si>
    <t>01133</t>
  </si>
  <si>
    <t>Teelt van paddenstoelen</t>
  </si>
  <si>
    <t>01134</t>
  </si>
  <si>
    <t>Teelt van aardappels en overige wortel- en knolgewassen</t>
  </si>
  <si>
    <t>0116</t>
  </si>
  <si>
    <t>Teelt van vezelgewassen</t>
  </si>
  <si>
    <t>Teelt van overige eenjarige gewassen</t>
  </si>
  <si>
    <t>01191</t>
  </si>
  <si>
    <t>Teelt van snijbloemen en snijheesters in de volle grond</t>
  </si>
  <si>
    <t>01192</t>
  </si>
  <si>
    <t>Teelt van snijbloemen en snijheesters onder glas</t>
  </si>
  <si>
    <t>01193</t>
  </si>
  <si>
    <t>Teelt van voedergewassen</t>
  </si>
  <si>
    <t>01199</t>
  </si>
  <si>
    <t>Teelt van overige eenjarige gewassen (rest)</t>
  </si>
  <si>
    <t>012</t>
  </si>
  <si>
    <t>Teelt van meerjarige gewassen</t>
  </si>
  <si>
    <t>0121</t>
  </si>
  <si>
    <t>Druiventeelt</t>
  </si>
  <si>
    <t>0124</t>
  </si>
  <si>
    <t>Teelt van pit- en steenvruchten</t>
  </si>
  <si>
    <t>01241</t>
  </si>
  <si>
    <t>Teelt van appels en peren</t>
  </si>
  <si>
    <t>01242</t>
  </si>
  <si>
    <t>Teelt van steenvruchten</t>
  </si>
  <si>
    <t>0125</t>
  </si>
  <si>
    <t>Teelt van overige boomvruchten, kleinfruit en noten</t>
  </si>
  <si>
    <t>01251</t>
  </si>
  <si>
    <t>Teelt van aardbeien in de volle grond</t>
  </si>
  <si>
    <t>01252</t>
  </si>
  <si>
    <t>Teelt van aardbeien onder glas</t>
  </si>
  <si>
    <t>01253</t>
  </si>
  <si>
    <t>Teelt van houtig klein fruit in de volle grond (incl. overige boomvruchten en noten)</t>
  </si>
  <si>
    <t>01254</t>
  </si>
  <si>
    <t>Teelt van houtig klein fruit onder glas</t>
  </si>
  <si>
    <t>0127</t>
  </si>
  <si>
    <t>Teelt van gewassen bestemd voor de vervaardiging van dranken</t>
  </si>
  <si>
    <t>0128</t>
  </si>
  <si>
    <t>Teelt van specerijgewassen en van aromatische en medicinale gewassen</t>
  </si>
  <si>
    <t>0129</t>
  </si>
  <si>
    <t>Teelt van overige  meerjarige gewassen</t>
  </si>
  <si>
    <t>013</t>
  </si>
  <si>
    <t>Teelt van sierplanten</t>
  </si>
  <si>
    <t>0130</t>
  </si>
  <si>
    <t>01301</t>
  </si>
  <si>
    <t>Teelt van bloembollen</t>
  </si>
  <si>
    <t>01302</t>
  </si>
  <si>
    <t>Teelt van perkplanten in de volle grond</t>
  </si>
  <si>
    <t>01303</t>
  </si>
  <si>
    <t>Teelt van perkplanten onder glas</t>
  </si>
  <si>
    <t>01304</t>
  </si>
  <si>
    <t>Teelt van potplanten onder glas</t>
  </si>
  <si>
    <t>01305</t>
  </si>
  <si>
    <t>Teelt van boomkwekerijgewassen in de volle grond</t>
  </si>
  <si>
    <t>01309</t>
  </si>
  <si>
    <t>Teelt van overige sierplanten in de volle grond</t>
  </si>
  <si>
    <t>014</t>
  </si>
  <si>
    <t>Fokken en houden van dieren</t>
  </si>
  <si>
    <t>Dierhouderij</t>
  </si>
  <si>
    <t>Dierhouderijen</t>
  </si>
  <si>
    <t>Fokken en houden van melkvee</t>
  </si>
  <si>
    <t>01411</t>
  </si>
  <si>
    <t>Houden van melkvee</t>
  </si>
  <si>
    <t>01412</t>
  </si>
  <si>
    <t>Opfokken van jongvee voor de melkveehouderij</t>
  </si>
  <si>
    <t>0142</t>
  </si>
  <si>
    <t>Fokken en houden van runderen (geen melkvee)</t>
  </si>
  <si>
    <t>01421</t>
  </si>
  <si>
    <t>Houden van vleeskalveren</t>
  </si>
  <si>
    <t>01422</t>
  </si>
  <si>
    <t>Overige vleesveehouderij en zoogkoeienbedrijven</t>
  </si>
  <si>
    <t>0143</t>
  </si>
  <si>
    <t>Fokken en houden van paarden en ezels</t>
  </si>
  <si>
    <t>0145</t>
  </si>
  <si>
    <t>Fokken en houden van schapen en geiten</t>
  </si>
  <si>
    <t>01451</t>
  </si>
  <si>
    <t>Fokken en houden van schapen</t>
  </si>
  <si>
    <t>01452</t>
  </si>
  <si>
    <t>Fokken en houden van geiten</t>
  </si>
  <si>
    <t>0146</t>
  </si>
  <si>
    <t>Fokken en houden van varkens</t>
  </si>
  <si>
    <t>01461</t>
  </si>
  <si>
    <t>Fokvarkens- vermeerderingsbedrijven</t>
  </si>
  <si>
    <t>01462</t>
  </si>
  <si>
    <t>Vleesvarkensbedrijven</t>
  </si>
  <si>
    <t>01463</t>
  </si>
  <si>
    <t>Gesloten en deels gesloten varkensbedrijven</t>
  </si>
  <si>
    <t>Fokken en houden van pluimvee</t>
  </si>
  <si>
    <t>01471</t>
  </si>
  <si>
    <t>Opfokken en/of houden van leghennen</t>
  </si>
  <si>
    <t>01472</t>
  </si>
  <si>
    <t>Opfokken en/of houden van vleeskuikens</t>
  </si>
  <si>
    <t>01473</t>
  </si>
  <si>
    <t>Opfokken en/of houden van ouderdieren van leghennen en vleeskuikens</t>
  </si>
  <si>
    <t>01479</t>
  </si>
  <si>
    <t>Opfokken en/of houden van overig pluimvee</t>
  </si>
  <si>
    <t>0149</t>
  </si>
  <si>
    <t>Fokken en houden van overige dieren</t>
  </si>
  <si>
    <t>01491</t>
  </si>
  <si>
    <t>Fokken en houden van edelpelsdieren</t>
  </si>
  <si>
    <t>01499</t>
  </si>
  <si>
    <t>015</t>
  </si>
  <si>
    <t xml:space="preserve">Akker- en/of tuinbouw in combinatie met het fokken en houden van dieren </t>
  </si>
  <si>
    <t>016</t>
  </si>
  <si>
    <t>Dienstverlening voor de landbouw; behandeling van gewassen en zaden na de oogst</t>
  </si>
  <si>
    <t>0161</t>
  </si>
  <si>
    <t xml:space="preserve">Dienstverlening voor de akker- en/of tuinbouw </t>
  </si>
  <si>
    <t>0162</t>
  </si>
  <si>
    <t xml:space="preserve">Dienstverlening voor het fokken en houden van dieren </t>
  </si>
  <si>
    <t>Behandeling van  gewassen na de oogst</t>
  </si>
  <si>
    <t>Behandeling van zaden voor vermeerdering</t>
  </si>
  <si>
    <t>017</t>
  </si>
  <si>
    <t>Jacht</t>
  </si>
  <si>
    <t>0170</t>
  </si>
  <si>
    <t>Bosbouw, exploitatie van bossen en dienstverlening voor de bosbouw</t>
  </si>
  <si>
    <t>021</t>
  </si>
  <si>
    <t>Bosbouw</t>
  </si>
  <si>
    <t>0210</t>
  </si>
  <si>
    <t>022</t>
  </si>
  <si>
    <t>Exploitatie van bossen</t>
  </si>
  <si>
    <t>0220</t>
  </si>
  <si>
    <t>024</t>
  </si>
  <si>
    <t>Dienstverlening voor de bosbouw</t>
  </si>
  <si>
    <t>0240</t>
  </si>
  <si>
    <t>03</t>
  </si>
  <si>
    <t xml:space="preserve">Visserij en kweken van vis en schaaldieren </t>
  </si>
  <si>
    <t>031</t>
  </si>
  <si>
    <t>Visserij</t>
  </si>
  <si>
    <t>Voeding</t>
  </si>
  <si>
    <t>0311</t>
  </si>
  <si>
    <t>Zee- en kustvisserij</t>
  </si>
  <si>
    <t>Binnenvisserij</t>
  </si>
  <si>
    <t>032</t>
  </si>
  <si>
    <t xml:space="preserve">Kweken van vis en schaaldieren </t>
  </si>
  <si>
    <t>Kweken van zeevis en -schaaldieren</t>
  </si>
  <si>
    <t>0322</t>
  </si>
  <si>
    <t>Kweken van zoetwatervis en -schaaldieren</t>
  </si>
  <si>
    <t xml:space="preserve">Winning van delfstoffen </t>
  </si>
  <si>
    <t>06</t>
  </si>
  <si>
    <t>Winning van aardolie en aardgas</t>
  </si>
  <si>
    <t>061</t>
  </si>
  <si>
    <t>Winning van aardolie</t>
  </si>
  <si>
    <t>062</t>
  </si>
  <si>
    <t>Winning van aardgas</t>
  </si>
  <si>
    <t>0620</t>
  </si>
  <si>
    <t>08</t>
  </si>
  <si>
    <t>Winning van delfstoffen (geen olie en gas)</t>
  </si>
  <si>
    <t>081</t>
  </si>
  <si>
    <t>Winning van zand, grind en klei</t>
  </si>
  <si>
    <t>0812</t>
  </si>
  <si>
    <t>089</t>
  </si>
  <si>
    <t>Winning van overige delfstoffen</t>
  </si>
  <si>
    <t>0892</t>
  </si>
  <si>
    <t xml:space="preserve">Winning van turf </t>
  </si>
  <si>
    <t>Winning van zout</t>
  </si>
  <si>
    <t>Winning van overige delfstoffen n.e.g.</t>
  </si>
  <si>
    <t>09</t>
  </si>
  <si>
    <t xml:space="preserve">Dienstverlening voor de winning van delfstoffen </t>
  </si>
  <si>
    <t>091</t>
  </si>
  <si>
    <t>Dienstverlening voor de winning van aardolie en aardgas</t>
  </si>
  <si>
    <t>0910</t>
  </si>
  <si>
    <t>099</t>
  </si>
  <si>
    <t>Dienstverlening voor de winning van delfstoffen (geen olie en gas)</t>
  </si>
  <si>
    <t>0990</t>
  </si>
  <si>
    <t>Industrie</t>
  </si>
  <si>
    <t>10</t>
  </si>
  <si>
    <t>Vervaardiging van voedingsmiddelen</t>
  </si>
  <si>
    <t>101</t>
  </si>
  <si>
    <t>Slachterijen en vleesverwerking</t>
  </si>
  <si>
    <t>1011</t>
  </si>
  <si>
    <t>Slachterijen (geen pluimvee-)</t>
  </si>
  <si>
    <t>1012</t>
  </si>
  <si>
    <t>Pluimveeslachterijen</t>
  </si>
  <si>
    <t>1013</t>
  </si>
  <si>
    <t>Vleesverwerking (niet tot maaltijden)</t>
  </si>
  <si>
    <t>102</t>
  </si>
  <si>
    <t>Visverwerking</t>
  </si>
  <si>
    <t>1020</t>
  </si>
  <si>
    <t>103</t>
  </si>
  <si>
    <t>Verwerking van aardappels, groente en fruit</t>
  </si>
  <si>
    <t>1031</t>
  </si>
  <si>
    <t>Vervaardiging van aardappelproducten</t>
  </si>
  <si>
    <t>1032</t>
  </si>
  <si>
    <t>Vervaardiging van fruit- en groentesap</t>
  </si>
  <si>
    <t>1039</t>
  </si>
  <si>
    <t>Verwerking van groente en fruit (niet tot sap en maaltijden)</t>
  </si>
  <si>
    <t>104</t>
  </si>
  <si>
    <t xml:space="preserve">Vervaardiging van plantaardige en dierlijke oliën en vetten </t>
  </si>
  <si>
    <t>1041</t>
  </si>
  <si>
    <t>Vervaardiging van plantaardige en dierlijke oliën en vetten (geen margarine en andere spijsvetten)</t>
  </si>
  <si>
    <t>104101</t>
  </si>
  <si>
    <t>Vervaardiging van ruwe plantaardige en dierlijke oliën en vetten:</t>
  </si>
  <si>
    <t>104102</t>
  </si>
  <si>
    <t>Raffinage van plantaardige en dierlijke oliën en vetten:</t>
  </si>
  <si>
    <t>1042</t>
  </si>
  <si>
    <t>Vervaardiging van margarine en overige spijsvetten</t>
  </si>
  <si>
    <t>105</t>
  </si>
  <si>
    <t>Vervaardiging van zuivelproducten</t>
  </si>
  <si>
    <t>1051</t>
  </si>
  <si>
    <t>Vervaardiging van zuivelproducten (geen consumptie-ijs)</t>
  </si>
  <si>
    <t>1052</t>
  </si>
  <si>
    <t>Vervaardiging van consumptie-ijs</t>
  </si>
  <si>
    <t>106</t>
  </si>
  <si>
    <t>Vervaardiging van meel</t>
  </si>
  <si>
    <t>1061</t>
  </si>
  <si>
    <t>Vervaardiging van meel (geen zetmeel)</t>
  </si>
  <si>
    <t>1062</t>
  </si>
  <si>
    <t>Vervaardiging van zetmeel en zetmeelproducten</t>
  </si>
  <si>
    <t>107</t>
  </si>
  <si>
    <t>Vervaardiging van brood, banketbakkerswerk en deegwaren</t>
  </si>
  <si>
    <t>1071</t>
  </si>
  <si>
    <t>Vervaardiging van brood en vers banketbakkerswerk</t>
  </si>
  <si>
    <t>1072</t>
  </si>
  <si>
    <t>Vervaardiging van beschuit en koekjes en ander houdbaar banketbakkerswerk</t>
  </si>
  <si>
    <t>1073</t>
  </si>
  <si>
    <t>Vervaardiging van deegwaren</t>
  </si>
  <si>
    <t>108</t>
  </si>
  <si>
    <t>Vervaardiging van overige voedingsmiddelen</t>
  </si>
  <si>
    <t>1081</t>
  </si>
  <si>
    <t>Vervaardiging van suiker</t>
  </si>
  <si>
    <t>1082</t>
  </si>
  <si>
    <t>Verwerking van cacao en vervaardiging van chocolade en suikerwerk</t>
  </si>
  <si>
    <t>10821</t>
  </si>
  <si>
    <t>Verwerking van cacao</t>
  </si>
  <si>
    <t>10822</t>
  </si>
  <si>
    <t>Vervaardiging van chocolade en suikerwerk</t>
  </si>
  <si>
    <t>1083</t>
  </si>
  <si>
    <t>Verwerking van koffie en thee</t>
  </si>
  <si>
    <t>1084</t>
  </si>
  <si>
    <t>Vervaardiging van specerijen, sauzen en kruiderijen; zoutraffinage</t>
  </si>
  <si>
    <t>108401</t>
  </si>
  <si>
    <t>Vervaardiging van azijn, specerijen en kruiden</t>
  </si>
  <si>
    <t>1085</t>
  </si>
  <si>
    <t>Vervaardiging van kant-en-klaarmaaltijden en snacks</t>
  </si>
  <si>
    <t>1086</t>
  </si>
  <si>
    <t>Vervaardiging van gehomogeniseerde voedingspreparaten en dieetvoeding</t>
  </si>
  <si>
    <t>1089</t>
  </si>
  <si>
    <t>Vervaardiging van overige voedingsmiddelen n.e.g.</t>
  </si>
  <si>
    <t>109</t>
  </si>
  <si>
    <t>Vervaardiging van diervoeders</t>
  </si>
  <si>
    <t>1091</t>
  </si>
  <si>
    <t>Vervaardiging van veevoeders</t>
  </si>
  <si>
    <t>1092</t>
  </si>
  <si>
    <t>Vervaardiging van voeders voor huisdieren</t>
  </si>
  <si>
    <t>11</t>
  </si>
  <si>
    <t>Vervaardiging van dranken</t>
  </si>
  <si>
    <t>110</t>
  </si>
  <si>
    <t>1101</t>
  </si>
  <si>
    <t>Vervaardiging van sterk alcoholische dranken door distilleren, rectificeren en mengen</t>
  </si>
  <si>
    <t>110101</t>
  </si>
  <si>
    <t>Destilleerderijen en likeurstokerijen</t>
  </si>
  <si>
    <t>110102</t>
  </si>
  <si>
    <t>Vervaardiging van ethylalcohol door gisting:</t>
  </si>
  <si>
    <t>1102</t>
  </si>
  <si>
    <t>Vervaardiging van wijn uit druiven</t>
  </si>
  <si>
    <t>1103</t>
  </si>
  <si>
    <t>Vervaardiging van cider en van overige vruchtenwijnen</t>
  </si>
  <si>
    <t>1104</t>
  </si>
  <si>
    <t>Vervaardiging van overige niet-gedistilleerde gegiste dranken</t>
  </si>
  <si>
    <t>1105</t>
  </si>
  <si>
    <t>Vervaardiging van bier</t>
  </si>
  <si>
    <t>1106</t>
  </si>
  <si>
    <t>Mouterijen</t>
  </si>
  <si>
    <t>1107</t>
  </si>
  <si>
    <t>Vervaardiging van frisdranken; productie van mineraalwater en overig gebotteld water</t>
  </si>
  <si>
    <t>12</t>
  </si>
  <si>
    <t>Vervaardiging van tabaksproducten</t>
  </si>
  <si>
    <t>120</t>
  </si>
  <si>
    <t>1200</t>
  </si>
  <si>
    <t>13</t>
  </si>
  <si>
    <t>Vervaardiging van textiel</t>
  </si>
  <si>
    <t>131</t>
  </si>
  <si>
    <t>Bewerken en spinnen van textielvezels</t>
  </si>
  <si>
    <t>1310</t>
  </si>
  <si>
    <t>132</t>
  </si>
  <si>
    <t>Weven van textiel</t>
  </si>
  <si>
    <t>1320</t>
  </si>
  <si>
    <t>133</t>
  </si>
  <si>
    <t>Textielveredeling</t>
  </si>
  <si>
    <t>1330</t>
  </si>
  <si>
    <t>139</t>
  </si>
  <si>
    <t>Vervaardiging van overige  textielproducten</t>
  </si>
  <si>
    <t>1391</t>
  </si>
  <si>
    <t>Vervaardiging van gebreide en gehaakte stoffen</t>
  </si>
  <si>
    <t>1392</t>
  </si>
  <si>
    <t>Vervaardiging van geconfectioneerde artikelen van textiel (geen kleding)</t>
  </si>
  <si>
    <t>1393</t>
  </si>
  <si>
    <t>Vervaardiging van vloerkleden en tapijt</t>
  </si>
  <si>
    <t>1394</t>
  </si>
  <si>
    <t>Vervaardiging van koord, bindgaren, touw en netten</t>
  </si>
  <si>
    <t>1395</t>
  </si>
  <si>
    <t>Vervaardiging van gebonden textielvlies en artikelen daarvan (geen kleding)</t>
  </si>
  <si>
    <t>1396</t>
  </si>
  <si>
    <t>Vervaardiging van technisch en industrieel textiel</t>
  </si>
  <si>
    <t>1399</t>
  </si>
  <si>
    <t>Vervaardiging van overige  textielproducten n.e.g.</t>
  </si>
  <si>
    <t>14</t>
  </si>
  <si>
    <t>Vervaardiging van kleding</t>
  </si>
  <si>
    <t>141</t>
  </si>
  <si>
    <t>Vervaardiging van kleding (geen bontkleding)</t>
  </si>
  <si>
    <t>1411</t>
  </si>
  <si>
    <t>Vervaardiging van kleding van leer</t>
  </si>
  <si>
    <t>1412</t>
  </si>
  <si>
    <t>Vervaardiging van werkkleding</t>
  </si>
  <si>
    <t>1413</t>
  </si>
  <si>
    <t>Vervaardiging van overige  bovenkleding</t>
  </si>
  <si>
    <t>1414</t>
  </si>
  <si>
    <t>Vervaardiging van onderkleding</t>
  </si>
  <si>
    <t>1419</t>
  </si>
  <si>
    <t>Vervaardiging van baby- en sportkleding en kledingaccessoires</t>
  </si>
  <si>
    <t>142</t>
  </si>
  <si>
    <t>Vervaardiging van artikelen van bont</t>
  </si>
  <si>
    <t>1420</t>
  </si>
  <si>
    <t>143</t>
  </si>
  <si>
    <t>Vervaardiging van gebreide en gehaakte kleding</t>
  </si>
  <si>
    <t>1431</t>
  </si>
  <si>
    <t>Vervaardiging van gebreide en gehaakte kousen en sokken</t>
  </si>
  <si>
    <t>1439</t>
  </si>
  <si>
    <t>Vervaardiging van gebreide en gehaakte kleding (geen kousen en sokken)</t>
  </si>
  <si>
    <t>15</t>
  </si>
  <si>
    <t>Vervaardiging van leer, lederwaren en schoenen</t>
  </si>
  <si>
    <t>151</t>
  </si>
  <si>
    <t>Looien en bewerken van leer; vervaardiging van koffers, tassen, zadel- en tuigmakerswerk; bereiden en verven van bont</t>
  </si>
  <si>
    <t>1511</t>
  </si>
  <si>
    <t>Looien en bewerken van leer; bereiden en verven van bont</t>
  </si>
  <si>
    <t>1512</t>
  </si>
  <si>
    <t>Vervaardiging van koffers, tassen e.d. en van zadel- en tuigmakerswerk</t>
  </si>
  <si>
    <t>152</t>
  </si>
  <si>
    <t>Vervaardiging van schoenen</t>
  </si>
  <si>
    <t>1520</t>
  </si>
  <si>
    <t>16</t>
  </si>
  <si>
    <t>Primaire houtbewerking en vervaardiging van artikelen van hout, kurk, riet en vlechtwerk ( geen meubels)</t>
  </si>
  <si>
    <t>161</t>
  </si>
  <si>
    <t>Primaire houtbewerking en verduurzamen van hout</t>
  </si>
  <si>
    <t>1610</t>
  </si>
  <si>
    <t>16101</t>
  </si>
  <si>
    <t>Zagen en schaven en overige primaire houtbewerking</t>
  </si>
  <si>
    <t>Bouw</t>
  </si>
  <si>
    <t>16102</t>
  </si>
  <si>
    <t>Verduurzamen van hout</t>
  </si>
  <si>
    <t>162</t>
  </si>
  <si>
    <t>Vervaardiging van artikelen van hout, kurk, riet en vlechtwerk (geen meubels)</t>
  </si>
  <si>
    <t>Vervaardiging van fineer en plaatmateriaal op basis van hout</t>
  </si>
  <si>
    <t>1622</t>
  </si>
  <si>
    <t>Vervaardiging van panelen voor parketvloeren</t>
  </si>
  <si>
    <t>1623</t>
  </si>
  <si>
    <t xml:space="preserve">Vervaardiging van overig  timmerwerk voor de bouw </t>
  </si>
  <si>
    <t>16231</t>
  </si>
  <si>
    <t>Vervaardiging van deuren, ramen en kozijnen van hout</t>
  </si>
  <si>
    <t>16239</t>
  </si>
  <si>
    <t>Vervaardiging van overig timmerwerk voor de bouw (geen deuren, ramen en kozijnen)</t>
  </si>
  <si>
    <t>1624</t>
  </si>
  <si>
    <t>Vervaardiging van houten emballage</t>
  </si>
  <si>
    <t>1629</t>
  </si>
  <si>
    <t>Vervaardiging van overige artikelen van hout en van artikelen van kurk, riet en vlechtwerk (geen meubels)</t>
  </si>
  <si>
    <t>162902</t>
  </si>
  <si>
    <t>Kurkwaren-, riet- en vlechtwerkfabrieken</t>
  </si>
  <si>
    <t>17</t>
  </si>
  <si>
    <t xml:space="preserve">Vervaardiging van papier, karton en papier- en kartonwaren </t>
  </si>
  <si>
    <t>171</t>
  </si>
  <si>
    <t>Vervaardiging van papierpulp, papier en karton</t>
  </si>
  <si>
    <t>Vervaardiging van papierpulp</t>
  </si>
  <si>
    <t>1712</t>
  </si>
  <si>
    <t>Vervaardiging van papier en karton</t>
  </si>
  <si>
    <t>17121</t>
  </si>
  <si>
    <t>Vervaardiging van grafisch papier en karton</t>
  </si>
  <si>
    <t>17122</t>
  </si>
  <si>
    <t>Vervaardiging van papier en karton voor verpakking</t>
  </si>
  <si>
    <t>17129</t>
  </si>
  <si>
    <t>Vervaardiging van papier en karton (geen grafisch en niet voor verpakking)</t>
  </si>
  <si>
    <t>172</t>
  </si>
  <si>
    <t>Vervaardiging van papier- en kartonwaren</t>
  </si>
  <si>
    <t>Vervaardiging van verpakkingsmiddelen van papier en karton; vervaardiging van golfpapier en -karton</t>
  </si>
  <si>
    <t>17211</t>
  </si>
  <si>
    <t>Vervaardiging van verpakkingsmiddelen van papier en karton</t>
  </si>
  <si>
    <t>17212</t>
  </si>
  <si>
    <t>Vervaardiging van golfpapier en -karton</t>
  </si>
  <si>
    <t>1722</t>
  </si>
  <si>
    <t>Vervaardiging van huishoudelijke en sanitaire papierwaren</t>
  </si>
  <si>
    <t>Vervaardiging van kantoorbenodigdheden van papier</t>
  </si>
  <si>
    <t>Vervaardiging van behangselpapier</t>
  </si>
  <si>
    <t xml:space="preserve">Vervaardiging van overige papier- en kartonwaren </t>
  </si>
  <si>
    <t>18</t>
  </si>
  <si>
    <t>Drukkerijen, reproductie van opgenomen media</t>
  </si>
  <si>
    <t>181</t>
  </si>
  <si>
    <t>Drukkerijen en dienstverlening voor drukkerijen</t>
  </si>
  <si>
    <t>1811</t>
  </si>
  <si>
    <t>Drukkerijen van dagbladen</t>
  </si>
  <si>
    <t>1812</t>
  </si>
  <si>
    <t>Overige drukkerijen</t>
  </si>
  <si>
    <t>18121</t>
  </si>
  <si>
    <t>Drukkerijen van boeken e.d.</t>
  </si>
  <si>
    <t>18122</t>
  </si>
  <si>
    <t xml:space="preserve">Drukkerijen van tijdschriften </t>
  </si>
  <si>
    <t>18123</t>
  </si>
  <si>
    <t>Drukkerijen van reclame</t>
  </si>
  <si>
    <t>18124</t>
  </si>
  <si>
    <t>Drukkerijen van verpakkingen</t>
  </si>
  <si>
    <t>18125</t>
  </si>
  <si>
    <t>Drukkerijen van formulieren</t>
  </si>
  <si>
    <t>18129</t>
  </si>
  <si>
    <t xml:space="preserve">Overige drukkerijen n.e.g. </t>
  </si>
  <si>
    <t>1813</t>
  </si>
  <si>
    <t>Prepress- en premedia-activiteiten</t>
  </si>
  <si>
    <t>1814</t>
  </si>
  <si>
    <t xml:space="preserve">Grafische afwerking en overige activiteiten verwant aan de drukkerij </t>
  </si>
  <si>
    <t>182</t>
  </si>
  <si>
    <t>Reproductie van opgenomen media</t>
  </si>
  <si>
    <t>1820</t>
  </si>
  <si>
    <t>19</t>
  </si>
  <si>
    <t>Vervaardiging van cokesovenproducten en aardolieverwerking</t>
  </si>
  <si>
    <t>Procesindustrie</t>
  </si>
  <si>
    <t>191</t>
  </si>
  <si>
    <t>Vervaardiging van cokesovenproducten</t>
  </si>
  <si>
    <t>1910</t>
  </si>
  <si>
    <t>192</t>
  </si>
  <si>
    <t>Aardolieverwerking</t>
  </si>
  <si>
    <t>1920</t>
  </si>
  <si>
    <t>19201</t>
  </si>
  <si>
    <t>Aardolieraffinage</t>
  </si>
  <si>
    <t>19202</t>
  </si>
  <si>
    <t>Aardolieverwerking (geen -raffinage)</t>
  </si>
  <si>
    <t>Vervaardiging van chemische producten</t>
  </si>
  <si>
    <t>201</t>
  </si>
  <si>
    <t>Vervaardiging van chemische basisproducten, kunstmeststoffen en stikstofverbindingen en van kunststof en synthetische rubber in primaire vorm</t>
  </si>
  <si>
    <t>2011</t>
  </si>
  <si>
    <t>Vervaardiging van industriële gassen</t>
  </si>
  <si>
    <t>2012</t>
  </si>
  <si>
    <t>Vervaardiging van kleur- en verfstoffen</t>
  </si>
  <si>
    <t>2013</t>
  </si>
  <si>
    <t xml:space="preserve">Vervaardiging van overige anorganische basischemicaliën </t>
  </si>
  <si>
    <t>2014</t>
  </si>
  <si>
    <t xml:space="preserve">Vervaardiging van overige organische basischemicaliën </t>
  </si>
  <si>
    <t>20141</t>
  </si>
  <si>
    <t>Vervaardiging van petrochemische producten</t>
  </si>
  <si>
    <t>20149</t>
  </si>
  <si>
    <t>Vervaardiging van overige organische basischemicaliën (geen petrochemische producten)</t>
  </si>
  <si>
    <t>2015</t>
  </si>
  <si>
    <t>Vervaardiging van kunstmeststoffen en stikstofverbindingen</t>
  </si>
  <si>
    <t>2016</t>
  </si>
  <si>
    <t>Vervaardiging van kunststof in primaire vorm</t>
  </si>
  <si>
    <t>2017</t>
  </si>
  <si>
    <t>Vervaardiging van synthetische rubber in primaire vorm</t>
  </si>
  <si>
    <t>202</t>
  </si>
  <si>
    <t>Vervaardiging van verdelgingsmiddelen en overige landbouwchemicaliën</t>
  </si>
  <si>
    <t>2020</t>
  </si>
  <si>
    <t>203</t>
  </si>
  <si>
    <t>Vervaardiging van verf, vernis e.d., drukinkt en mastiek</t>
  </si>
  <si>
    <t>2030</t>
  </si>
  <si>
    <t>204</t>
  </si>
  <si>
    <t>Vervaardiging van zeep, wasmiddelen, poets- en reinigingsmiddelen, parfums en cosmetica</t>
  </si>
  <si>
    <t>2041</t>
  </si>
  <si>
    <t>Vervaardiging van zeep, wasmiddelen, poets- en reinigingsmiddelen</t>
  </si>
  <si>
    <t>2042</t>
  </si>
  <si>
    <t>Vervaardiging van parfums en cosmetica</t>
  </si>
  <si>
    <t>205</t>
  </si>
  <si>
    <t>Vervaardiging van  overige chemische producten</t>
  </si>
  <si>
    <t>2051</t>
  </si>
  <si>
    <t>Vervaardiging van kruit en springstoffen en van lucifers</t>
  </si>
  <si>
    <t>2052</t>
  </si>
  <si>
    <t>Vervaardiging van lijm en bereide kleefmiddelen</t>
  </si>
  <si>
    <t>2053</t>
  </si>
  <si>
    <t>Vervaardiging van etherische oliën</t>
  </si>
  <si>
    <t>2059</t>
  </si>
  <si>
    <t>Vervaardiging van  overige chemische producten n.e.g.</t>
  </si>
  <si>
    <t>205902</t>
  </si>
  <si>
    <t>Fotochemische produktenfabrieken</t>
  </si>
  <si>
    <t>205903</t>
  </si>
  <si>
    <t>Chemische kantoorbenodigdhedenfabrieken</t>
  </si>
  <si>
    <t>206</t>
  </si>
  <si>
    <t>Vervaardiging van synthetische en kunstmatige vezels</t>
  </si>
  <si>
    <t>2060</t>
  </si>
  <si>
    <t>Vervaardiging van farmaceutische grondstoffen en producten</t>
  </si>
  <si>
    <t>211</t>
  </si>
  <si>
    <t>Vervaardiging van farmaceutische grondstoffen</t>
  </si>
  <si>
    <t>2110</t>
  </si>
  <si>
    <t>212</t>
  </si>
  <si>
    <t>Vervaardiging van farmaceutische producten (geen grondstoffen)</t>
  </si>
  <si>
    <t>2120</t>
  </si>
  <si>
    <t>Vervaardiging van producten van rubber en kunststof</t>
  </si>
  <si>
    <t>221</t>
  </si>
  <si>
    <t>Vervaardiging van producten van rubber</t>
  </si>
  <si>
    <t>2211</t>
  </si>
  <si>
    <t>Vervaardiging van rubberbanden en loopvlakvernieuwing</t>
  </si>
  <si>
    <t>221101</t>
  </si>
  <si>
    <t>Rubberbandenfabrieken</t>
  </si>
  <si>
    <t>221102</t>
  </si>
  <si>
    <t>Loopvlakvernieuwingsbedrijven:</t>
  </si>
  <si>
    <t>2219</t>
  </si>
  <si>
    <t>Vervaardiging van producten van rubber (geen banden)</t>
  </si>
  <si>
    <t>222</t>
  </si>
  <si>
    <t>Vervaardiging van producten van kunststof</t>
  </si>
  <si>
    <t>2221</t>
  </si>
  <si>
    <t>Vervaardiging van platen, folie, buizen en profielen van kunststof</t>
  </si>
  <si>
    <t>2222</t>
  </si>
  <si>
    <t>Vervaardiging van verpakkingsmiddelen van kunststof</t>
  </si>
  <si>
    <t>2223</t>
  </si>
  <si>
    <t>Vervaardiging van kunststofproducten voor de bouw</t>
  </si>
  <si>
    <t>2229</t>
  </si>
  <si>
    <t>Vervaardiging van overige producten van kunststof</t>
  </si>
  <si>
    <t>Vervaardiging van overige niet-metaalhoudende minerale producten</t>
  </si>
  <si>
    <t>231</t>
  </si>
  <si>
    <t>Vervaardiging van glas en glaswerk</t>
  </si>
  <si>
    <t>2311</t>
  </si>
  <si>
    <t>Vervaardiging van vlakglas</t>
  </si>
  <si>
    <t>2312</t>
  </si>
  <si>
    <t>Vormen en bewerken van vlakglas</t>
  </si>
  <si>
    <t>2313</t>
  </si>
  <si>
    <t>Vervaardiging van holglas</t>
  </si>
  <si>
    <t>2314</t>
  </si>
  <si>
    <t>Vervaardiging van glasvezels</t>
  </si>
  <si>
    <t>2319</t>
  </si>
  <si>
    <t>Vervaardiging en bewerking van overig  glas,  inclusief technisch glaswerk</t>
  </si>
  <si>
    <t>232</t>
  </si>
  <si>
    <t>Vervaardiging van vuurvaste keramische producten</t>
  </si>
  <si>
    <t>2320</t>
  </si>
  <si>
    <t>Vervaardiging van vuurvaste keramische  producten</t>
  </si>
  <si>
    <t>233</t>
  </si>
  <si>
    <t xml:space="preserve">Vervaardiging van keramische producten voor de bouw </t>
  </si>
  <si>
    <t>2331</t>
  </si>
  <si>
    <t>Vervaardiging van keramische tegels en plavuizen</t>
  </si>
  <si>
    <t>2332</t>
  </si>
  <si>
    <t>Vervaardiging van  keramische producten voor de bouw (geen tegels en plavuizen)</t>
  </si>
  <si>
    <t>234</t>
  </si>
  <si>
    <t>Vervaardiging van overige keramische producten</t>
  </si>
  <si>
    <t>2341</t>
  </si>
  <si>
    <t>Vervaardiging van huishoudelijk en sieraardewerk</t>
  </si>
  <si>
    <t>2342</t>
  </si>
  <si>
    <t>Vervaardiging van sanitair aardewerk</t>
  </si>
  <si>
    <t>2343</t>
  </si>
  <si>
    <t>Vervaardiging van isolatoren en isolatiemateriaal van keramische stoffen</t>
  </si>
  <si>
    <t>2344</t>
  </si>
  <si>
    <t>Vervaardiging van overig technisch aardewerk</t>
  </si>
  <si>
    <t>2349</t>
  </si>
  <si>
    <t>Vervaardiging van overige keramische producten n.e.g.</t>
  </si>
  <si>
    <t>235</t>
  </si>
  <si>
    <t>Vervaardiging van cement, kalk en gips</t>
  </si>
  <si>
    <t>2351</t>
  </si>
  <si>
    <t>Vervaardiging van cement</t>
  </si>
  <si>
    <t>2352</t>
  </si>
  <si>
    <t>Vervaardiging van kalk en gips</t>
  </si>
  <si>
    <t>235201</t>
  </si>
  <si>
    <t>Kalkfabrieken:</t>
  </si>
  <si>
    <t>235202</t>
  </si>
  <si>
    <t>Gipsfabrieken:</t>
  </si>
  <si>
    <t>236</t>
  </si>
  <si>
    <t>Vervaardiging van producten van beton, gips en cement</t>
  </si>
  <si>
    <t>2361</t>
  </si>
  <si>
    <t>Vervaardiging van producten voor de bouw van beton, kalkzandsteen en van cellenbeton</t>
  </si>
  <si>
    <t>23611</t>
  </si>
  <si>
    <t>Vervaardiging van producten van beton voor de bouw</t>
  </si>
  <si>
    <t>23612</t>
  </si>
  <si>
    <t>Vervaardiging voor de bouw van kalkzandsteen en cellenbeton</t>
  </si>
  <si>
    <t>2362</t>
  </si>
  <si>
    <t>Vervaardiging van producten van gips voor de bouw</t>
  </si>
  <si>
    <t>2363</t>
  </si>
  <si>
    <t>Vervaardiging van stortklare beton</t>
  </si>
  <si>
    <t>2364</t>
  </si>
  <si>
    <t>Vervaardiging van mortel in droge vorm</t>
  </si>
  <si>
    <t>2365</t>
  </si>
  <si>
    <t>Vervaardiging van producten van vezelcement</t>
  </si>
  <si>
    <t>2369</t>
  </si>
  <si>
    <t>Vervaardiging van overige producten van beton, gips en cement</t>
  </si>
  <si>
    <t>237</t>
  </si>
  <si>
    <t>Natuursteenbewerking</t>
  </si>
  <si>
    <t>2370</t>
  </si>
  <si>
    <t>239</t>
  </si>
  <si>
    <t>2391</t>
  </si>
  <si>
    <t>Vervaardiging van schuur-, slijp- en polijstmiddelen</t>
  </si>
  <si>
    <t>2399</t>
  </si>
  <si>
    <t>Vervaardiging van overige niet-metaalhoudende minerale producten (geen schuur-, slijp- en polijstmiddelen)</t>
  </si>
  <si>
    <t>Vervaardiging van metalen in primaire vorm</t>
  </si>
  <si>
    <t>241</t>
  </si>
  <si>
    <t>Vervaardiging van ijzer en staal en van ferrolegeringen</t>
  </si>
  <si>
    <t>2410</t>
  </si>
  <si>
    <t>242</t>
  </si>
  <si>
    <t>Vervaardiging van stalen buizen, pijpen, holle profielen en fittings daarvoor</t>
  </si>
  <si>
    <t>2420</t>
  </si>
  <si>
    <t>243</t>
  </si>
  <si>
    <t>Overige eerste verwerking van staal</t>
  </si>
  <si>
    <t>2431</t>
  </si>
  <si>
    <t>Koudtrekken van staven</t>
  </si>
  <si>
    <t>2432</t>
  </si>
  <si>
    <t>Koudwalsen van bandstaal</t>
  </si>
  <si>
    <t>2433</t>
  </si>
  <si>
    <t>Koudvervormen en koudfelsen</t>
  </si>
  <si>
    <t>2434</t>
  </si>
  <si>
    <t>Koudtrekken van draad</t>
  </si>
  <si>
    <t>244</t>
  </si>
  <si>
    <t>Vervaardiging van edelmetalen en  overige non-ferrometalen</t>
  </si>
  <si>
    <t>2441</t>
  </si>
  <si>
    <t>Vervaardiging van edelmetalen</t>
  </si>
  <si>
    <t>2442</t>
  </si>
  <si>
    <t>Vervaardiging van aluminium</t>
  </si>
  <si>
    <t>2443</t>
  </si>
  <si>
    <t>Vervaardiging van lood, zink en tin</t>
  </si>
  <si>
    <t>2444</t>
  </si>
  <si>
    <t>Vervaardiging van koper</t>
  </si>
  <si>
    <t>2445</t>
  </si>
  <si>
    <t>Vervaardiging van overige non-ferrometalen</t>
  </si>
  <si>
    <t>2446</t>
  </si>
  <si>
    <t>Smelten en raffineren van uranium</t>
  </si>
  <si>
    <t>245</t>
  </si>
  <si>
    <t>Gieten van metalen</t>
  </si>
  <si>
    <t>2451</t>
  </si>
  <si>
    <t xml:space="preserve">Gieten van ijzer </t>
  </si>
  <si>
    <t>2452</t>
  </si>
  <si>
    <t>Gieten van staal</t>
  </si>
  <si>
    <t>2453</t>
  </si>
  <si>
    <t>Gieten van lichte metalen</t>
  </si>
  <si>
    <t>2454</t>
  </si>
  <si>
    <t>Gieten van overige  non-ferrometalen</t>
  </si>
  <si>
    <t>Vervaardiging van producten van metaal (geen machines en apparaten)</t>
  </si>
  <si>
    <t>251</t>
  </si>
  <si>
    <t xml:space="preserve">Vervaardiging van metalen producten voor de bouw </t>
  </si>
  <si>
    <t>Metaal/Elektro</t>
  </si>
  <si>
    <t>2511</t>
  </si>
  <si>
    <t>Vervaardiging van metalen constructiewerken en delen daarvan</t>
  </si>
  <si>
    <t>2512</t>
  </si>
  <si>
    <t>Vervaardiging van metalen deuren, vensters en kozijnen</t>
  </si>
  <si>
    <t>252</t>
  </si>
  <si>
    <t xml:space="preserve">Vervaardiging van reservoirs van metaal en van ketels en radiatoren voor centrale verwarming </t>
  </si>
  <si>
    <t>2521</t>
  </si>
  <si>
    <t>Vervaardiging van ketels en radiatoren voor centrale verwarming</t>
  </si>
  <si>
    <t>2529</t>
  </si>
  <si>
    <t>Vervaardiging van metalen tanks en reservoirs</t>
  </si>
  <si>
    <t>253</t>
  </si>
  <si>
    <t>Vervaardiging van stoomketels (geen ketels voor centrale verwarming)</t>
  </si>
  <si>
    <t>2530</t>
  </si>
  <si>
    <t>254</t>
  </si>
  <si>
    <t>Vervaardiging van wapens en munitie</t>
  </si>
  <si>
    <t>2540</t>
  </si>
  <si>
    <t>255</t>
  </si>
  <si>
    <t>Smeden, persen, stampen en profielwalsen van metaal; poedermetallurgie</t>
  </si>
  <si>
    <t>2550</t>
  </si>
  <si>
    <t>256</t>
  </si>
  <si>
    <t xml:space="preserve">Oppervlaktebehandeling en bekleding van metaal; algemene metaalbewerking </t>
  </si>
  <si>
    <t>2561</t>
  </si>
  <si>
    <t>Oppervlaktebehandeling en bekleding van metaal</t>
  </si>
  <si>
    <t>2562</t>
  </si>
  <si>
    <t>Algemene metaalbewerking</t>
  </si>
  <si>
    <t>257</t>
  </si>
  <si>
    <t>Vervaardiging van scharen, messen en  bestek, hang- en sluitwerk en gereedschap</t>
  </si>
  <si>
    <t>2571</t>
  </si>
  <si>
    <t>Vervaardiging van scharen, messen en bestek</t>
  </si>
  <si>
    <t>2572</t>
  </si>
  <si>
    <t>Vervaardiging van hang- en sluitwerk</t>
  </si>
  <si>
    <t>2573</t>
  </si>
  <si>
    <t>Vervaardiging van gereedschap</t>
  </si>
  <si>
    <t>259</t>
  </si>
  <si>
    <t>Vervaardiging van overige producten van metaal</t>
  </si>
  <si>
    <t>2591</t>
  </si>
  <si>
    <t>Vervaardiging van stalen vaten e.d.</t>
  </si>
  <si>
    <t>2592</t>
  </si>
  <si>
    <t>Vervaardiging van verpakkingsmiddelen van licht metaal</t>
  </si>
  <si>
    <t>2593</t>
  </si>
  <si>
    <t>Vervaardiging van artikelen van draad en van kettingen en veren</t>
  </si>
  <si>
    <t>2594</t>
  </si>
  <si>
    <t>Vervaardiging van bouten, schroeven en moeren</t>
  </si>
  <si>
    <t>2599</t>
  </si>
  <si>
    <t>Vervaardiging van overige producten van metaal n.e.g.</t>
  </si>
  <si>
    <t>Vervaardiging van computers en van elektronische en optische apparatuur</t>
  </si>
  <si>
    <t>261</t>
  </si>
  <si>
    <t>Vervaardiging van elektronische componenten en printplaten</t>
  </si>
  <si>
    <t>2611</t>
  </si>
  <si>
    <t>Vervaardiging van elektronische componenten</t>
  </si>
  <si>
    <t>2612</t>
  </si>
  <si>
    <t>Vervaardiging van elektronische printplaten</t>
  </si>
  <si>
    <t>262</t>
  </si>
  <si>
    <t>Vervaardiging van computers en randapparatuur</t>
  </si>
  <si>
    <t>2620</t>
  </si>
  <si>
    <t>263</t>
  </si>
  <si>
    <t>Vervaardiging van communicatieapparatuur</t>
  </si>
  <si>
    <t>2630</t>
  </si>
  <si>
    <t>264</t>
  </si>
  <si>
    <t>Vervaardiging van consumentenelektronica</t>
  </si>
  <si>
    <t>2640</t>
  </si>
  <si>
    <t>265</t>
  </si>
  <si>
    <t>Vervaardiging van meet-, regel-, navigatie- en controleapparatuur en van uurwerken</t>
  </si>
  <si>
    <t>2651</t>
  </si>
  <si>
    <t>Vervaardiging van meet-, regel-, navigatie- en controleapparatuur</t>
  </si>
  <si>
    <t>2652</t>
  </si>
  <si>
    <t>Vervaardiging van uurwerken</t>
  </si>
  <si>
    <t>266</t>
  </si>
  <si>
    <t>Vervaardiging van bestralingsapparatuur en van elektromedische en elektrotherapeutische apparatuur</t>
  </si>
  <si>
    <t>2660</t>
  </si>
  <si>
    <t>267</t>
  </si>
  <si>
    <t>Vervaardiging van optische instrumenten en apparatuur</t>
  </si>
  <si>
    <t>2670</t>
  </si>
  <si>
    <t>268</t>
  </si>
  <si>
    <t>Vervaardiging van informatiedragers</t>
  </si>
  <si>
    <t>2680</t>
  </si>
  <si>
    <t>Vervaardiging van elektrische apparatuur</t>
  </si>
  <si>
    <t>271</t>
  </si>
  <si>
    <t>Vervaardiging van elektromotoren, elektrische generatoren en transformatoren en van schakel- en verdeelinrichtingen</t>
  </si>
  <si>
    <t>2711</t>
  </si>
  <si>
    <t>Vervaardiging van elektromotoren,  elektrische generatoren en transformatoren</t>
  </si>
  <si>
    <t>2712</t>
  </si>
  <si>
    <t>Vervaardiging van schakel- en verdeelinrichtingen</t>
  </si>
  <si>
    <t>272</t>
  </si>
  <si>
    <t>Vervaardiging van batterijen en accumulatoren</t>
  </si>
  <si>
    <t>2720</t>
  </si>
  <si>
    <t>273</t>
  </si>
  <si>
    <t>Vervaardiging van elektrische en elektronische kabels en van schakelaars, stekkers, stopcontacten e.d.</t>
  </si>
  <si>
    <t>2731</t>
  </si>
  <si>
    <t>Vervaardiging van kabels van optische vezels</t>
  </si>
  <si>
    <t>2732</t>
  </si>
  <si>
    <t>Vervaardiging van overige elektrische en elektronische kabel</t>
  </si>
  <si>
    <t>2733</t>
  </si>
  <si>
    <t>Vervaardiging van schakelaars, stekkers, stopcontacten e.d.</t>
  </si>
  <si>
    <t>274</t>
  </si>
  <si>
    <t xml:space="preserve">Vervaardiging van elektrische lampen en verlichtingsapparaten </t>
  </si>
  <si>
    <t>2740</t>
  </si>
  <si>
    <t>275</t>
  </si>
  <si>
    <t>Vervaardiging van huishoudapparaten</t>
  </si>
  <si>
    <t>2751</t>
  </si>
  <si>
    <t>Vervaardiging van elektrische huishoudapparaten</t>
  </si>
  <si>
    <t>2752</t>
  </si>
  <si>
    <t>Vervaardiging van niet-elektrische huishoudapparaten</t>
  </si>
  <si>
    <t>279</t>
  </si>
  <si>
    <t>Vervaardiging van overige elektrische apparatuur</t>
  </si>
  <si>
    <t>2790</t>
  </si>
  <si>
    <t>Vervaardiging van overige machines en apparaten</t>
  </si>
  <si>
    <t>281</t>
  </si>
  <si>
    <t>Vervaardiging van motoren, turbines, pompen, compressoren, appendages en drijfwerkelementen</t>
  </si>
  <si>
    <t>2811</t>
  </si>
  <si>
    <t>Vervaardiging van motoren en turbines (niet voor vliegtuigen, motorvoertuigen en bromfietsen)</t>
  </si>
  <si>
    <t>2812</t>
  </si>
  <si>
    <t>Vervaardiging van hydraulische apparatuur</t>
  </si>
  <si>
    <t>2813</t>
  </si>
  <si>
    <t>Vervaardiging van niet-hydraulische pompen en compressoren</t>
  </si>
  <si>
    <t>2814</t>
  </si>
  <si>
    <t>Vervaardiging van appendages</t>
  </si>
  <si>
    <t>2815</t>
  </si>
  <si>
    <t>Vervaardiging van tandwielen, lagers en overige drijfwerkelementen</t>
  </si>
  <si>
    <t>282</t>
  </si>
  <si>
    <t>Vervaardiging van overige machines en apparaten voor algemeen gebruik</t>
  </si>
  <si>
    <t>2821</t>
  </si>
  <si>
    <t>Vervaardiging van industriële ovens en branders</t>
  </si>
  <si>
    <t>2822</t>
  </si>
  <si>
    <t>Vervaardiging van hijs-, hef- en transportwerktuigen</t>
  </si>
  <si>
    <t>2823</t>
  </si>
  <si>
    <t>Vervaardiging van kantoormachines en -apparatuur (geen computers en randapparatuur)</t>
  </si>
  <si>
    <t>2824</t>
  </si>
  <si>
    <t xml:space="preserve">Vervaardiging van pneumatisch en elektrisch handgereedschap </t>
  </si>
  <si>
    <t>2825</t>
  </si>
  <si>
    <t>Vervaardiging van machines en apparaten voor industriële  koeltechniek en  klimaatregeling</t>
  </si>
  <si>
    <t>2829</t>
  </si>
  <si>
    <t>Vervaardiging van overige machines en apparaten voor algemeen gebruik n.e.g.</t>
  </si>
  <si>
    <t>283</t>
  </si>
  <si>
    <t>Vervaardiging van machines en werktuigen voor de land- en bosbouw</t>
  </si>
  <si>
    <t>2830</t>
  </si>
  <si>
    <t>284</t>
  </si>
  <si>
    <t xml:space="preserve">Vervaardiging van gereedschapswerktuigen </t>
  </si>
  <si>
    <t>2841</t>
  </si>
  <si>
    <t>Vervaardiging van gereedschapswerktuigen voor metaalbewerking</t>
  </si>
  <si>
    <t>2849</t>
  </si>
  <si>
    <t>Vervaardiging van  gereedschapswerktuigen niet voor metaalbewerking</t>
  </si>
  <si>
    <t>289</t>
  </si>
  <si>
    <t>Vervaardiging van overige machines, apparaten en werktuigen voor specifieke doeleinden</t>
  </si>
  <si>
    <t>2891</t>
  </si>
  <si>
    <t>Vervaardiging van machines voor de metallurgie</t>
  </si>
  <si>
    <t>2892</t>
  </si>
  <si>
    <t>Vervaardiging van machines voor de bouw en winning van delfstoffen</t>
  </si>
  <si>
    <t>2893</t>
  </si>
  <si>
    <t>Vervaardiging van machines voor de productie van voedings- en genotmiddelen</t>
  </si>
  <si>
    <t>2894</t>
  </si>
  <si>
    <t>Vervaardiging van machines voor de productie van textiel, kleding en leer</t>
  </si>
  <si>
    <t>2895</t>
  </si>
  <si>
    <t>Vervaardiging van machines voor de productie van papier en karton</t>
  </si>
  <si>
    <t>2896</t>
  </si>
  <si>
    <t>Vervaardiging van machines voor de kunststof- en rubberindustrie</t>
  </si>
  <si>
    <t>2899</t>
  </si>
  <si>
    <t>Vervaardiging van overige machines, apparaten en werktuigen voor specifieke doeleinden n.e.g.</t>
  </si>
  <si>
    <t>Vervaardiging van auto's, aanhangwagens en opleggers</t>
  </si>
  <si>
    <t>291</t>
  </si>
  <si>
    <t>Vervaardiging van auto's</t>
  </si>
  <si>
    <t>2910</t>
  </si>
  <si>
    <t>292</t>
  </si>
  <si>
    <t>Carrosseriebouw; vervaardiging van aanhangwagens en opleggers</t>
  </si>
  <si>
    <t>2920</t>
  </si>
  <si>
    <t>29201</t>
  </si>
  <si>
    <t>Carrosseriebouw</t>
  </si>
  <si>
    <t>29202</t>
  </si>
  <si>
    <t>Vervaardiging van aanhangwagens en opleggers</t>
  </si>
  <si>
    <t>293</t>
  </si>
  <si>
    <t xml:space="preserve">Vervaardiging van onderdelen en toebehoren voor auto's </t>
  </si>
  <si>
    <t>2931</t>
  </si>
  <si>
    <t xml:space="preserve">Vervaardiging van elektrische en elektronische onderdelen en toebehoren  voor auto's </t>
  </si>
  <si>
    <t>2932</t>
  </si>
  <si>
    <t>Vervaardiging van niet-elektrische en -elektronische  onderdelen en toebehoren voor auto's</t>
  </si>
  <si>
    <t>Vervaardiging van overige transportmiddelen</t>
  </si>
  <si>
    <t>301</t>
  </si>
  <si>
    <t>Scheepsbouw</t>
  </si>
  <si>
    <t>3011</t>
  </si>
  <si>
    <t xml:space="preserve">Bouw van schepen en drijvend materieel (geen sport- en recreatievaartuigen) </t>
  </si>
  <si>
    <t>3012</t>
  </si>
  <si>
    <t xml:space="preserve">Bouw van sport- en recreatievaartuigen </t>
  </si>
  <si>
    <t>302</t>
  </si>
  <si>
    <t>Vervaardiging van rollend spoor- en tramwegmaterieel</t>
  </si>
  <si>
    <t>3020</t>
  </si>
  <si>
    <t xml:space="preserve">Vervaardiging van rollend spoor- en tramwegmaterieel </t>
  </si>
  <si>
    <t>303</t>
  </si>
  <si>
    <t>Vervaardiging van vliegtuigen en onderdelen daarvoor</t>
  </si>
  <si>
    <t>3030</t>
  </si>
  <si>
    <t>304</t>
  </si>
  <si>
    <t>Vervaardiging van militaire gevechtsvoertuigen</t>
  </si>
  <si>
    <t>3040</t>
  </si>
  <si>
    <t>309</t>
  </si>
  <si>
    <t>Vervaardiging van transportmiddelen n.e.g.</t>
  </si>
  <si>
    <t>3091</t>
  </si>
  <si>
    <t>Vervaardiging van motor- en bromfietsen</t>
  </si>
  <si>
    <t>3092</t>
  </si>
  <si>
    <t>Vervaardiging van fietsen en invalidenwagens</t>
  </si>
  <si>
    <t>3099</t>
  </si>
  <si>
    <t>Vervaardiging van overige transportmiddelen n.e.g.</t>
  </si>
  <si>
    <t>Vervaardiging van meubels</t>
  </si>
  <si>
    <t>310</t>
  </si>
  <si>
    <t>3101</t>
  </si>
  <si>
    <t>Interieurbouw en vervaardiging van bedrijfsmeubels</t>
  </si>
  <si>
    <t>31011</t>
  </si>
  <si>
    <t>Interieurbouw</t>
  </si>
  <si>
    <t>31012</t>
  </si>
  <si>
    <t>Vervaardiging van bedrijfsmeubels</t>
  </si>
  <si>
    <t>3102</t>
  </si>
  <si>
    <t>Vervaardiging van keukenmeubels</t>
  </si>
  <si>
    <t>3103</t>
  </si>
  <si>
    <t>Vervaardiging van matrassen</t>
  </si>
  <si>
    <t>3109</t>
  </si>
  <si>
    <t>Vervaardiging van overige meubels</t>
  </si>
  <si>
    <t>317</t>
  </si>
  <si>
    <t>Wagonbouw- en spoorwegwerkplaatsen:</t>
  </si>
  <si>
    <t>32</t>
  </si>
  <si>
    <t>Vervaardiging van overige goederen</t>
  </si>
  <si>
    <t>321</t>
  </si>
  <si>
    <t>Slaan van munten; bewerken van edelstenen en vervaardiging van sieraden e.d.</t>
  </si>
  <si>
    <t>3211</t>
  </si>
  <si>
    <t>Slaan van munten en medailles</t>
  </si>
  <si>
    <t>3212</t>
  </si>
  <si>
    <t>Bewerken van edelstenen en vervaardiging van sieraden e.d. (geen imitatie)</t>
  </si>
  <si>
    <t>3213</t>
  </si>
  <si>
    <t xml:space="preserve">Vervaardiging van imitatiesieraden </t>
  </si>
  <si>
    <t>322</t>
  </si>
  <si>
    <t>Vervaardiging van muziekinstrumenten</t>
  </si>
  <si>
    <t>3220</t>
  </si>
  <si>
    <t>323</t>
  </si>
  <si>
    <t>Vervaardiging van sportartikelen</t>
  </si>
  <si>
    <t>3230</t>
  </si>
  <si>
    <t>324</t>
  </si>
  <si>
    <t>Vervaardiging van speelgoed en spellen</t>
  </si>
  <si>
    <t>3240</t>
  </si>
  <si>
    <t>325</t>
  </si>
  <si>
    <t>Vervaardiging van medische instrumenten en hulpmiddelen</t>
  </si>
  <si>
    <t>3250</t>
  </si>
  <si>
    <t>32501</t>
  </si>
  <si>
    <t>Tandtechnische bedrijven</t>
  </si>
  <si>
    <t>32502</t>
  </si>
  <si>
    <t>Vervaardiging van medische instrumenten en hulpmiddelen (geen tandtechniek)</t>
  </si>
  <si>
    <t>329</t>
  </si>
  <si>
    <t>3291</t>
  </si>
  <si>
    <t>Vervaardiging van borstelwaren</t>
  </si>
  <si>
    <t>3299</t>
  </si>
  <si>
    <t xml:space="preserve">Sociale werkvoorziening en vervaardiging van overige goederen n.e.g. </t>
  </si>
  <si>
    <t>32991</t>
  </si>
  <si>
    <t>Sociale werkvoorziening</t>
  </si>
  <si>
    <t>32999</t>
  </si>
  <si>
    <t>Vervaardiging van overige goederen n.e.g.</t>
  </si>
  <si>
    <t>33</t>
  </si>
  <si>
    <t>Reparatie en installatie van machines en apparaten</t>
  </si>
  <si>
    <t>331</t>
  </si>
  <si>
    <t>Reparatie van producten van metaal, machines en apparatuur</t>
  </si>
  <si>
    <t>3311</t>
  </si>
  <si>
    <t>Reparatie van producten van metaal</t>
  </si>
  <si>
    <t>3312</t>
  </si>
  <si>
    <t>Reparatie en onderhoud van machines</t>
  </si>
  <si>
    <t>33121</t>
  </si>
  <si>
    <t>Reparatie en onderhoud van machines voor algemeen gebruik en machine-onderdelen (geen gereedschap)</t>
  </si>
  <si>
    <t>33122</t>
  </si>
  <si>
    <t>Reparatie en onderhoud van pneumatisch en elektrisch gereedschap en gereedschapswerktuigen</t>
  </si>
  <si>
    <t>33123</t>
  </si>
  <si>
    <t>Reparatie en onderhoud van machines voor een specifieke bedrijfstak</t>
  </si>
  <si>
    <t>3313</t>
  </si>
  <si>
    <t>Reparatie van elektronische en optische apparatuur</t>
  </si>
  <si>
    <t>3314</t>
  </si>
  <si>
    <t>Reparatie van elektrische apparatuur</t>
  </si>
  <si>
    <t>3315</t>
  </si>
  <si>
    <t>Reparatie en onderhoud van schepen</t>
  </si>
  <si>
    <t>3316</t>
  </si>
  <si>
    <t>Reparatie en onderhoud van vliegtuigen</t>
  </si>
  <si>
    <t>3317</t>
  </si>
  <si>
    <t>Reparatie en onderhoud van overige transportmiddelen</t>
  </si>
  <si>
    <t>3319</t>
  </si>
  <si>
    <t>Reparatie van overige apparatuur</t>
  </si>
  <si>
    <t>332</t>
  </si>
  <si>
    <t>Installatie van industriële machines en apparatuur</t>
  </si>
  <si>
    <t>3321</t>
  </si>
  <si>
    <t>Installatie van ketels en tanks</t>
  </si>
  <si>
    <t>3322</t>
  </si>
  <si>
    <t>Installatie van industriële machines</t>
  </si>
  <si>
    <t>33221</t>
  </si>
  <si>
    <t>Installatie van machines voor algemeen gebruik (geen gereedschap)</t>
  </si>
  <si>
    <t>33222</t>
  </si>
  <si>
    <t>Installatie van pneumatisch en elektrisch gereedschap en gereedschapswerktuigen</t>
  </si>
  <si>
    <t>33223</t>
  </si>
  <si>
    <t>Installatie van machines voor een specifieke bedrijfstak</t>
  </si>
  <si>
    <t>3323</t>
  </si>
  <si>
    <t>Installatie van elektronische en optische apparatuur</t>
  </si>
  <si>
    <t>3324</t>
  </si>
  <si>
    <t>Installatie van elektrische apparatuur</t>
  </si>
  <si>
    <t>3329</t>
  </si>
  <si>
    <t>Installatie van overige toebehoren</t>
  </si>
  <si>
    <t xml:space="preserve">Productie en distributie van en handel in elektriciteit, aardgas, stoom en gekoelde lucht </t>
  </si>
  <si>
    <t>35</t>
  </si>
  <si>
    <t>Productie en distributie van en handel in elektriciteit, aardgas, stoom en gekoelde lucht</t>
  </si>
  <si>
    <t>351</t>
  </si>
  <si>
    <t>Productie van elektriciteit; transmissie en distributie van elektriciteit en aardgas</t>
  </si>
  <si>
    <t>3511</t>
  </si>
  <si>
    <t>Productie van elektriciteit</t>
  </si>
  <si>
    <t>35111</t>
  </si>
  <si>
    <t>Productie van elektriciteit door thermische, kern- en warmtekrachtcentrales</t>
  </si>
  <si>
    <t>35112</t>
  </si>
  <si>
    <t xml:space="preserve">Productie van elektriciteit door windenergie </t>
  </si>
  <si>
    <t>35113</t>
  </si>
  <si>
    <t>Productie van elektriciteit door zonnecellen, warmtepompen en waterkracht</t>
  </si>
  <si>
    <t>3512</t>
  </si>
  <si>
    <t>Beheer en exploitatie van transportnetten voor elektriciteit, aardgas en warm water</t>
  </si>
  <si>
    <t>3513</t>
  </si>
  <si>
    <t>Distributie van elektriciteit en gasvormige brandstoffen via leidingen</t>
  </si>
  <si>
    <t>3514</t>
  </si>
  <si>
    <t>Handel in elektriciteit en in gas via leidingen</t>
  </si>
  <si>
    <t>352</t>
  </si>
  <si>
    <t>Productie van aardgas</t>
  </si>
  <si>
    <t>3520</t>
  </si>
  <si>
    <t>353</t>
  </si>
  <si>
    <t>Productie en distributie van stoom en gekoelde lucht</t>
  </si>
  <si>
    <t>3530</t>
  </si>
  <si>
    <t xml:space="preserve">Winning en distributie van water; afval- en afvalwaterbeheer en sanering </t>
  </si>
  <si>
    <t>36</t>
  </si>
  <si>
    <t>Winning en distributie van water</t>
  </si>
  <si>
    <t>360</t>
  </si>
  <si>
    <t>3600</t>
  </si>
  <si>
    <t>37</t>
  </si>
  <si>
    <t>Afvalwaterinzameling en -behandeling</t>
  </si>
  <si>
    <t>370</t>
  </si>
  <si>
    <t>3700</t>
  </si>
  <si>
    <t>38</t>
  </si>
  <si>
    <t>Afvalinzameling en -behandeling; voorbereiding tot recycling</t>
  </si>
  <si>
    <t>381</t>
  </si>
  <si>
    <t>Inzameling van afval</t>
  </si>
  <si>
    <t>3811</t>
  </si>
  <si>
    <t>Inzameling van onschadelijk afval</t>
  </si>
  <si>
    <t>3812</t>
  </si>
  <si>
    <t>Inzameling van schadelijk afval</t>
  </si>
  <si>
    <t>382</t>
  </si>
  <si>
    <t>Behandeling van afval</t>
  </si>
  <si>
    <t>3821</t>
  </si>
  <si>
    <t>Behandeling van onschadelijk afval</t>
  </si>
  <si>
    <t>3822</t>
  </si>
  <si>
    <t>Behandeling van schadelijk afval</t>
  </si>
  <si>
    <t>383</t>
  </si>
  <si>
    <t>Voorbereiding tot recycling</t>
  </si>
  <si>
    <t>3831</t>
  </si>
  <si>
    <t xml:space="preserve">Sloop van schepen, witgoed, computers e.d. </t>
  </si>
  <si>
    <t>3832</t>
  </si>
  <si>
    <t>Gesorteerd materiaal voorbereiden tot recycling</t>
  </si>
  <si>
    <t>383201</t>
  </si>
  <si>
    <t>Metaal- en autoschredders</t>
  </si>
  <si>
    <t>Metaalrecycling</t>
  </si>
  <si>
    <t>383202</t>
  </si>
  <si>
    <t>Puinbrekerijen en -malerijen:</t>
  </si>
  <si>
    <t>39</t>
  </si>
  <si>
    <t>Sanering en overig afvalbeheer</t>
  </si>
  <si>
    <t>390</t>
  </si>
  <si>
    <t>3900</t>
  </si>
  <si>
    <t>F</t>
  </si>
  <si>
    <t>Bouwnijverheid</t>
  </si>
  <si>
    <t>41</t>
  </si>
  <si>
    <t>Algemene burgerlijke en utiliteitsbouw en projectontwikkeling</t>
  </si>
  <si>
    <t>411</t>
  </si>
  <si>
    <t>Projectontwikkeling</t>
  </si>
  <si>
    <t>4110</t>
  </si>
  <si>
    <t>412</t>
  </si>
  <si>
    <t>Algemene burgerlijke en utiliteitsbouw</t>
  </si>
  <si>
    <t>4120</t>
  </si>
  <si>
    <t>42</t>
  </si>
  <si>
    <t xml:space="preserve">Grond-, water- en wegenbouw (geen grondverzet) </t>
  </si>
  <si>
    <t>421</t>
  </si>
  <si>
    <t>Bouw van wegen, spoorwegen en kunstwerken</t>
  </si>
  <si>
    <t>4211</t>
  </si>
  <si>
    <t>Wegenbouw en stratenmaken</t>
  </si>
  <si>
    <t>42111</t>
  </si>
  <si>
    <t>Wegenbouw</t>
  </si>
  <si>
    <t>42112</t>
  </si>
  <si>
    <t>Stratenmaken</t>
  </si>
  <si>
    <t>4212</t>
  </si>
  <si>
    <t>Bouw van boven- en ondergrondse spoorwegen</t>
  </si>
  <si>
    <t>4213</t>
  </si>
  <si>
    <t>Bouw van kunstwerken</t>
  </si>
  <si>
    <t>422</t>
  </si>
  <si>
    <t xml:space="preserve">Leggen van kabels en buizen </t>
  </si>
  <si>
    <t>4221</t>
  </si>
  <si>
    <t>Leggen van rioleringen, buizen en pijpleidingen; aanleg van bronbemaling</t>
  </si>
  <si>
    <t>4222</t>
  </si>
  <si>
    <t xml:space="preserve">Leggen van elektriciteits- en telecommunicatiekabels </t>
  </si>
  <si>
    <t>429</t>
  </si>
  <si>
    <t>Bouw van overige civieltechnische werken</t>
  </si>
  <si>
    <t>4291</t>
  </si>
  <si>
    <t>Natte waterbouw</t>
  </si>
  <si>
    <t>4299</t>
  </si>
  <si>
    <t>Bouw van overige civieltechnische werken n.e.g.</t>
  </si>
  <si>
    <t>43</t>
  </si>
  <si>
    <t>Gespecialiseerde werkzaamheden in de bouw</t>
  </si>
  <si>
    <t>431</t>
  </si>
  <si>
    <t>Slopen van bouwwerken, grondverzet en proefboren</t>
  </si>
  <si>
    <t>4311</t>
  </si>
  <si>
    <t>Slopen van bouwwerken</t>
  </si>
  <si>
    <t>4312</t>
  </si>
  <si>
    <t>Grondverzet</t>
  </si>
  <si>
    <t>4313</t>
  </si>
  <si>
    <t>Proefboren</t>
  </si>
  <si>
    <t>432</t>
  </si>
  <si>
    <t>Bouwinstallatie</t>
  </si>
  <si>
    <t>4321</t>
  </si>
  <si>
    <t>Elektrotechnische bouwinstallatie</t>
  </si>
  <si>
    <t>4322</t>
  </si>
  <si>
    <t>Loodgieters- en fitterswerk; installatie van sanitair en van verwarmings- en luchtbehandelingsapparatuur</t>
  </si>
  <si>
    <t>43221</t>
  </si>
  <si>
    <t xml:space="preserve">Loodgieters- en fitterswerk; installatie van sanitair </t>
  </si>
  <si>
    <t>43222</t>
  </si>
  <si>
    <t>Installatie van verwarmings- en luchtbehandelingsapparatuur</t>
  </si>
  <si>
    <t>4329</t>
  </si>
  <si>
    <t>Overige bouwinstallatie</t>
  </si>
  <si>
    <t>433</t>
  </si>
  <si>
    <t>Afwerking van gebouwen</t>
  </si>
  <si>
    <t>4331</t>
  </si>
  <si>
    <t>Stukadoren</t>
  </si>
  <si>
    <t>4332</t>
  </si>
  <si>
    <t>Bouwtimmeren</t>
  </si>
  <si>
    <t>4333</t>
  </si>
  <si>
    <t xml:space="preserve">Afwerking van vloeren en wanden </t>
  </si>
  <si>
    <t>4334</t>
  </si>
  <si>
    <t>Schilderen en glaszetten</t>
  </si>
  <si>
    <t>4339</t>
  </si>
  <si>
    <t>Overige afwerking van gebouwen</t>
  </si>
  <si>
    <t>439</t>
  </si>
  <si>
    <t>Dakbouw en overige gespecialiseerde werkzaamheden in de bouw</t>
  </si>
  <si>
    <t>4391</t>
  </si>
  <si>
    <t xml:space="preserve">Dakdekken en bouwen van dakconstructies </t>
  </si>
  <si>
    <t>4399</t>
  </si>
  <si>
    <t>Overige gespecialiseerde werkzaamheden in de bouw</t>
  </si>
  <si>
    <t>43991</t>
  </si>
  <si>
    <t>Heien en andere funderingswerkzaamheden</t>
  </si>
  <si>
    <t>43992</t>
  </si>
  <si>
    <t>Vlechten van betonstaal</t>
  </si>
  <si>
    <t>43993</t>
  </si>
  <si>
    <t>Metselen en voegen</t>
  </si>
  <si>
    <t>43999</t>
  </si>
  <si>
    <t>Overige gespecialiseerde werkzaamheden in de bouw n.e.g.</t>
  </si>
  <si>
    <t>G</t>
  </si>
  <si>
    <t xml:space="preserve">Groot- en detailhandel; reparatie van auto's </t>
  </si>
  <si>
    <t>45</t>
  </si>
  <si>
    <t>Handel in en reparatie van auto's, motorfietsen en aanhangers</t>
  </si>
  <si>
    <t>451</t>
  </si>
  <si>
    <t>Handel in auto's en aanhangers, eventueel gecombineerd met reparatie</t>
  </si>
  <si>
    <t>4511</t>
  </si>
  <si>
    <t>Handel in en reparatie van personenauto's en lichte bedrijfsauto's</t>
  </si>
  <si>
    <t>45111</t>
  </si>
  <si>
    <t>Import van nieuwe personenauto's en lichte bedrijfsauto's</t>
  </si>
  <si>
    <t>45112</t>
  </si>
  <si>
    <t>Handel in en reparatie van personenauto's en lichte bedrijfsauto's (geen import van nieuwe)</t>
  </si>
  <si>
    <t>4519</t>
  </si>
  <si>
    <t>Handel in en reparatie van zwaardere bedrijfsauto's, aanhangers en caravans</t>
  </si>
  <si>
    <t>45191</t>
  </si>
  <si>
    <t>Import van nieuwe bedrijfsauto's</t>
  </si>
  <si>
    <t>45192</t>
  </si>
  <si>
    <t xml:space="preserve">Handel in en reparatie van zwaardere bedrijfsauto's (geen import van nieuwe) </t>
  </si>
  <si>
    <t>45193</t>
  </si>
  <si>
    <t>Handel in en reparatie van aanhangwagens en opleggers (geen caravans)</t>
  </si>
  <si>
    <t>45194</t>
  </si>
  <si>
    <t>Handel in en reparatie van caravans</t>
  </si>
  <si>
    <t>452</t>
  </si>
  <si>
    <t>Gespecialiseerde reparatie van auto's</t>
  </si>
  <si>
    <t>4520</t>
  </si>
  <si>
    <t>45201</t>
  </si>
  <si>
    <t>Auto-onderdelenservicebedrijven</t>
  </si>
  <si>
    <t>45202</t>
  </si>
  <si>
    <t>Bandenservicebedrijven</t>
  </si>
  <si>
    <t>45203</t>
  </si>
  <si>
    <t>Reparatie van specifieke auto-onderdelen</t>
  </si>
  <si>
    <t>45204</t>
  </si>
  <si>
    <t>Carrosserieherstel</t>
  </si>
  <si>
    <t>45205</t>
  </si>
  <si>
    <t>Overige gespecialiseerde reparatie; wassen en slepen van auto's</t>
  </si>
  <si>
    <t>453</t>
  </si>
  <si>
    <t xml:space="preserve">Handel in auto-onderdelen en -accessoires </t>
  </si>
  <si>
    <t>4531</t>
  </si>
  <si>
    <t>Groothandel en handelsbemiddeling in auto-onderdelen en -accessoires</t>
  </si>
  <si>
    <t>45311</t>
  </si>
  <si>
    <t>Groothandel en handelsbemiddeling in auto-onderdelen en -accessoires (geen banden)</t>
  </si>
  <si>
    <t>45312</t>
  </si>
  <si>
    <t>Groothandel en handelsbemiddeling in banden</t>
  </si>
  <si>
    <t>4532</t>
  </si>
  <si>
    <t>Detailhandel in auto-onderdelen en -accessoires</t>
  </si>
  <si>
    <t>454</t>
  </si>
  <si>
    <t xml:space="preserve">Handel in en reparatie van motorfietsen en onderdelen daarvan </t>
  </si>
  <si>
    <t>4540</t>
  </si>
  <si>
    <t>Handel in en reparatie van motorfietsen en onderdelen daarvan</t>
  </si>
  <si>
    <t>45401</t>
  </si>
  <si>
    <t>Groothandel en handelsbemiddeling in motorfietsen en onderdelen daarvan</t>
  </si>
  <si>
    <t>45402</t>
  </si>
  <si>
    <t>Detailhandel in en reparatie van motorfietsen en onderdelen daarvan</t>
  </si>
  <si>
    <t>46</t>
  </si>
  <si>
    <t>Groothandel en handelsbemiddeling (niet in auto's en motorfietsen)</t>
  </si>
  <si>
    <t>Woon- en Verblijfsgebouwen</t>
  </si>
  <si>
    <t>461</t>
  </si>
  <si>
    <t>Handelsbemiddeling</t>
  </si>
  <si>
    <t>4611</t>
  </si>
  <si>
    <t>Handelsbemiddeling in landbouwproducten, levende dieren en grondstoffen voor textiel en voedingsmiddelen</t>
  </si>
  <si>
    <t>4612</t>
  </si>
  <si>
    <t xml:space="preserve">Handelsbemiddeling in brandstoffen, ertsen, metalen en chemische producten </t>
  </si>
  <si>
    <t>4613</t>
  </si>
  <si>
    <t xml:space="preserve">Handelsbemiddeling in hout, vlakglas, sanitair en bouwmaterialen </t>
  </si>
  <si>
    <t>4614</t>
  </si>
  <si>
    <t>Handelsbemiddeling in machines, technische benodigdheden, schepen en vliegtuigen</t>
  </si>
  <si>
    <t>4615</t>
  </si>
  <si>
    <t xml:space="preserve">Handelsbemiddeling in meubels, huishoudelijke artikelen en ijzerwaren </t>
  </si>
  <si>
    <t>4616</t>
  </si>
  <si>
    <t>Handelsbemiddeling in textiel, kleding, schoeisel en lederwaren</t>
  </si>
  <si>
    <t>4617</t>
  </si>
  <si>
    <t>Handelsbemiddeling in voedings- en genotmiddelen</t>
  </si>
  <si>
    <t>4618</t>
  </si>
  <si>
    <t>Handelsbemiddeling gespecialiseerd in overige goederen</t>
  </si>
  <si>
    <t>4619</t>
  </si>
  <si>
    <t xml:space="preserve">Niet-gespecialiseerde handelsbemiddeling </t>
  </si>
  <si>
    <t>462</t>
  </si>
  <si>
    <t>Groothandel in landbouwproducten en levende dieren</t>
  </si>
  <si>
    <t>4621</t>
  </si>
  <si>
    <t xml:space="preserve">Groothandel in granen, ruwe tabak, oliën, zaden en veevoer  </t>
  </si>
  <si>
    <t>Groot- en Detailhandel</t>
  </si>
  <si>
    <t>46211</t>
  </si>
  <si>
    <t xml:space="preserve">Groothandel in granen                                                  </t>
  </si>
  <si>
    <t>46212</t>
  </si>
  <si>
    <t xml:space="preserve">Groothandel in zaden, pootgoed en peulvruchten </t>
  </si>
  <si>
    <t>46213</t>
  </si>
  <si>
    <t xml:space="preserve">Groothandel in hooi, stro en ruwvoeder </t>
  </si>
  <si>
    <t>46214</t>
  </si>
  <si>
    <t xml:space="preserve">Groothandel in meng- en krachtvoeder </t>
  </si>
  <si>
    <t>46215</t>
  </si>
  <si>
    <t xml:space="preserve">Groothandel in veevoeder (geen ruw-, meng- en krachtvoeder) </t>
  </si>
  <si>
    <t>46216</t>
  </si>
  <si>
    <t>Groothandel in ruwe plantaardige en dierlijke oliën en vetten en oliehoudende grondstoffen</t>
  </si>
  <si>
    <t>46217</t>
  </si>
  <si>
    <t>Groothandel in ruwe tabak</t>
  </si>
  <si>
    <t>46218</t>
  </si>
  <si>
    <t>Groothandel in akkerbouwproducten en veevoeder algemeen assortiment</t>
  </si>
  <si>
    <t>46219</t>
  </si>
  <si>
    <t xml:space="preserve">Groothandel in overige akkerbouwproducten  </t>
  </si>
  <si>
    <t>4622</t>
  </si>
  <si>
    <t>Groothandel in bloemen en planten</t>
  </si>
  <si>
    <t>4623</t>
  </si>
  <si>
    <t>Groothandel in levende dieren</t>
  </si>
  <si>
    <t>46231</t>
  </si>
  <si>
    <t>Groothandel in levend vee</t>
  </si>
  <si>
    <t>46232</t>
  </si>
  <si>
    <t>Groothandel in huisdieren, siervissen, siervogels en wilde dieren</t>
  </si>
  <si>
    <t>4624</t>
  </si>
  <si>
    <t>Groothandel in huiden, vellen, leer en halffabrikaten van leer</t>
  </si>
  <si>
    <t>46241</t>
  </si>
  <si>
    <t>Groothandel in huiden en vellen</t>
  </si>
  <si>
    <t>46242</t>
  </si>
  <si>
    <t>Groothandel in leer en halffabrikaten van leer</t>
  </si>
  <si>
    <t>463</t>
  </si>
  <si>
    <t>Groothandel in voedings- en genotmiddelen</t>
  </si>
  <si>
    <t>4631</t>
  </si>
  <si>
    <t>Groothandel in groenten en fruit en in consumptie-aardappelen</t>
  </si>
  <si>
    <t>46311</t>
  </si>
  <si>
    <t>Groothandel in groenten en fruit</t>
  </si>
  <si>
    <t>46312</t>
  </si>
  <si>
    <t>Groothandel in consumptie-aardappelen</t>
  </si>
  <si>
    <t>4632</t>
  </si>
  <si>
    <t>Groothandel in vlees en vleeswaren en in wild en gevogelte (niet levend)</t>
  </si>
  <si>
    <t>4633</t>
  </si>
  <si>
    <t>Groothandel in zuivelproducten, spijsoliën en -vetten en eieren</t>
  </si>
  <si>
    <t>46331</t>
  </si>
  <si>
    <t>Groothandel in zuivelproducten en spijsoliën en -vetten</t>
  </si>
  <si>
    <t>46332</t>
  </si>
  <si>
    <t>Groothandel in eieren</t>
  </si>
  <si>
    <t>4634</t>
  </si>
  <si>
    <t>Groothandel in dranken (geen zuivel)</t>
  </si>
  <si>
    <t>4635</t>
  </si>
  <si>
    <t>Groothandel in tabaksproducten en rokersbenodigdheden</t>
  </si>
  <si>
    <t>4636</t>
  </si>
  <si>
    <t>Groothandel in suiker, chocolade en suikerwerk</t>
  </si>
  <si>
    <t>4637</t>
  </si>
  <si>
    <t>Groothandel in koffie, thee, cacao en specerijen (geen ruwe)</t>
  </si>
  <si>
    <t>4638</t>
  </si>
  <si>
    <t>Groothandel in overige voedingsmiddelen en in overige grondstoffen en halffabrikaten voor de voedingsmiddelenindustrie</t>
  </si>
  <si>
    <t>46381</t>
  </si>
  <si>
    <t xml:space="preserve">Groothandel in snacks </t>
  </si>
  <si>
    <t>46382</t>
  </si>
  <si>
    <t xml:space="preserve">Groothandel in vis, schaal- en weekdieren </t>
  </si>
  <si>
    <t>46383</t>
  </si>
  <si>
    <t>Gespecialiseerde groothandel in overige voedings- en genotmiddelen n.e.g.</t>
  </si>
  <si>
    <t>46384</t>
  </si>
  <si>
    <t xml:space="preserve">Groothandel in bakkerijgrondstoffen </t>
  </si>
  <si>
    <t>46389</t>
  </si>
  <si>
    <t>Gespecialiseerde groothandel in overige grondstoffen en halffabrikaten voor de voedingsmiddelen- industrie n.e.g.</t>
  </si>
  <si>
    <t>4639</t>
  </si>
  <si>
    <t>Groothandel in voedings- en genotmiddelen algemeen assortiment</t>
  </si>
  <si>
    <t>464</t>
  </si>
  <si>
    <t>Groothandel in consumentenartikelen (non-food)</t>
  </si>
  <si>
    <t>4641</t>
  </si>
  <si>
    <t>Groothandel in kledingstoffen, fournituren en huishoudtextiel</t>
  </si>
  <si>
    <t>46411</t>
  </si>
  <si>
    <t>Groothandel in kledingstoffen en fournituren</t>
  </si>
  <si>
    <t>46412</t>
  </si>
  <si>
    <t>Groothandel in huishoudtextiel en beddengoed</t>
  </si>
  <si>
    <t>4642</t>
  </si>
  <si>
    <t>Groothandel in kleding, schoenen en mode-artikelen</t>
  </si>
  <si>
    <t>46421</t>
  </si>
  <si>
    <t>Groothandel in bovenkleding</t>
  </si>
  <si>
    <t>46422</t>
  </si>
  <si>
    <t>Groothandel in werkkleding</t>
  </si>
  <si>
    <t>46423</t>
  </si>
  <si>
    <t>Groothandel in onderkleding</t>
  </si>
  <si>
    <t>46424</t>
  </si>
  <si>
    <t>Groothandel in schoenen</t>
  </si>
  <si>
    <t>46425</t>
  </si>
  <si>
    <t>Groothandel in mode-artikelen</t>
  </si>
  <si>
    <t>46429</t>
  </si>
  <si>
    <t>Groothandel in textielwaren algemeen assortiment</t>
  </si>
  <si>
    <t>4643</t>
  </si>
  <si>
    <t>Groothandel in elektrische huishoudelijke apparatuur, audio- en videoapparatuur en fotografische en optische artikelen</t>
  </si>
  <si>
    <t>46431</t>
  </si>
  <si>
    <t xml:space="preserve">Groothandel in witgoed </t>
  </si>
  <si>
    <t>46432</t>
  </si>
  <si>
    <t>Groothandel in elektrische huishoudelijke apparatuur (geen witgoed, audio en video)</t>
  </si>
  <si>
    <t>46433</t>
  </si>
  <si>
    <t xml:space="preserve">Groothandel in audio- en video-apparatuur </t>
  </si>
  <si>
    <t>46434</t>
  </si>
  <si>
    <t xml:space="preserve">Groothandel in fotografische artikelen      </t>
  </si>
  <si>
    <t>46435</t>
  </si>
  <si>
    <t>Groothandel in beeld- en geluidsdragers</t>
  </si>
  <si>
    <t>46436</t>
  </si>
  <si>
    <t>Groothandel in optische artikelen</t>
  </si>
  <si>
    <t>4644</t>
  </si>
  <si>
    <t xml:space="preserve">Groothandel in glas, porselein en aardewerk en in reinigingsmiddelen </t>
  </si>
  <si>
    <t>46441</t>
  </si>
  <si>
    <t>Groothandel in glas, porselein en aardewerk</t>
  </si>
  <si>
    <t>46442</t>
  </si>
  <si>
    <t>Groothandel in was-, poets- en reinigingsmiddelen</t>
  </si>
  <si>
    <t>4645</t>
  </si>
  <si>
    <t>Groothandel in parfums en cosmetica</t>
  </si>
  <si>
    <t>4646</t>
  </si>
  <si>
    <t xml:space="preserve">Groothandel in farmaceutische producten, medische instrumenten en orthopedische artikelen </t>
  </si>
  <si>
    <t>46461</t>
  </si>
  <si>
    <t>Groothandel in farmaceutische producten</t>
  </si>
  <si>
    <t>46462</t>
  </si>
  <si>
    <t xml:space="preserve">Groothandel in medische en tandheelkundige instrumenten, verpleeg- en orthopedische artikelen en laboratoriumbenodigdheden </t>
  </si>
  <si>
    <t>4647</t>
  </si>
  <si>
    <t xml:space="preserve">Groothandel in huismeubilair, woningtextiel, vloerbedekking en verlichting </t>
  </si>
  <si>
    <t>46471</t>
  </si>
  <si>
    <t>Groothandel in huismeubilair</t>
  </si>
  <si>
    <t>46472</t>
  </si>
  <si>
    <t>Groothandel in woningtextiel en vloerbedekking</t>
  </si>
  <si>
    <t>46473</t>
  </si>
  <si>
    <t>Groothandel in verlichtingsartikelen</t>
  </si>
  <si>
    <t>4648</t>
  </si>
  <si>
    <t>Groothandel in juweliersartikelen en uurwerken</t>
  </si>
  <si>
    <t>4649</t>
  </si>
  <si>
    <t>Groothandel in overige consumentenartikelen (non-food)</t>
  </si>
  <si>
    <t>46491</t>
  </si>
  <si>
    <t>Groothandel in fietsen en bromfietsen</t>
  </si>
  <si>
    <t>46492</t>
  </si>
  <si>
    <t>Groothandel in watersportartikelen</t>
  </si>
  <si>
    <t>46493</t>
  </si>
  <si>
    <t>Groothandel in kampeerartikelen (geen caravans)</t>
  </si>
  <si>
    <t>46494</t>
  </si>
  <si>
    <t>Groothandel in speelgoed</t>
  </si>
  <si>
    <t>46495</t>
  </si>
  <si>
    <t>Groothandel in muziekinstrumenten</t>
  </si>
  <si>
    <t>46496</t>
  </si>
  <si>
    <t>Groothandel in sportartikelen (geen watersport)</t>
  </si>
  <si>
    <t>46497</t>
  </si>
  <si>
    <t>Groothandel in papier- en kartonwaren (geen verpakkingsmateriaal)</t>
  </si>
  <si>
    <t>46498</t>
  </si>
  <si>
    <t>Groothandel in boeken, tijdschriften en overig drukwerk</t>
  </si>
  <si>
    <t>46499</t>
  </si>
  <si>
    <t xml:space="preserve">Groothandel in overige consumentenartikelen (non-food) n.e.g. </t>
  </si>
  <si>
    <t>465</t>
  </si>
  <si>
    <t>Groothandel in ICT-apparatuur</t>
  </si>
  <si>
    <t>4651</t>
  </si>
  <si>
    <t>Groothandel in computers, randapparatuur en software</t>
  </si>
  <si>
    <t>4652</t>
  </si>
  <si>
    <t>Groothandel in elektronische en telecommunicatieapparatuur en bijbehorende onderdelen</t>
  </si>
  <si>
    <t>466</t>
  </si>
  <si>
    <t>Groothandel in machines, apparaten en toebehoren voor industrie en handel</t>
  </si>
  <si>
    <t>4661</t>
  </si>
  <si>
    <t>Groothandel in landbouwmachines, werktuigen en tractoren</t>
  </si>
  <si>
    <t>4662</t>
  </si>
  <si>
    <t>Groothandel in gereedschapswerktuigen</t>
  </si>
  <si>
    <t>4663</t>
  </si>
  <si>
    <t>Groothandel in machines voor de bouw</t>
  </si>
  <si>
    <t>4664</t>
  </si>
  <si>
    <t>Groothandel in machines voor de textielindustrie en in naai- en breimachines</t>
  </si>
  <si>
    <t>4665</t>
  </si>
  <si>
    <t>Groothandel in bedrijfsmeubels</t>
  </si>
  <si>
    <t>4666</t>
  </si>
  <si>
    <t>Groothandel in kantoormachines (geen computers)</t>
  </si>
  <si>
    <t>4668</t>
  </si>
  <si>
    <t xml:space="preserve">Groothandel in machines voor de grafische en voedings- en genotmiddelenindustrie </t>
  </si>
  <si>
    <t>46681</t>
  </si>
  <si>
    <t>Groothandel in machines voor de grafische industrie</t>
  </si>
  <si>
    <t>46682</t>
  </si>
  <si>
    <t>Groothandel in machines voor de voedings- en genotmiddelenindustrie</t>
  </si>
  <si>
    <t>4669</t>
  </si>
  <si>
    <t xml:space="preserve">Groothandel in overige machines, apparaten en toebehoren voor industrie en handel </t>
  </si>
  <si>
    <t>46691</t>
  </si>
  <si>
    <t>Groothandel in intern transportmaterieel</t>
  </si>
  <si>
    <t>46692</t>
  </si>
  <si>
    <t>Groothandel in machines en apparaten voor de warmte-, koel- en vriestechniek</t>
  </si>
  <si>
    <t>46693</t>
  </si>
  <si>
    <t>Groothandel in verbrandingsmotoren, pompen en compressoren</t>
  </si>
  <si>
    <t>46694</t>
  </si>
  <si>
    <t>Groothandel in appendages, technische toebehoren e.d.</t>
  </si>
  <si>
    <t>46695</t>
  </si>
  <si>
    <t>Groothandel in meet- en regelapparaten</t>
  </si>
  <si>
    <t>46696</t>
  </si>
  <si>
    <t>Groothandel in emballage</t>
  </si>
  <si>
    <t>46697</t>
  </si>
  <si>
    <t>Groothandel in scheepsbenodigdheden en visserij-artikelen</t>
  </si>
  <si>
    <t>46699</t>
  </si>
  <si>
    <t>Groothandel in overige machines, apparaten en toebehoren voor industrie en handel n.e.g.</t>
  </si>
  <si>
    <t>467</t>
  </si>
  <si>
    <t>Overige gespecialiseerde groothandel</t>
  </si>
  <si>
    <t>Op- en Overslag</t>
  </si>
  <si>
    <t>4671</t>
  </si>
  <si>
    <t>Groothandel in brandstoffen en overige minerale olieproducten</t>
  </si>
  <si>
    <t>46711</t>
  </si>
  <si>
    <t xml:space="preserve">Groothandel in vaste brandstoffen </t>
  </si>
  <si>
    <t>46712</t>
  </si>
  <si>
    <t>Groothandel in vloeibare en gasvormige brandstoffen</t>
  </si>
  <si>
    <t>46713</t>
  </si>
  <si>
    <t>Groothandel in minerale olieproducten (geen brandstoffen)</t>
  </si>
  <si>
    <t>4672</t>
  </si>
  <si>
    <t>Groothandel in metalen en metaalertsen</t>
  </si>
  <si>
    <t>46721</t>
  </si>
  <si>
    <t>Groothandel in metaalertsen</t>
  </si>
  <si>
    <t>46722</t>
  </si>
  <si>
    <t>Groothandel in ferrometalen en -halffabrikaten</t>
  </si>
  <si>
    <t>46723</t>
  </si>
  <si>
    <t>Groothandel in non-ferrometalen en -halffabrikaten</t>
  </si>
  <si>
    <t>4673</t>
  </si>
  <si>
    <t>Groothandel in hout, sanitair en overige bouwmaterialen</t>
  </si>
  <si>
    <t>46731</t>
  </si>
  <si>
    <t>Groothandel in hout en plaatmateriaal</t>
  </si>
  <si>
    <t>46732</t>
  </si>
  <si>
    <t>Groothandel in verf en verfwaren</t>
  </si>
  <si>
    <t>46733</t>
  </si>
  <si>
    <t>Groothandel in behang</t>
  </si>
  <si>
    <t>46734</t>
  </si>
  <si>
    <t>Groothandel in vlakglas</t>
  </si>
  <si>
    <t>46735</t>
  </si>
  <si>
    <t>Groothandel in zand en grind</t>
  </si>
  <si>
    <t>46736</t>
  </si>
  <si>
    <t>Groothandel in tegels en plavuizen</t>
  </si>
  <si>
    <t>46737</t>
  </si>
  <si>
    <t xml:space="preserve">Groothandel in sanitaire artikelen en sanitair installatiemateriaal </t>
  </si>
  <si>
    <t>46738</t>
  </si>
  <si>
    <t>Groothandel gespecialiseerd in overige bouwmaterialen</t>
  </si>
  <si>
    <t>46739</t>
  </si>
  <si>
    <t xml:space="preserve">Groothandel in bouwmaterialen algemeen assortiment </t>
  </si>
  <si>
    <t>4674</t>
  </si>
  <si>
    <t xml:space="preserve">Groothandel in ijzer- en metaalwaren en verwarmingsapparaten  </t>
  </si>
  <si>
    <t>46741</t>
  </si>
  <si>
    <t>Groothandel in ijzer- en metaalwaren</t>
  </si>
  <si>
    <t>46742</t>
  </si>
  <si>
    <t>Groothandel in verwarmingsapparaten</t>
  </si>
  <si>
    <t>4675</t>
  </si>
  <si>
    <t>Groothandel in chemische producten</t>
  </si>
  <si>
    <t>46751</t>
  </si>
  <si>
    <t>Groothandel in chemische grondstoffen en chemicaliën voor industriële toepassing</t>
  </si>
  <si>
    <t>46752</t>
  </si>
  <si>
    <t>Groothandel in bestrijdingsmiddelen en kunstmeststoffen</t>
  </si>
  <si>
    <t>4676</t>
  </si>
  <si>
    <t>Groothandel in overige intermediaire producten</t>
  </si>
  <si>
    <t>46761</t>
  </si>
  <si>
    <t>Groothandel in textielgrondstoffen en -halffabrikaten</t>
  </si>
  <si>
    <t>46762</t>
  </si>
  <si>
    <t>Groothandel in papier en karton</t>
  </si>
  <si>
    <t>46769</t>
  </si>
  <si>
    <t>Groothandel in overige intermediaire producten n.e.g.</t>
  </si>
  <si>
    <t>4677</t>
  </si>
  <si>
    <t>Groothandel in afval en schroot</t>
  </si>
  <si>
    <t>46771</t>
  </si>
  <si>
    <t>Groothandel in autosloopmateriaal</t>
  </si>
  <si>
    <t>Autodemontage</t>
  </si>
  <si>
    <t>46772</t>
  </si>
  <si>
    <t>Groothandel in ijzer- en staalschroot en oude non-ferrometalen</t>
  </si>
  <si>
    <t>46779</t>
  </si>
  <si>
    <t>Groothandel in overige oude materialen en afvalstoffen</t>
  </si>
  <si>
    <t>469</t>
  </si>
  <si>
    <t>Niet-gespecialiseerde groothandel</t>
  </si>
  <si>
    <t>4690</t>
  </si>
  <si>
    <t>46901</t>
  </si>
  <si>
    <t>Niet-gespecialiseerde groothandel in consumentenartikelen</t>
  </si>
  <si>
    <t>46902</t>
  </si>
  <si>
    <t>Niet-gespecialiseerde groothandel in niet-consumentenartikelen</t>
  </si>
  <si>
    <t>47</t>
  </si>
  <si>
    <t>Detailhandel (niet in auto's)</t>
  </si>
  <si>
    <t>471</t>
  </si>
  <si>
    <t>Supermarkten, warenhuizen en dergelijke winkels met een algemeen assortiment</t>
  </si>
  <si>
    <t>4711</t>
  </si>
  <si>
    <t>Supermarkten en dergelijke winkels met een algemeen assortiment voedings- en genotmiddelen</t>
  </si>
  <si>
    <t>4719</t>
  </si>
  <si>
    <t>Warenhuizen en dergelijke winkels met een algemeen assortiment non-food</t>
  </si>
  <si>
    <t>47191</t>
  </si>
  <si>
    <t>Warenhuizen</t>
  </si>
  <si>
    <t>47192</t>
  </si>
  <si>
    <t>Winkels met een algemeen assortiment non-food (geen warenhuizen)</t>
  </si>
  <si>
    <t>472</t>
  </si>
  <si>
    <t xml:space="preserve">Gespecialiseerde winkels in voedings- en genotmiddelen </t>
  </si>
  <si>
    <t>4721</t>
  </si>
  <si>
    <t xml:space="preserve">Winkels in aardappelen, groenten en fruit </t>
  </si>
  <si>
    <t>4722</t>
  </si>
  <si>
    <t xml:space="preserve">Winkels in vlees en vleeswaren, wild en gevogelte </t>
  </si>
  <si>
    <t>47221</t>
  </si>
  <si>
    <t>Winkels in vlees en vleeswaren</t>
  </si>
  <si>
    <t>47222</t>
  </si>
  <si>
    <t>Winkels in wild en gevogelte</t>
  </si>
  <si>
    <t>4723</t>
  </si>
  <si>
    <t>Winkels in vis</t>
  </si>
  <si>
    <t>4724</t>
  </si>
  <si>
    <t xml:space="preserve">Winkels in brood, banket, chocolade en suikerwerk </t>
  </si>
  <si>
    <t>47241</t>
  </si>
  <si>
    <t>Winkels in brood en banket</t>
  </si>
  <si>
    <t>47242</t>
  </si>
  <si>
    <t>Winkels in chocolade en suikerwerk</t>
  </si>
  <si>
    <t>4725</t>
  </si>
  <si>
    <t>Winkels in dranken</t>
  </si>
  <si>
    <t>4726</t>
  </si>
  <si>
    <t>Winkels in tabaksproducten</t>
  </si>
  <si>
    <t>4729</t>
  </si>
  <si>
    <t xml:space="preserve">Gespecialiseerde winkels in overige voedings- en genotmiddelen </t>
  </si>
  <si>
    <t>47291</t>
  </si>
  <si>
    <t>Winkels in kaas</t>
  </si>
  <si>
    <t>47292</t>
  </si>
  <si>
    <t>Winkels in natuurvoeding en reformartikelen</t>
  </si>
  <si>
    <t>47293</t>
  </si>
  <si>
    <t>Winkels in buitenlandse voedingsmiddelen</t>
  </si>
  <si>
    <t>47299</t>
  </si>
  <si>
    <t>Gespecialiseerde winkels in overige voedings- en genotmiddelen n.e.g.</t>
  </si>
  <si>
    <t>473</t>
  </si>
  <si>
    <t>Benzinestations</t>
  </si>
  <si>
    <t>4730</t>
  </si>
  <si>
    <t>474</t>
  </si>
  <si>
    <t>Winkels in consumentenelektronica</t>
  </si>
  <si>
    <t>4741</t>
  </si>
  <si>
    <t>Winkels in computers, randapparatuur en software</t>
  </si>
  <si>
    <t>4742</t>
  </si>
  <si>
    <t xml:space="preserve">Winkels in telecommunicatieapparatuur </t>
  </si>
  <si>
    <t>4743</t>
  </si>
  <si>
    <t>Winkels in audio- en videoapparatuur of in een algemeen assortiment van wit- en  bruingoed</t>
  </si>
  <si>
    <t>47431</t>
  </si>
  <si>
    <t>Winkels in audio- en videoapparatuur</t>
  </si>
  <si>
    <t>47432</t>
  </si>
  <si>
    <t xml:space="preserve">Winkels in een algemeen assortiment van wit- en bruingoed </t>
  </si>
  <si>
    <t>475</t>
  </si>
  <si>
    <t>Winkels in overige huishoudelijke artikelen</t>
  </si>
  <si>
    <t>4751</t>
  </si>
  <si>
    <t xml:space="preserve">Winkels in kledingstoffen, huishoudtextiel en fournituren </t>
  </si>
  <si>
    <t>47511</t>
  </si>
  <si>
    <t>Winkels in kledingsstoffen</t>
  </si>
  <si>
    <t>47512</t>
  </si>
  <si>
    <t>Winkels in  huishoudtextiel</t>
  </si>
  <si>
    <t>47513</t>
  </si>
  <si>
    <t>Winkels in breiwol, handwerken en fournituren</t>
  </si>
  <si>
    <t>4752</t>
  </si>
  <si>
    <t xml:space="preserve">Winkels in doe-het-zelfartikelen  </t>
  </si>
  <si>
    <t>47521</t>
  </si>
  <si>
    <t>Winkels in ijzerwaren en gereedschappen</t>
  </si>
  <si>
    <t>47522</t>
  </si>
  <si>
    <t>Winkels in verf, verfwaren en behang</t>
  </si>
  <si>
    <t>47523</t>
  </si>
  <si>
    <t>Winkels in houten bouw- en tuinmaterialen</t>
  </si>
  <si>
    <t>47524</t>
  </si>
  <si>
    <t>Winkels in tegels</t>
  </si>
  <si>
    <t>47525</t>
  </si>
  <si>
    <t>Winkels in keukens</t>
  </si>
  <si>
    <t>47526</t>
  </si>
  <si>
    <t>Winkels in parket-, laminaat- en kurkvloeren</t>
  </si>
  <si>
    <t>47527</t>
  </si>
  <si>
    <t xml:space="preserve">Winkels gespecialiseerd in overige doe-het-zelfartikelen  </t>
  </si>
  <si>
    <t>47528</t>
  </si>
  <si>
    <t>Bouwmarkten en andere winkels in bouwmaterialen algemeen assortiment</t>
  </si>
  <si>
    <t>4753</t>
  </si>
  <si>
    <t xml:space="preserve">Winkels in vloerbedekking en gordijnen </t>
  </si>
  <si>
    <t>4754</t>
  </si>
  <si>
    <t>Winkels in elektrische huishoudelijke apparatuur en onderdelen daarvoor</t>
  </si>
  <si>
    <t>47541</t>
  </si>
  <si>
    <t>Winkels in witgoed</t>
  </si>
  <si>
    <t>47542</t>
  </si>
  <si>
    <t>Winkels in naai- en breimachines</t>
  </si>
  <si>
    <t>47543</t>
  </si>
  <si>
    <t>Winkels in overige elektrische huishoudelijke apparatuur</t>
  </si>
  <si>
    <t>47544</t>
  </si>
  <si>
    <t>Winkels in onderdelen voor elektrische huishoudelijke apparatuur</t>
  </si>
  <si>
    <t>4759</t>
  </si>
  <si>
    <t>Winkels in meubels, verlichting en overige huishoudelijke artikelen n.e.g.</t>
  </si>
  <si>
    <t>47591</t>
  </si>
  <si>
    <t>Winkels in meubels</t>
  </si>
  <si>
    <t>47592</t>
  </si>
  <si>
    <t>Winkels in verlichtingsartikelen</t>
  </si>
  <si>
    <t>47593</t>
  </si>
  <si>
    <t>Winkels in artikelen voor woninginrichting algemeen assortiment</t>
  </si>
  <si>
    <t>47594</t>
  </si>
  <si>
    <t>Winkels in muziekinstrumenten</t>
  </si>
  <si>
    <t>47595</t>
  </si>
  <si>
    <t>Winkels in glas-, porselein- en aardewerk</t>
  </si>
  <si>
    <t>47596</t>
  </si>
  <si>
    <t>Winkels gespecialiseerd in overige huishoudelijke artikelen n.e.g.</t>
  </si>
  <si>
    <t>47597</t>
  </si>
  <si>
    <t>Winkels in huishoudelijke artikelen algemeen assortiment</t>
  </si>
  <si>
    <t>476</t>
  </si>
  <si>
    <t>Winkels in lectuur, sport-, kampeer- en recreatie-artikelen</t>
  </si>
  <si>
    <t>4761</t>
  </si>
  <si>
    <t xml:space="preserve">Winkels in boeken </t>
  </si>
  <si>
    <t>4762</t>
  </si>
  <si>
    <t xml:space="preserve">Winkels in kranten, tijdschriften en kantoorbehoeften </t>
  </si>
  <si>
    <t>4763</t>
  </si>
  <si>
    <t>Winkels in audio- en video-opnamen</t>
  </si>
  <si>
    <t>4764</t>
  </si>
  <si>
    <t xml:space="preserve">Winkels in fietsen en bromfietsen, sport- en kampeerartikelen en boten </t>
  </si>
  <si>
    <t>47641</t>
  </si>
  <si>
    <t>Winkels in fietsen en bromfietsen</t>
  </si>
  <si>
    <t>47642</t>
  </si>
  <si>
    <t>Winkels in watersportartikelen</t>
  </si>
  <si>
    <t>47643</t>
  </si>
  <si>
    <t>Winkels in sportartikelen (geen watersport)</t>
  </si>
  <si>
    <t>47644</t>
  </si>
  <si>
    <t>Winkels in kampeerartikelen (geen caravans)</t>
  </si>
  <si>
    <t>4765</t>
  </si>
  <si>
    <t>Winkels in speelgoed</t>
  </si>
  <si>
    <t>477</t>
  </si>
  <si>
    <t>Winkels in overige artikelen</t>
  </si>
  <si>
    <t>4771</t>
  </si>
  <si>
    <t xml:space="preserve">Winkels in kleding en mode-artikelen; textielsupermarkten      </t>
  </si>
  <si>
    <t>47711</t>
  </si>
  <si>
    <t xml:space="preserve">Winkels in herenkleding </t>
  </si>
  <si>
    <t>47712</t>
  </si>
  <si>
    <t xml:space="preserve">Winkels in dameskleding </t>
  </si>
  <si>
    <t>47713</t>
  </si>
  <si>
    <t xml:space="preserve">Winkels in bovenkleding en mode-artikelen (algemeen assortiment) </t>
  </si>
  <si>
    <t>47714</t>
  </si>
  <si>
    <t>Winkels in baby- en kinderkleding</t>
  </si>
  <si>
    <t>47715</t>
  </si>
  <si>
    <t>Winkels in babyartikelen algemeen assortiment</t>
  </si>
  <si>
    <t>47716</t>
  </si>
  <si>
    <t>Winkels in onderkleding, foundations e.d.</t>
  </si>
  <si>
    <t>47717</t>
  </si>
  <si>
    <t>Winkels in mode-artikelen</t>
  </si>
  <si>
    <t>47718</t>
  </si>
  <si>
    <t>Textielsupermarkten</t>
  </si>
  <si>
    <t>4772</t>
  </si>
  <si>
    <t xml:space="preserve">Winkels in schoenen en lederwaren </t>
  </si>
  <si>
    <t>47721</t>
  </si>
  <si>
    <t>Winkels in schoenen</t>
  </si>
  <si>
    <t>47722</t>
  </si>
  <si>
    <t>Winkels in lederwaren en reisartikelen</t>
  </si>
  <si>
    <t>4773</t>
  </si>
  <si>
    <t>Apotheken</t>
  </si>
  <si>
    <t>4774</t>
  </si>
  <si>
    <t>Winkels in drogisterij-, medische en orthopedische artikelen</t>
  </si>
  <si>
    <t>47741</t>
  </si>
  <si>
    <t xml:space="preserve">Winkels in drogisterij-artikelen </t>
  </si>
  <si>
    <t>47742</t>
  </si>
  <si>
    <t xml:space="preserve">Winkels in medische en orthopedische artikelen  </t>
  </si>
  <si>
    <t>4775</t>
  </si>
  <si>
    <t>Winkels in parfums en cosmetica</t>
  </si>
  <si>
    <t>4776</t>
  </si>
  <si>
    <t xml:space="preserve">Winkels in bloemen, planten, zaden, tuinbenodigdheden, huisdieren en dierbenodigdheden </t>
  </si>
  <si>
    <t>47761</t>
  </si>
  <si>
    <t>Winkels in bloemen en planten, zaden en tuinbenodigdheden</t>
  </si>
  <si>
    <t>47762</t>
  </si>
  <si>
    <t>Tuincentra</t>
  </si>
  <si>
    <t>47763</t>
  </si>
  <si>
    <t>Winkels in dieren, dierbenodigdheden en hengelsportartikelen</t>
  </si>
  <si>
    <t>4777</t>
  </si>
  <si>
    <t xml:space="preserve">Winkels in juweliersartikelen en uurwerken </t>
  </si>
  <si>
    <t>4778</t>
  </si>
  <si>
    <t>Winkels in overige artikelen n.e.g.</t>
  </si>
  <si>
    <t>47781</t>
  </si>
  <si>
    <t>Winkels in fotografische artikelen</t>
  </si>
  <si>
    <t>47782</t>
  </si>
  <si>
    <t>Winkels in optische artikelen</t>
  </si>
  <si>
    <t>47783</t>
  </si>
  <si>
    <t>Winkels in schilderijen, lijsten, prenten, kunstvoorwerpen en religieuze artikelen</t>
  </si>
  <si>
    <t>47789</t>
  </si>
  <si>
    <t>Winkels gespecialiseerd in overige artikelen n.e.g.</t>
  </si>
  <si>
    <t>4779</t>
  </si>
  <si>
    <t xml:space="preserve">Winkels in antiek en tweedehands goederen </t>
  </si>
  <si>
    <t>47791</t>
  </si>
  <si>
    <t>Winkels in antiek</t>
  </si>
  <si>
    <t>47792</t>
  </si>
  <si>
    <t>Winkels in tweedehands kleding</t>
  </si>
  <si>
    <t>47793</t>
  </si>
  <si>
    <t>Winkels in tweedehands goederen (geen kleding)</t>
  </si>
  <si>
    <t>478</t>
  </si>
  <si>
    <t>Markthandel</t>
  </si>
  <si>
    <t>4781</t>
  </si>
  <si>
    <t>Markthandel in voedings- en genotmiddelen</t>
  </si>
  <si>
    <t>47811</t>
  </si>
  <si>
    <t>Markthandel in aardappelen, groenten en fruit</t>
  </si>
  <si>
    <t>47819</t>
  </si>
  <si>
    <t>Markthandel in overige voedings- en genotmiddelen</t>
  </si>
  <si>
    <t>4782</t>
  </si>
  <si>
    <t>Markthandel in textiel, kleding en schoenen</t>
  </si>
  <si>
    <t>4789</t>
  </si>
  <si>
    <t>Markthandel in non-food artikelen (geen textiel, kleding en schoenen)</t>
  </si>
  <si>
    <t>47891</t>
  </si>
  <si>
    <t>Markthandel in bloemen, planten, zaden en tuinbenodigdheden</t>
  </si>
  <si>
    <t>47892</t>
  </si>
  <si>
    <t>Markthandel in tweedehands goederen</t>
  </si>
  <si>
    <t>47899</t>
  </si>
  <si>
    <t>Markthandel in overige goederen</t>
  </si>
  <si>
    <t>479</t>
  </si>
  <si>
    <t>Detailhandel niet via winkel of markt</t>
  </si>
  <si>
    <t>4791</t>
  </si>
  <si>
    <t>Detailhandel via internet</t>
  </si>
  <si>
    <t>47911</t>
  </si>
  <si>
    <t>Detailhandel via internet in voedingsmiddelen en drogisterijwaren</t>
  </si>
  <si>
    <t>47912</t>
  </si>
  <si>
    <t>Detailhandel via internet in consumentenelektronica</t>
  </si>
  <si>
    <t>47913</t>
  </si>
  <si>
    <t>Detailhandel via internet in boeken, tijdschriften, cd’s, dvd’s</t>
  </si>
  <si>
    <t>47914</t>
  </si>
  <si>
    <t>Detailhandel via internet in kleding en mode-artikelen</t>
  </si>
  <si>
    <t>47915</t>
  </si>
  <si>
    <t>Detailhandel via internet in huis- en tuinartikelen</t>
  </si>
  <si>
    <t>47916</t>
  </si>
  <si>
    <t>Detailhandel via internet in vrijetijdsartikelen</t>
  </si>
  <si>
    <t>47918</t>
  </si>
  <si>
    <t>Detailhandel via internet in overige non-food</t>
  </si>
  <si>
    <t>Gespecialiseerde detailhandel via internet in overige non-food</t>
  </si>
  <si>
    <t>47919</t>
  </si>
  <si>
    <t>Detailhandel via internet in een algemeen assortiment non-food</t>
  </si>
  <si>
    <t>4799</t>
  </si>
  <si>
    <t>Colportage, straathandel en detailhandel via overige distributievormen</t>
  </si>
  <si>
    <t>47991</t>
  </si>
  <si>
    <t>Colportage</t>
  </si>
  <si>
    <t>47992</t>
  </si>
  <si>
    <t>Straathandel</t>
  </si>
  <si>
    <t>47999</t>
  </si>
  <si>
    <t>Detailhandel via overige distributievormen</t>
  </si>
  <si>
    <t xml:space="preserve">Vervoer en opslag </t>
  </si>
  <si>
    <t>49</t>
  </si>
  <si>
    <t>Vervoer over land</t>
  </si>
  <si>
    <t>491</t>
  </si>
  <si>
    <t>Personenvervoer per spoor (geen tram of metro)</t>
  </si>
  <si>
    <t>4910</t>
  </si>
  <si>
    <t>492</t>
  </si>
  <si>
    <t>Goederenvervoer per spoor</t>
  </si>
  <si>
    <t>4920</t>
  </si>
  <si>
    <t>493</t>
  </si>
  <si>
    <t>Personenvervoer over de weg</t>
  </si>
  <si>
    <t>4931</t>
  </si>
  <si>
    <t>Openbaar vervoer binnen steden</t>
  </si>
  <si>
    <t>4932</t>
  </si>
  <si>
    <t>Vervoer per taxi</t>
  </si>
  <si>
    <t>4939</t>
  </si>
  <si>
    <t xml:space="preserve">Overig personenvervoer over de weg </t>
  </si>
  <si>
    <t>49391</t>
  </si>
  <si>
    <t>Ongeregeld personenvervoer over de weg</t>
  </si>
  <si>
    <t>49392</t>
  </si>
  <si>
    <t>Openbaar interlokaal personenvervoer over de weg</t>
  </si>
  <si>
    <t>49393</t>
  </si>
  <si>
    <t>Geregeld besloten personenvervoer over de weg</t>
  </si>
  <si>
    <t>494</t>
  </si>
  <si>
    <t>Goederenvervoer over de weg</t>
  </si>
  <si>
    <t>4941</t>
  </si>
  <si>
    <t>Goederenvervoer over de weg (geen verhuizingen)</t>
  </si>
  <si>
    <t>4942</t>
  </si>
  <si>
    <t>Verhuisvervoer</t>
  </si>
  <si>
    <t>495</t>
  </si>
  <si>
    <t>Transport via pijpleidingen</t>
  </si>
  <si>
    <t>4950</t>
  </si>
  <si>
    <t>50</t>
  </si>
  <si>
    <t>Vervoer over water</t>
  </si>
  <si>
    <t>501</t>
  </si>
  <si>
    <t>Zee- en kustvaart (passagiersvaart en veerdiensten)</t>
  </si>
  <si>
    <t>5010</t>
  </si>
  <si>
    <t>502</t>
  </si>
  <si>
    <t>Zee- en kustvaart (vracht-, tank- en sleepvaart)</t>
  </si>
  <si>
    <t>5020</t>
  </si>
  <si>
    <t>50201</t>
  </si>
  <si>
    <t>Zee- en kustvaart (vracht- en tankvaart; geen sleepvaart)</t>
  </si>
  <si>
    <t>50202</t>
  </si>
  <si>
    <t xml:space="preserve">Zee- en kustsleepvaart </t>
  </si>
  <si>
    <t>503</t>
  </si>
  <si>
    <t>Binnenvaart (passagiersvaart en veerdiensten)</t>
  </si>
  <si>
    <t>5030</t>
  </si>
  <si>
    <t>504</t>
  </si>
  <si>
    <t>Binnenvaart (vracht-, tank- en sleepvaart)</t>
  </si>
  <si>
    <t>5040</t>
  </si>
  <si>
    <t>50401</t>
  </si>
  <si>
    <t>Binnenvaart (vrachtvaart)</t>
  </si>
  <si>
    <t>50402</t>
  </si>
  <si>
    <t xml:space="preserve">Binnenvaart (tankvaart) </t>
  </si>
  <si>
    <t>50403</t>
  </si>
  <si>
    <t>Binnenvaart (sleep- en duwvaart)</t>
  </si>
  <si>
    <t>51</t>
  </si>
  <si>
    <t>Luchtvaart</t>
  </si>
  <si>
    <t>511</t>
  </si>
  <si>
    <t>Personenvervoer door de lucht</t>
  </si>
  <si>
    <t>5110</t>
  </si>
  <si>
    <t>512</t>
  </si>
  <si>
    <t>Goederenvervoer door de lucht</t>
  </si>
  <si>
    <t>5121</t>
  </si>
  <si>
    <t>52</t>
  </si>
  <si>
    <t>Opslag en dienstverlening voor vervoer</t>
  </si>
  <si>
    <t>521</t>
  </si>
  <si>
    <t>Opslag</t>
  </si>
  <si>
    <t>5210</t>
  </si>
  <si>
    <t>52101</t>
  </si>
  <si>
    <t>Opslag in tanks</t>
  </si>
  <si>
    <t>52102</t>
  </si>
  <si>
    <t>Opslag in koelhuizen e.d.</t>
  </si>
  <si>
    <t>52109</t>
  </si>
  <si>
    <t>Opslag in distributiecentra en overige opslag (niet in tanks, koelhuizen e.d.)</t>
  </si>
  <si>
    <t>522</t>
  </si>
  <si>
    <t>Dienstverlening voor vervoer</t>
  </si>
  <si>
    <t>5221</t>
  </si>
  <si>
    <t>Dienstverlening voor vervoer over land</t>
  </si>
  <si>
    <t>5222</t>
  </si>
  <si>
    <t>Dienstverlening voor vervoer over water</t>
  </si>
  <si>
    <t>5223</t>
  </si>
  <si>
    <t>Dienstverlening voor de luchtvaart</t>
  </si>
  <si>
    <t>5224</t>
  </si>
  <si>
    <t xml:space="preserve">Laad-, los- en overslagactiviteiten </t>
  </si>
  <si>
    <t>52241</t>
  </si>
  <si>
    <t>Laad-, los- en overslagactiviteiten voor zeevaart</t>
  </si>
  <si>
    <t>52242</t>
  </si>
  <si>
    <t>Laad-, los- en overslagactiviteiten niet voor zeevaart</t>
  </si>
  <si>
    <t>5229</t>
  </si>
  <si>
    <t>Expediteurs, cargadoors en bevrachters; weging en meting</t>
  </si>
  <si>
    <t>52291</t>
  </si>
  <si>
    <t>Expediteurs, cargadoors, bevrachters en andere tussenpersonen in het goederenvervoer</t>
  </si>
  <si>
    <t>52292</t>
  </si>
  <si>
    <t>Weging en meting</t>
  </si>
  <si>
    <t>53</t>
  </si>
  <si>
    <t>Post en koeriers</t>
  </si>
  <si>
    <t>531</t>
  </si>
  <si>
    <t>Nationale post met universele dienstverplichting</t>
  </si>
  <si>
    <t>5310</t>
  </si>
  <si>
    <t xml:space="preserve">Nationale post met universele dienstverplichting </t>
  </si>
  <si>
    <t>532</t>
  </si>
  <si>
    <t>Post zonder universele dienstverplichting en koeriers</t>
  </si>
  <si>
    <t>5320</t>
  </si>
  <si>
    <t xml:space="preserve">Post zonder universele dienstverplichting en koeriers </t>
  </si>
  <si>
    <t>53201</t>
  </si>
  <si>
    <t xml:space="preserve">Post zonder universele dienstverplichting </t>
  </si>
  <si>
    <t>53202</t>
  </si>
  <si>
    <t>Koeriers</t>
  </si>
  <si>
    <t xml:space="preserve">Logies-, maaltijd- en drankverstrekking </t>
  </si>
  <si>
    <t>55</t>
  </si>
  <si>
    <t>Logiesverstrekking</t>
  </si>
  <si>
    <t>Horeca/Sport/Recreatie</t>
  </si>
  <si>
    <t>551</t>
  </si>
  <si>
    <t>Hotels e.d.</t>
  </si>
  <si>
    <t>5510</t>
  </si>
  <si>
    <t>55101</t>
  </si>
  <si>
    <t>Hotel-restaurants</t>
  </si>
  <si>
    <t>55102</t>
  </si>
  <si>
    <t>Hotels (geen hotel-restaurants), pensions en conferentie-oorden</t>
  </si>
  <si>
    <t>552</t>
  </si>
  <si>
    <t xml:space="preserve">Verhuur van vakantiehuisjes en appartementen; jeugdherbergen en vakantiekampen </t>
  </si>
  <si>
    <t>5520</t>
  </si>
  <si>
    <t>55201</t>
  </si>
  <si>
    <t>Verhuur van vakantiehuisjes en appartementen</t>
  </si>
  <si>
    <t>55202</t>
  </si>
  <si>
    <t>Jeugdherbergen en vakantiekampen</t>
  </si>
  <si>
    <t>553</t>
  </si>
  <si>
    <t>Kampeerterreinen</t>
  </si>
  <si>
    <t>5530</t>
  </si>
  <si>
    <t>559</t>
  </si>
  <si>
    <t>Overige logiesverstrekking</t>
  </si>
  <si>
    <t>5590</t>
  </si>
  <si>
    <t>56</t>
  </si>
  <si>
    <t>Eet- en drinkgelegenheden</t>
  </si>
  <si>
    <t>561</t>
  </si>
  <si>
    <t>Restaurants, cafetaria's e.d.</t>
  </si>
  <si>
    <t>5610</t>
  </si>
  <si>
    <t xml:space="preserve">Restaurants, cafetaria's e.d. en ijssalons </t>
  </si>
  <si>
    <t>56101</t>
  </si>
  <si>
    <t>Restaurants</t>
  </si>
  <si>
    <t>56102</t>
  </si>
  <si>
    <t xml:space="preserve">Cafetaria's, lunchrooms, snackbars, eetkramen e.d.  </t>
  </si>
  <si>
    <t>56103</t>
  </si>
  <si>
    <t xml:space="preserve">IJssalons </t>
  </si>
  <si>
    <t>562</t>
  </si>
  <si>
    <t>Kantines en catering</t>
  </si>
  <si>
    <t>5621</t>
  </si>
  <si>
    <t>Eventcatering</t>
  </si>
  <si>
    <t>5629</t>
  </si>
  <si>
    <t xml:space="preserve">Kantines en contractcatering </t>
  </si>
  <si>
    <t>563</t>
  </si>
  <si>
    <t>Cafés</t>
  </si>
  <si>
    <t>5630</t>
  </si>
  <si>
    <t>J</t>
  </si>
  <si>
    <t>Informatie en communicatie</t>
  </si>
  <si>
    <t>58</t>
  </si>
  <si>
    <t>Uitgeverijen</t>
  </si>
  <si>
    <t>581</t>
  </si>
  <si>
    <t>Uitgeverijen van boeken, tijdschriften e.d.; databanken</t>
  </si>
  <si>
    <t>5811</t>
  </si>
  <si>
    <t>Uitgeverijen van boeken en databanken</t>
  </si>
  <si>
    <t>5812</t>
  </si>
  <si>
    <t>Databanken</t>
  </si>
  <si>
    <t>5813</t>
  </si>
  <si>
    <t>Uitgeverijen van kranten</t>
  </si>
  <si>
    <t>5814</t>
  </si>
  <si>
    <t>Uitgeverijen van tijdschriften</t>
  </si>
  <si>
    <t>5819</t>
  </si>
  <si>
    <t>Overige uitgeverijen (niet van software)</t>
  </si>
  <si>
    <t>582</t>
  </si>
  <si>
    <t>Uitgeverijen van software</t>
  </si>
  <si>
    <t>5821</t>
  </si>
  <si>
    <t>Uitgeverijen van computerspellen</t>
  </si>
  <si>
    <t>5829</t>
  </si>
  <si>
    <t>Overige uitgeverijen van software</t>
  </si>
  <si>
    <t>59</t>
  </si>
  <si>
    <t>Productie en distributie van films en televisieprogramma´s; maken en uitgeven van geluidsopnamen</t>
  </si>
  <si>
    <t>591</t>
  </si>
  <si>
    <t>Productie en distributie van films en televisieprogramma's</t>
  </si>
  <si>
    <t>5911</t>
  </si>
  <si>
    <t>Productie van films en televisieprogramma's</t>
  </si>
  <si>
    <t>59111</t>
  </si>
  <si>
    <t>Productie van films (geen televisiefilms)</t>
  </si>
  <si>
    <t>59112</t>
  </si>
  <si>
    <t>Productie van televisieprogramma's</t>
  </si>
  <si>
    <t>5912</t>
  </si>
  <si>
    <t>Facilitaire activiteiten voor film- en televisieproductie</t>
  </si>
  <si>
    <t>5913</t>
  </si>
  <si>
    <t>Distributie van films en televisieproducties</t>
  </si>
  <si>
    <t>5914</t>
  </si>
  <si>
    <t>Bioscopen</t>
  </si>
  <si>
    <t>592</t>
  </si>
  <si>
    <t xml:space="preserve">Maken en uitgeven van geluidsopnamen </t>
  </si>
  <si>
    <t>5920</t>
  </si>
  <si>
    <t>60</t>
  </si>
  <si>
    <t>Verzorgen en uitzenden van radio- en televisieprogramma's</t>
  </si>
  <si>
    <t>601</t>
  </si>
  <si>
    <t>Radio-omroepen</t>
  </si>
  <si>
    <t>6010</t>
  </si>
  <si>
    <t>602</t>
  </si>
  <si>
    <t>Televisie-omroepen</t>
  </si>
  <si>
    <t>6020</t>
  </si>
  <si>
    <t>61</t>
  </si>
  <si>
    <t>Telecommunicatie</t>
  </si>
  <si>
    <t>611</t>
  </si>
  <si>
    <t>Draadgebonden telecommunicatie</t>
  </si>
  <si>
    <t>6110</t>
  </si>
  <si>
    <t>612</t>
  </si>
  <si>
    <t>Draadloze telecommunicatie</t>
  </si>
  <si>
    <t>6120</t>
  </si>
  <si>
    <t>613</t>
  </si>
  <si>
    <t>Telecommunicatie via satelliet</t>
  </si>
  <si>
    <t>6130</t>
  </si>
  <si>
    <t>619</t>
  </si>
  <si>
    <t>Overige telecommunicatie</t>
  </si>
  <si>
    <t>6190</t>
  </si>
  <si>
    <t>62</t>
  </si>
  <si>
    <t>Dienstverlenende activiteiten op het gebied van informatietechnologie</t>
  </si>
  <si>
    <t>620</t>
  </si>
  <si>
    <t>6201</t>
  </si>
  <si>
    <t>Ontwikkelen, produceren en uitgeven van software</t>
  </si>
  <si>
    <t>6202</t>
  </si>
  <si>
    <t>Advisering op het gebied van informatietechnologie</t>
  </si>
  <si>
    <t>6203</t>
  </si>
  <si>
    <t>Beheer van computerfaciliteiten</t>
  </si>
  <si>
    <t>6209</t>
  </si>
  <si>
    <t>Overige dienstverlenende activiteiten op het gebied van informatietechnologie</t>
  </si>
  <si>
    <t>63</t>
  </si>
  <si>
    <t>Dienstverlenende activiteiten op het gebied van informatie</t>
  </si>
  <si>
    <t>631</t>
  </si>
  <si>
    <t>Gegevensverwerking, webhosting en aanverwante activiteiten; webportalen</t>
  </si>
  <si>
    <t>6311</t>
  </si>
  <si>
    <t>Gegevensverwerking, webhosting en aanverwante activiteiten</t>
  </si>
  <si>
    <t>6312</t>
  </si>
  <si>
    <t>Webportals</t>
  </si>
  <si>
    <t>639</t>
  </si>
  <si>
    <t>Overige dienstverlenende activiteiten op het gebied van informatie</t>
  </si>
  <si>
    <t>6391</t>
  </si>
  <si>
    <t>Persagentschappen</t>
  </si>
  <si>
    <t>6399</t>
  </si>
  <si>
    <t>Overige dienstverlenende activiteiten op het gebied van informatie n.e.g.</t>
  </si>
  <si>
    <t>K</t>
  </si>
  <si>
    <t xml:space="preserve">Financiële instellingen </t>
  </si>
  <si>
    <t>64</t>
  </si>
  <si>
    <t>Financiële instellingen (geen verzekeringen en pensioenfondsen)</t>
  </si>
  <si>
    <t>641</t>
  </si>
  <si>
    <t>Geldscheppende financiële instellingen</t>
  </si>
  <si>
    <t>6411</t>
  </si>
  <si>
    <t>Centrale banken</t>
  </si>
  <si>
    <t>6419</t>
  </si>
  <si>
    <t>Overige geldscheppende financiële instellingen</t>
  </si>
  <si>
    <t>64191</t>
  </si>
  <si>
    <t>Coöperatief georganiseerde banken</t>
  </si>
  <si>
    <t>64192</t>
  </si>
  <si>
    <t>Effectenkredietinstellingen</t>
  </si>
  <si>
    <t>64193</t>
  </si>
  <si>
    <t>Spaarbanken</t>
  </si>
  <si>
    <t>64194</t>
  </si>
  <si>
    <t>Algemene banken</t>
  </si>
  <si>
    <t>642</t>
  </si>
  <si>
    <t>Financiële holdings</t>
  </si>
  <si>
    <t>6420</t>
  </si>
  <si>
    <t>643</t>
  </si>
  <si>
    <t>Beleggingsinstellingen</t>
  </si>
  <si>
    <t>6430</t>
  </si>
  <si>
    <t>64301</t>
  </si>
  <si>
    <t>Beleggingsinstellingen in financiële activa</t>
  </si>
  <si>
    <t>64302</t>
  </si>
  <si>
    <t>Beleggingsinstellingen in vaste activa</t>
  </si>
  <si>
    <t>64303</t>
  </si>
  <si>
    <t>Beleggingsinstellingen met beperkte toetreding</t>
  </si>
  <si>
    <t>649</t>
  </si>
  <si>
    <t>Kredietverstrekking en overige financiële intermediatie</t>
  </si>
  <si>
    <t>6491</t>
  </si>
  <si>
    <t>Financiële lease</t>
  </si>
  <si>
    <t>6492</t>
  </si>
  <si>
    <t>Overige kredietverstrekking</t>
  </si>
  <si>
    <t>64921</t>
  </si>
  <si>
    <t>Hypotheekbanken en bouwfondsen</t>
  </si>
  <si>
    <t>64922</t>
  </si>
  <si>
    <t>Volkskredietbanken en commerciële financieringsmaatschappijen</t>
  </si>
  <si>
    <t>64923</t>
  </si>
  <si>
    <t>Participatiemaatschappijen</t>
  </si>
  <si>
    <t>64924</t>
  </si>
  <si>
    <t>Wisselmakelaars en overige kredietverstrekking</t>
  </si>
  <si>
    <t>6499</t>
  </si>
  <si>
    <t>Overige financiële intermediatie</t>
  </si>
  <si>
    <t>65</t>
  </si>
  <si>
    <t>Verzekeringen en pensioenfondsen (geen verplichte sociale verzekeringen)</t>
  </si>
  <si>
    <t>651</t>
  </si>
  <si>
    <t>Verzekeringen (geen herverzekering)</t>
  </si>
  <si>
    <t>6511</t>
  </si>
  <si>
    <t>Levensverzekeringen (geen herverzekering), naturaverzekeringen en spaarkassen</t>
  </si>
  <si>
    <t>65111</t>
  </si>
  <si>
    <t xml:space="preserve">Levensverzekeringen (geen herverzekering) </t>
  </si>
  <si>
    <t>65112</t>
  </si>
  <si>
    <t xml:space="preserve">Naturaverzekeringen </t>
  </si>
  <si>
    <t>65113</t>
  </si>
  <si>
    <t>Spaarkassen</t>
  </si>
  <si>
    <t>6512</t>
  </si>
  <si>
    <t>Schadeverzekeringen (geen herverzekering)</t>
  </si>
  <si>
    <t>652</t>
  </si>
  <si>
    <t>Herverzekering</t>
  </si>
  <si>
    <t>6520</t>
  </si>
  <si>
    <t>653</t>
  </si>
  <si>
    <t>Pensioenfondsen</t>
  </si>
  <si>
    <t>6530</t>
  </si>
  <si>
    <t>65301</t>
  </si>
  <si>
    <t>Bedrijfspensioenfondsen</t>
  </si>
  <si>
    <t>65302</t>
  </si>
  <si>
    <t>Ondernemingspensioenfondsen en -spaarfondsen</t>
  </si>
  <si>
    <t>65303</t>
  </si>
  <si>
    <t>Beroepspensioenfondsen</t>
  </si>
  <si>
    <t>65309</t>
  </si>
  <si>
    <t>Overige pensioenfondsen</t>
  </si>
  <si>
    <t>66</t>
  </si>
  <si>
    <t>Overige financiële dienstverlening</t>
  </si>
  <si>
    <t>661</t>
  </si>
  <si>
    <t>Financiële bemiddeling, advisering e.d. (niet voor verzekeringen en pensioenfondsen)</t>
  </si>
  <si>
    <t>6611</t>
  </si>
  <si>
    <t>Beheer van financiële markten</t>
  </si>
  <si>
    <t>6612</t>
  </si>
  <si>
    <t>Commissionairs en makelaars in effecten, beleggingsadviseurs e.d.</t>
  </si>
  <si>
    <t>6619</t>
  </si>
  <si>
    <t>Administratiekantoren voor aandelen en obligaties, marketmakers, hypotheek- en krediet- bemiddeling, geldwisselkantoren, bank- en spaaragentschappen e.d.</t>
  </si>
  <si>
    <t>66191</t>
  </si>
  <si>
    <t>Administratiekantoren voor aandelen en obligaties</t>
  </si>
  <si>
    <t>66192</t>
  </si>
  <si>
    <t>Marketmakers</t>
  </si>
  <si>
    <t>66193</t>
  </si>
  <si>
    <t>Hypotheek- en kredietbemiddeling, geldwisselkantoren, bank- en spaaragentschappen e.d.</t>
  </si>
  <si>
    <t>662</t>
  </si>
  <si>
    <t>Dienstverlening op het gebied van verzekeringen en pensioenfondsen</t>
  </si>
  <si>
    <t>6621</t>
  </si>
  <si>
    <t>Risicoanalisten en schadetaxateurs</t>
  </si>
  <si>
    <t>6622</t>
  </si>
  <si>
    <t>Assurantietussenpersonen</t>
  </si>
  <si>
    <t>6629</t>
  </si>
  <si>
    <t>Overige dienstverlening op het gebied van verzekeringen en pensioenfondsen (geen taxateurs en assurantietussenpersonen)</t>
  </si>
  <si>
    <t>66291</t>
  </si>
  <si>
    <t>Verzekeringsbeurzen</t>
  </si>
  <si>
    <t>66292</t>
  </si>
  <si>
    <t>Actuariële en pensioenadviesbureaus; beheer en administratie van pensioenvermogens</t>
  </si>
  <si>
    <t>66293</t>
  </si>
  <si>
    <t>Waarborgfondsen</t>
  </si>
  <si>
    <t>66299</t>
  </si>
  <si>
    <t>Overige dienstverlening op het gebied van verzekeringen en pensioenfondsen n.e.g.</t>
  </si>
  <si>
    <t>663</t>
  </si>
  <si>
    <t>Vermogensbeheer</t>
  </si>
  <si>
    <t>6630</t>
  </si>
  <si>
    <t>L</t>
  </si>
  <si>
    <t>Verhuur van en handel in onroerend goed</t>
  </si>
  <si>
    <t>68</t>
  </si>
  <si>
    <t>681</t>
  </si>
  <si>
    <t>Handel in eigen onroerend goed</t>
  </si>
  <si>
    <t>6810</t>
  </si>
  <si>
    <t>682</t>
  </si>
  <si>
    <t>Verhuur van onroerend goed</t>
  </si>
  <si>
    <t>6820</t>
  </si>
  <si>
    <t>68201</t>
  </si>
  <si>
    <t>Woningbouwverenigingen en -stichtingen</t>
  </si>
  <si>
    <t>68202</t>
  </si>
  <si>
    <t>Gemeentelijke woningbedrijven</t>
  </si>
  <si>
    <t>68203</t>
  </si>
  <si>
    <t>Verhuur van overige woonruimte</t>
  </si>
  <si>
    <t>68204</t>
  </si>
  <si>
    <t>Verhuur van onroerend goed (niet van woonruimte)</t>
  </si>
  <si>
    <t>683</t>
  </si>
  <si>
    <t>Bemiddeling in en beheer van onroerend</t>
  </si>
  <si>
    <t>6831</t>
  </si>
  <si>
    <t>Bemiddeling bij handel, huur of verhuur van onroerend goed</t>
  </si>
  <si>
    <t>6832</t>
  </si>
  <si>
    <t>Beheer van onroerend goed</t>
  </si>
  <si>
    <t xml:space="preserve">Advisering, onderzoek en overige specialistische zakelijke dienstverlening </t>
  </si>
  <si>
    <t>69</t>
  </si>
  <si>
    <t xml:space="preserve">Rechtskundige dienstverlening, accountancy, belastingadvisering en administratie </t>
  </si>
  <si>
    <t>691</t>
  </si>
  <si>
    <t>Rechtskundige dienstverlening</t>
  </si>
  <si>
    <t>6910</t>
  </si>
  <si>
    <t>69101</t>
  </si>
  <si>
    <t xml:space="preserve">Advocatenkantoren </t>
  </si>
  <si>
    <t>69102</t>
  </si>
  <si>
    <t>Rechtskundige adviesbureaus</t>
  </si>
  <si>
    <t>69103</t>
  </si>
  <si>
    <t>Notariskantoren</t>
  </si>
  <si>
    <t>69104</t>
  </si>
  <si>
    <t>Deurwaarderskantoren</t>
  </si>
  <si>
    <t>69105</t>
  </si>
  <si>
    <t>Octrooibureaus</t>
  </si>
  <si>
    <t>692</t>
  </si>
  <si>
    <t>Accountancy, belastingadvisering en administratie</t>
  </si>
  <si>
    <t>6920</t>
  </si>
  <si>
    <t>69201</t>
  </si>
  <si>
    <t>Registeraccountants</t>
  </si>
  <si>
    <t>69202</t>
  </si>
  <si>
    <t>Accountants-administratieconsulenten</t>
  </si>
  <si>
    <t>69203</t>
  </si>
  <si>
    <t xml:space="preserve">Boekhoudkantoren </t>
  </si>
  <si>
    <t>69204</t>
  </si>
  <si>
    <t>Belastingconsulenten</t>
  </si>
  <si>
    <t>69209</t>
  </si>
  <si>
    <t>Overige administratiekantoren</t>
  </si>
  <si>
    <t>70</t>
  </si>
  <si>
    <t>Holdings (geen financiële), concerndiensten binnen eigen concern en managementadvisering</t>
  </si>
  <si>
    <t>701</t>
  </si>
  <si>
    <t>Holdings (geen financiële) en concerndiensten binnen eigen concern</t>
  </si>
  <si>
    <t>7010</t>
  </si>
  <si>
    <t>70101</t>
  </si>
  <si>
    <t>Concerndiensten binnen eigen concern</t>
  </si>
  <si>
    <t>70102</t>
  </si>
  <si>
    <t>Holdings (geen financiële)</t>
  </si>
  <si>
    <t>702</t>
  </si>
  <si>
    <t>Advisering op het gebied van management en bedrijfsvoering</t>
  </si>
  <si>
    <t>7021</t>
  </si>
  <si>
    <t>Public relationsbureaus</t>
  </si>
  <si>
    <t>7022</t>
  </si>
  <si>
    <t>Advisering op het gebied van management en bedrijfsvoering (geen public relations)</t>
  </si>
  <si>
    <t>70221</t>
  </si>
  <si>
    <t>Organisatie-adviesbureaus</t>
  </si>
  <si>
    <t>70222</t>
  </si>
  <si>
    <t>Advisering op het gebied van management en bedrijfsvoering (geen public relations en organisatie- adviesbureaus)</t>
  </si>
  <si>
    <t>71</t>
  </si>
  <si>
    <t>Architecten, ingenieurs en technisch ontwerp en advies; keuring en controle</t>
  </si>
  <si>
    <t>711</t>
  </si>
  <si>
    <t>Architecten, ingenieurs en technisch ontwerp en advies</t>
  </si>
  <si>
    <t>7111</t>
  </si>
  <si>
    <t>Architecten</t>
  </si>
  <si>
    <t>71111</t>
  </si>
  <si>
    <t>Architecten (geen interieurarchitecten)</t>
  </si>
  <si>
    <t>71112</t>
  </si>
  <si>
    <t>Interieurarchitecten</t>
  </si>
  <si>
    <t>7112</t>
  </si>
  <si>
    <t>Ingenieurs en overig technisch ontwerp en advies</t>
  </si>
  <si>
    <t>712</t>
  </si>
  <si>
    <t>Keuring en controle</t>
  </si>
  <si>
    <t>7120</t>
  </si>
  <si>
    <t xml:space="preserve">Keuring en controle </t>
  </si>
  <si>
    <t>71201</t>
  </si>
  <si>
    <t>Keuring en controle van agrarische producten en voedingsmiddelen</t>
  </si>
  <si>
    <t>71202</t>
  </si>
  <si>
    <t>Keuring en controle van machines, apparaten en materialen</t>
  </si>
  <si>
    <t>71203</t>
  </si>
  <si>
    <t>Overige keuring en controle</t>
  </si>
  <si>
    <t>72</t>
  </si>
  <si>
    <t xml:space="preserve">Speur- en ontwikkelingswerk </t>
  </si>
  <si>
    <t>721</t>
  </si>
  <si>
    <t>Natuurwetenschappelijk speur- en ontwikkelingswerk</t>
  </si>
  <si>
    <t>7211</t>
  </si>
  <si>
    <t>Biotechnologisch speur- en ontwikkelingswerk</t>
  </si>
  <si>
    <t>72111</t>
  </si>
  <si>
    <t>Biotechnologisch speur- en ontwikkelingswerk op het gebied van agrarische producten en processen</t>
  </si>
  <si>
    <t>72112</t>
  </si>
  <si>
    <t>Biotechnologisch speur- en ontwikkelingswerk op het gebied van medische producten en farmaceutische processen en van voeding</t>
  </si>
  <si>
    <t>72113</t>
  </si>
  <si>
    <t>Biotechnologisch speur- en ontwikkelingswerk voor overige toepassingen</t>
  </si>
  <si>
    <t>7219</t>
  </si>
  <si>
    <t>Natuurwetenschappelijk speur- en ontwikkelingswerk (niet biotechnologisch)</t>
  </si>
  <si>
    <t>72191</t>
  </si>
  <si>
    <t>Speur- en ontwikkelingswerk op het gebied van landbouw en visserij (niet biotechnologisch)</t>
  </si>
  <si>
    <t>72192</t>
  </si>
  <si>
    <t>Technisch speur- en ontwikkelingswerk</t>
  </si>
  <si>
    <t>72193</t>
  </si>
  <si>
    <t>Speur- en ontwikkelingswerk op het gebied van gezondheid en voeding (niet biotechnologisch)</t>
  </si>
  <si>
    <t>72199</t>
  </si>
  <si>
    <t>Overig natuurwetenschappelijk speur- en ontwikkelingswerk (niet biotechnologisch)</t>
  </si>
  <si>
    <t>722</t>
  </si>
  <si>
    <t>Speur- en ontwikkelingswerk op het gebied van de maatschappij- en geesteswetenschappen</t>
  </si>
  <si>
    <t>7220</t>
  </si>
  <si>
    <t>73</t>
  </si>
  <si>
    <t>Reclame en marktonderzoek</t>
  </si>
  <si>
    <t>731</t>
  </si>
  <si>
    <t>Reclamebureaus en  handel in advertentieruimte en -tijd</t>
  </si>
  <si>
    <t>7311</t>
  </si>
  <si>
    <t>Reclamebureaus</t>
  </si>
  <si>
    <t>7312</t>
  </si>
  <si>
    <t>Handel in advertentieruimte en -tijd</t>
  </si>
  <si>
    <t>732</t>
  </si>
  <si>
    <t>Markt- en opinieonderzoekbureaus</t>
  </si>
  <si>
    <t>7320</t>
  </si>
  <si>
    <t>74</t>
  </si>
  <si>
    <t>Industrieel ontwerp en vormgeving, fotografie, vertaling en overige consultancy</t>
  </si>
  <si>
    <t>741</t>
  </si>
  <si>
    <t>Industrieel ontwerp en vormgeving</t>
  </si>
  <si>
    <t>7410</t>
  </si>
  <si>
    <t>74101</t>
  </si>
  <si>
    <t>Communicatie- en grafisch ontwerp</t>
  </si>
  <si>
    <t>74102</t>
  </si>
  <si>
    <t>Industrieel en productontwerp</t>
  </si>
  <si>
    <t>74103</t>
  </si>
  <si>
    <t>Interieur- en ruimtelijk ontwerp</t>
  </si>
  <si>
    <t>742</t>
  </si>
  <si>
    <t>Fotografie en ontwikkelen van foto's en films</t>
  </si>
  <si>
    <t>7420</t>
  </si>
  <si>
    <t>74201</t>
  </si>
  <si>
    <t>Fotografie</t>
  </si>
  <si>
    <t>74202</t>
  </si>
  <si>
    <t>Ontwikkelwinkels</t>
  </si>
  <si>
    <t>74203</t>
  </si>
  <si>
    <t>Ontwikkelcentrales</t>
  </si>
  <si>
    <t>743</t>
  </si>
  <si>
    <t>Vertalers en tolken</t>
  </si>
  <si>
    <t>7430</t>
  </si>
  <si>
    <t>749</t>
  </si>
  <si>
    <t xml:space="preserve">Overige specialistische zakelijke dienstverlening  </t>
  </si>
  <si>
    <t>7490</t>
  </si>
  <si>
    <t>75</t>
  </si>
  <si>
    <t>Veterinaire dienstverlening</t>
  </si>
  <si>
    <t>750</t>
  </si>
  <si>
    <t>7500</t>
  </si>
  <si>
    <t xml:space="preserve">Verhuur van roerende goederen en overige zakelijke dienstverlening </t>
  </si>
  <si>
    <t>77</t>
  </si>
  <si>
    <t>Verhuur en lease van auto's, consumentenartikelen, machines en overige roerende goederen</t>
  </si>
  <si>
    <t>771</t>
  </si>
  <si>
    <t>Verhuur en lease van auto's</t>
  </si>
  <si>
    <t>7711</t>
  </si>
  <si>
    <t>Verhuur en lease van personenauto's en lichte bedrijfsauto's</t>
  </si>
  <si>
    <t>77111</t>
  </si>
  <si>
    <t>Verhuur van personenauto's en lichte bedrijfsauto's (geen operational lease)</t>
  </si>
  <si>
    <t>77112</t>
  </si>
  <si>
    <t>Operational lease van personenauto's en lichte bedrijfsauto's</t>
  </si>
  <si>
    <t>7712</t>
  </si>
  <si>
    <t>Verhuur en lease van vrachtwagens, autobussen, caravans en aanhangwagens</t>
  </si>
  <si>
    <t>772</t>
  </si>
  <si>
    <t>Verhuur van consumentenartikelen</t>
  </si>
  <si>
    <t>7721</t>
  </si>
  <si>
    <t>Verhuur van sport- en recreatieartikelen</t>
  </si>
  <si>
    <t>7722</t>
  </si>
  <si>
    <t>Videotheken</t>
  </si>
  <si>
    <t>7729</t>
  </si>
  <si>
    <t>Verhuur van overige consumentenartikelen</t>
  </si>
  <si>
    <t>77291</t>
  </si>
  <si>
    <t>Verhuur van leesportefeuilles</t>
  </si>
  <si>
    <t>77292</t>
  </si>
  <si>
    <t>Verhuur van kleding en huishoudelijke artikelen</t>
  </si>
  <si>
    <t>77299</t>
  </si>
  <si>
    <t xml:space="preserve">Verhuur van overige consumentenartikelen n.e.g. </t>
  </si>
  <si>
    <t>773</t>
  </si>
  <si>
    <t>Verhuur en lease van machines en werktuigen en van overige goederen</t>
  </si>
  <si>
    <t>7731</t>
  </si>
  <si>
    <t>Verhuur en lease van landbouwmachines en  werktuigen</t>
  </si>
  <si>
    <t>7732</t>
  </si>
  <si>
    <t>Verhuur en lease van machines en installaties voor de bouw</t>
  </si>
  <si>
    <t>7733</t>
  </si>
  <si>
    <t>Verhuur en lease van computers en kantoorapparatuur</t>
  </si>
  <si>
    <t>7734</t>
  </si>
  <si>
    <t>Verhuur en lease van schepen</t>
  </si>
  <si>
    <t>7735</t>
  </si>
  <si>
    <t>Verhuur en lease van vliegtuigen</t>
  </si>
  <si>
    <t>7739</t>
  </si>
  <si>
    <t>Verhuur en lease van overige machines en werktuigen en van overige goederen</t>
  </si>
  <si>
    <t>77391</t>
  </si>
  <si>
    <t>Verhuur van automaten</t>
  </si>
  <si>
    <t>77399</t>
  </si>
  <si>
    <t>Verhuur en lease van overige machines en werktuigen en van overige  goederen (geen automaten)</t>
  </si>
  <si>
    <t>774</t>
  </si>
  <si>
    <t>Lease van niet-financiële immateriële activa</t>
  </si>
  <si>
    <t>7740</t>
  </si>
  <si>
    <t>78</t>
  </si>
  <si>
    <t>Arbeidsbemiddeling, uitzendbureaus en personeelsbeheer</t>
  </si>
  <si>
    <t>781</t>
  </si>
  <si>
    <t>Arbeidsbemiddeling</t>
  </si>
  <si>
    <t>7810</t>
  </si>
  <si>
    <t>782</t>
  </si>
  <si>
    <t>Uitzendbureaus, uitleenbureaus en banenpools</t>
  </si>
  <si>
    <t>7820</t>
  </si>
  <si>
    <t>78201</t>
  </si>
  <si>
    <t xml:space="preserve">Uitzendbureaus </t>
  </si>
  <si>
    <t>78202</t>
  </si>
  <si>
    <t>Uitleenbureaus</t>
  </si>
  <si>
    <t>78203</t>
  </si>
  <si>
    <t>Banenpools (werkgelegenheidsprojecten)</t>
  </si>
  <si>
    <t>783</t>
  </si>
  <si>
    <t>Payrolling (personeelsbeheer)</t>
  </si>
  <si>
    <t>7830</t>
  </si>
  <si>
    <t>79</t>
  </si>
  <si>
    <t>Reisbemiddeling, reisorganisatie, toeristische informatie en reserveringsbureaus</t>
  </si>
  <si>
    <t>791</t>
  </si>
  <si>
    <t>Reisbemiddeling en reisorganisatie</t>
  </si>
  <si>
    <t>7911</t>
  </si>
  <si>
    <t>Reisbemiddeling</t>
  </si>
  <si>
    <t>7912</t>
  </si>
  <si>
    <t>Reisorganisatie</t>
  </si>
  <si>
    <t>799</t>
  </si>
  <si>
    <t>Informatieverstrekking op het gebied van toerisme en reserveringsbureaus</t>
  </si>
  <si>
    <t>7990</t>
  </si>
  <si>
    <t>80</t>
  </si>
  <si>
    <t>Beveiliging en opsporing</t>
  </si>
  <si>
    <t>801</t>
  </si>
  <si>
    <t xml:space="preserve">Particuliere beveiliging </t>
  </si>
  <si>
    <t>8010</t>
  </si>
  <si>
    <t>802</t>
  </si>
  <si>
    <t>Beveiliging via  beveiligingssystemen</t>
  </si>
  <si>
    <t>8020</t>
  </si>
  <si>
    <t>803</t>
  </si>
  <si>
    <t>Opsporing</t>
  </si>
  <si>
    <t>8030</t>
  </si>
  <si>
    <t>81</t>
  </si>
  <si>
    <t>Facility management, reiniging en landschapsverzorging</t>
  </si>
  <si>
    <t>811</t>
  </si>
  <si>
    <t>Facility management</t>
  </si>
  <si>
    <t>8110</t>
  </si>
  <si>
    <t>812</t>
  </si>
  <si>
    <t>Reiniging</t>
  </si>
  <si>
    <t>8121</t>
  </si>
  <si>
    <t>Interieurreiniging van gebouwen</t>
  </si>
  <si>
    <t>8122</t>
  </si>
  <si>
    <t>Gespecialiseerde reiniging van gebouwen en industriële reiniging</t>
  </si>
  <si>
    <t>81221</t>
  </si>
  <si>
    <t>Glazenwassen</t>
  </si>
  <si>
    <t>81222</t>
  </si>
  <si>
    <t>Schoorsteenvegen</t>
  </si>
  <si>
    <t>81229</t>
  </si>
  <si>
    <t>Overige gespecialiseerde reiniging van gebouwen en industriële reiniging</t>
  </si>
  <si>
    <t>8129</t>
  </si>
  <si>
    <t xml:space="preserve">Overige reiniging </t>
  </si>
  <si>
    <t>813</t>
  </si>
  <si>
    <t>Landschapsverzorging</t>
  </si>
  <si>
    <t>8130</t>
  </si>
  <si>
    <t>82</t>
  </si>
  <si>
    <t>Overige zakelijke dienstverlening</t>
  </si>
  <si>
    <t>821</t>
  </si>
  <si>
    <t xml:space="preserve">Brede administratieve en secretariële dienstverlening </t>
  </si>
  <si>
    <t>8211</t>
  </si>
  <si>
    <t xml:space="preserve">Brede administratieve dienstverlening </t>
  </si>
  <si>
    <t>8219</t>
  </si>
  <si>
    <t xml:space="preserve">Secretariële dienstverlening </t>
  </si>
  <si>
    <t>822</t>
  </si>
  <si>
    <t>Callcenters</t>
  </si>
  <si>
    <t>8220</t>
  </si>
  <si>
    <t>823</t>
  </si>
  <si>
    <t>Organiseren van congressen en beurzen</t>
  </si>
  <si>
    <t>8230</t>
  </si>
  <si>
    <t>829</t>
  </si>
  <si>
    <t>Overige zakelijke dienstverlening n.e.g.</t>
  </si>
  <si>
    <t>8291</t>
  </si>
  <si>
    <t>Kredietinformatie- en incassobureaus</t>
  </si>
  <si>
    <t>8292</t>
  </si>
  <si>
    <t>Pakken, sorteren e.d. in loon</t>
  </si>
  <si>
    <t>8299</t>
  </si>
  <si>
    <t>82991</t>
  </si>
  <si>
    <t>Veilingen van landbouw-, tuinbouw- en visserijproducten</t>
  </si>
  <si>
    <t>82992</t>
  </si>
  <si>
    <t>Veilingen van huisraad, kunst, antiek, machines e.d. roerende goederen</t>
  </si>
  <si>
    <t>82999</t>
  </si>
  <si>
    <t xml:space="preserve">Overige zakelijke dienstverlening n.e.g. </t>
  </si>
  <si>
    <t>O</t>
  </si>
  <si>
    <t xml:space="preserve"> Openbaar bestuur, overheidsdiensten en verplichte sociale verzekeringen</t>
  </si>
  <si>
    <t>84</t>
  </si>
  <si>
    <t>Openbaar bestuur, overheidsdiensten en verplichte sociale verzekeringen</t>
  </si>
  <si>
    <t>841</t>
  </si>
  <si>
    <t>Openbaar bestuur</t>
  </si>
  <si>
    <t>8411</t>
  </si>
  <si>
    <t>Algemeen overheidsbestuur</t>
  </si>
  <si>
    <t>8412</t>
  </si>
  <si>
    <t>Openbaar bestuur op het gebied van gezondheidszorg, onderwijs, cultuur en welzijn (geen sociale verzekeringen)</t>
  </si>
  <si>
    <t>8413</t>
  </si>
  <si>
    <t>Openbaar bestuur op het gebied van het bedrijfsleven</t>
  </si>
  <si>
    <t>842</t>
  </si>
  <si>
    <t>Overheidsdiensten</t>
  </si>
  <si>
    <t>8421</t>
  </si>
  <si>
    <t>Buitenlandse zaken</t>
  </si>
  <si>
    <t>8422</t>
  </si>
  <si>
    <t>Defensie</t>
  </si>
  <si>
    <t>8423</t>
  </si>
  <si>
    <t>Justitie</t>
  </si>
  <si>
    <t>84231</t>
  </si>
  <si>
    <t>Rechtspraak</t>
  </si>
  <si>
    <t>84232</t>
  </si>
  <si>
    <t>Ministerie van Justitie en gevangeniswezen</t>
  </si>
  <si>
    <t>8424</t>
  </si>
  <si>
    <t>Politie</t>
  </si>
  <si>
    <t>8425</t>
  </si>
  <si>
    <t>Brandweer</t>
  </si>
  <si>
    <t>843</t>
  </si>
  <si>
    <t>Verplichte sociale verzekeringen</t>
  </si>
  <si>
    <t>8430</t>
  </si>
  <si>
    <t>P</t>
  </si>
  <si>
    <t xml:space="preserve">Onderwijs </t>
  </si>
  <si>
    <t>85</t>
  </si>
  <si>
    <t>Onderwijs</t>
  </si>
  <si>
    <t>852</t>
  </si>
  <si>
    <t>Primair en speciaal onderwijs</t>
  </si>
  <si>
    <t>8520</t>
  </si>
  <si>
    <t>85201</t>
  </si>
  <si>
    <t>Basisonderwijs voor leerplichtigen</t>
  </si>
  <si>
    <t>85202</t>
  </si>
  <si>
    <t>Speciaal basisonderwijs</t>
  </si>
  <si>
    <t>85203</t>
  </si>
  <si>
    <t>Speciaal onderwijs in expertisecentra</t>
  </si>
  <si>
    <t>853</t>
  </si>
  <si>
    <t>Voortgezet onderwijs</t>
  </si>
  <si>
    <t>8531</t>
  </si>
  <si>
    <t>Algemeen vormend voortgezet onderwijs</t>
  </si>
  <si>
    <t>85311</t>
  </si>
  <si>
    <t>Havo en vwo</t>
  </si>
  <si>
    <t>85312</t>
  </si>
  <si>
    <t>Voorbereidend middelbaar beroepsonderwijs</t>
  </si>
  <si>
    <t>85313</t>
  </si>
  <si>
    <t>Praktijkonderwijs</t>
  </si>
  <si>
    <t>85314</t>
  </si>
  <si>
    <t>Brede scholengemeenschappen voor voortgezet onderwijs</t>
  </si>
  <si>
    <t>8532</t>
  </si>
  <si>
    <t>Middelbaar beroepsonderwijs en educatie</t>
  </si>
  <si>
    <t>85321</t>
  </si>
  <si>
    <t>Middelbaar beroepsonderwijs</t>
  </si>
  <si>
    <t>85322</t>
  </si>
  <si>
    <t>Educatie</t>
  </si>
  <si>
    <t>85323</t>
  </si>
  <si>
    <t>Middelbaar beroepsonderwijs en educatie (gecombineerd)</t>
  </si>
  <si>
    <t>854</t>
  </si>
  <si>
    <t>Tertiair onderwijs</t>
  </si>
  <si>
    <t>8541</t>
  </si>
  <si>
    <t>Niet-universitair hoger onderwijs</t>
  </si>
  <si>
    <t>8542</t>
  </si>
  <si>
    <t>Universitair hoger onderwijs</t>
  </si>
  <si>
    <t>855</t>
  </si>
  <si>
    <t>Overig onderwijs</t>
  </si>
  <si>
    <t>8551</t>
  </si>
  <si>
    <t>Sport- en recreatieonderwijs</t>
  </si>
  <si>
    <t>85511</t>
  </si>
  <si>
    <t>Zeil- en surfscholen</t>
  </si>
  <si>
    <t>85519</t>
  </si>
  <si>
    <t>Overig sport- en recreatieonderwijs</t>
  </si>
  <si>
    <t>8552</t>
  </si>
  <si>
    <t xml:space="preserve">Cultureel onderwijs </t>
  </si>
  <si>
    <t>85521</t>
  </si>
  <si>
    <t>Dansscholen</t>
  </si>
  <si>
    <t>85522</t>
  </si>
  <si>
    <t>Kunstzinnige vorming van amateurs (geen dansscholen)</t>
  </si>
  <si>
    <t>8553</t>
  </si>
  <si>
    <t>Auto- en motorrijscholen</t>
  </si>
  <si>
    <t>8559</t>
  </si>
  <si>
    <t>Overig onderwijs n.e.g.</t>
  </si>
  <si>
    <t>85591</t>
  </si>
  <si>
    <t>Afstandsonderwijs</t>
  </si>
  <si>
    <t>85592</t>
  </si>
  <si>
    <t>Bedrijfsopleiding en -training</t>
  </si>
  <si>
    <t>85599</t>
  </si>
  <si>
    <t>Studiebegeleiding, vorming en onderwijs n.e.g.</t>
  </si>
  <si>
    <t>856</t>
  </si>
  <si>
    <t>Dienstverlening voor het onderwijs</t>
  </si>
  <si>
    <t>8560</t>
  </si>
  <si>
    <t>Q</t>
  </si>
  <si>
    <t xml:space="preserve">Gezondheids- en welzijnszorg </t>
  </si>
  <si>
    <t>86</t>
  </si>
  <si>
    <t xml:space="preserve"> Gezondheidszorg</t>
  </si>
  <si>
    <t>861</t>
  </si>
  <si>
    <t>Ziekenhuizen en geestelijke gezondheids- en verslavingszorg met overnachting</t>
  </si>
  <si>
    <t>8610</t>
  </si>
  <si>
    <t>86101</t>
  </si>
  <si>
    <t xml:space="preserve">Universitair medische centra </t>
  </si>
  <si>
    <t>86102</t>
  </si>
  <si>
    <t xml:space="preserve">Algemene ziekenhuizen </t>
  </si>
  <si>
    <t>86103</t>
  </si>
  <si>
    <t xml:space="preserve">Categorale ziekenhuizen </t>
  </si>
  <si>
    <t>86104</t>
  </si>
  <si>
    <t>Geestelijke gezondheids- en verslavingszorg met overnachting</t>
  </si>
  <si>
    <t>862</t>
  </si>
  <si>
    <t xml:space="preserve">Medische en tandheelkundige praktijken </t>
  </si>
  <si>
    <t>8621</t>
  </si>
  <si>
    <t>Praktijken van huisartsen</t>
  </si>
  <si>
    <t>8622</t>
  </si>
  <si>
    <t>Praktijken van medisch specialisten en medische dagbehandelcentra (geen tandheelkunde)</t>
  </si>
  <si>
    <t>86221</t>
  </si>
  <si>
    <t>Praktijken van medisch specialisten en medische dagbehandelcentra (geen tandheelkunde of psychiatrie)</t>
  </si>
  <si>
    <t>86222</t>
  </si>
  <si>
    <t>Praktijken van psychiaters en dagbehandelcentra voor geestelijke gezondheids- en verslavingszorg</t>
  </si>
  <si>
    <t>8623</t>
  </si>
  <si>
    <t>Tandartspraktijken</t>
  </si>
  <si>
    <t>86231</t>
  </si>
  <si>
    <t>Praktijken van tandartsen</t>
  </si>
  <si>
    <t>86232</t>
  </si>
  <si>
    <t>Praktijken van tandheelkundig specialisten</t>
  </si>
  <si>
    <t>869</t>
  </si>
  <si>
    <t>Paramedische praktijken en overige gezondheidszorg zonder overnachting</t>
  </si>
  <si>
    <t>8691</t>
  </si>
  <si>
    <t>Praktijken van verloskundigen en paramedici</t>
  </si>
  <si>
    <t>86911</t>
  </si>
  <si>
    <t>Praktijken van verloskundigen</t>
  </si>
  <si>
    <t>86912</t>
  </si>
  <si>
    <t>Praktijken van fysiotherapeuten</t>
  </si>
  <si>
    <t>86913</t>
  </si>
  <si>
    <t>Praktijken van psychotherapeuten en psychologen</t>
  </si>
  <si>
    <t>86919</t>
  </si>
  <si>
    <t>Overige paramedische praktijken (geen fysiotherapie en psychologie) en alternatieve genezers</t>
  </si>
  <si>
    <t>8692</t>
  </si>
  <si>
    <t>Overige aanbieders van gezondheidszorg zonder overnachting en gezondheidsondersteunende diensten</t>
  </si>
  <si>
    <t>86921</t>
  </si>
  <si>
    <t>Gezondheidscentra</t>
  </si>
  <si>
    <t>86922</t>
  </si>
  <si>
    <t>Arbobegeleiding en reïntegratie</t>
  </si>
  <si>
    <t>86923</t>
  </si>
  <si>
    <t>Preventieve gezondheidszorg (geen arbobegeleiding)</t>
  </si>
  <si>
    <t>86924</t>
  </si>
  <si>
    <t xml:space="preserve">Medische laboratoria, trombodediensten en overig behandelingsondersteunend onderzoek </t>
  </si>
  <si>
    <t>86925</t>
  </si>
  <si>
    <t>Ambulancediensten en centrale posten</t>
  </si>
  <si>
    <t>86929</t>
  </si>
  <si>
    <t>Samenwerkingsorganen op het gebied van gezondheidszorg en overige gezondheidszorgondersteunende diensten</t>
  </si>
  <si>
    <t>87</t>
  </si>
  <si>
    <t>Verpleging, verzorging en begeleiding met overnachting</t>
  </si>
  <si>
    <t>871</t>
  </si>
  <si>
    <t>Verpleeghuizen</t>
  </si>
  <si>
    <t>8710</t>
  </si>
  <si>
    <t>872</t>
  </si>
  <si>
    <t>Huizen en dagverblijven voor verstandelijk gehandicapten en psychiatrische cliënten</t>
  </si>
  <si>
    <t>8720</t>
  </si>
  <si>
    <t xml:space="preserve">Huizen en dagverblijven voor verstandelijk gehandicapten en psychiatrische cliënten </t>
  </si>
  <si>
    <t>873</t>
  </si>
  <si>
    <t xml:space="preserve">Huizen en dagverblijven voor niet-verstandelijk gehandicapten en verzorgingshuizen </t>
  </si>
  <si>
    <t>8730</t>
  </si>
  <si>
    <t>87301</t>
  </si>
  <si>
    <t xml:space="preserve">Huizen en dagverblijven voor niet-verstandelijk gehandicapten </t>
  </si>
  <si>
    <t>87302</t>
  </si>
  <si>
    <t>Verzorgingshuizen</t>
  </si>
  <si>
    <t>879</t>
  </si>
  <si>
    <t>Jeugdzorg en maatschappelijke opvang met overnachting</t>
  </si>
  <si>
    <t>8790</t>
  </si>
  <si>
    <t xml:space="preserve">Jeugdzorg en maatschappelijke opvang met overnachting </t>
  </si>
  <si>
    <t>87901</t>
  </si>
  <si>
    <t>Jeugdzorg met overnachting en dagverblijven voor jeugdzorg</t>
  </si>
  <si>
    <t>87902</t>
  </si>
  <si>
    <t xml:space="preserve">Maatschappelijk opvang met overnachting </t>
  </si>
  <si>
    <t>88</t>
  </si>
  <si>
    <t>Maatschappelijke dienstverlening zonder overnachting</t>
  </si>
  <si>
    <t>881</t>
  </si>
  <si>
    <t>Maatschappelijke dienstverlening zonder overnachting gericht op ouderen en  gehandicapten</t>
  </si>
  <si>
    <t>8810</t>
  </si>
  <si>
    <t xml:space="preserve">Maatschappelijke dienstverlening zonder overnachting gericht op ouderen en  gehandicapten </t>
  </si>
  <si>
    <t>88101</t>
  </si>
  <si>
    <t>Thuiszorg</t>
  </si>
  <si>
    <t>88102</t>
  </si>
  <si>
    <t>Welzijnswerk voor ouderen</t>
  </si>
  <si>
    <t>88103</t>
  </si>
  <si>
    <t>Ondersteuning en begeleiding van gehandicapten</t>
  </si>
  <si>
    <t>889</t>
  </si>
  <si>
    <t>Maatschappelijke dienstverlening zonder overnachting niet specifiek gericht op ouderen en gehandicapten</t>
  </si>
  <si>
    <t>8891</t>
  </si>
  <si>
    <t>Kinderopvang en peuterspeelzaalwerk</t>
  </si>
  <si>
    <t>88911</t>
  </si>
  <si>
    <t>Kinderopvang</t>
  </si>
  <si>
    <t>88912</t>
  </si>
  <si>
    <t>Peuterspeelzaalwerk</t>
  </si>
  <si>
    <t>8899</t>
  </si>
  <si>
    <t xml:space="preserve">Ambulante jeugdzorg, maatschappelijk werk en advies en lokaal welzijnswerk </t>
  </si>
  <si>
    <t>88991</t>
  </si>
  <si>
    <t>Ambulante jeugdzorg</t>
  </si>
  <si>
    <t>88992</t>
  </si>
  <si>
    <t xml:space="preserve">Maatschappelijk werk </t>
  </si>
  <si>
    <t>88993</t>
  </si>
  <si>
    <t>Lokaal welzijnswerk</t>
  </si>
  <si>
    <t>88999</t>
  </si>
  <si>
    <t>Overig maatschappelijk advies, gemeenschapshuizen en samenwerkingsorganen op het gebied van welzijn</t>
  </si>
  <si>
    <t>R</t>
  </si>
  <si>
    <t>Cultuur, sport en recreatie</t>
  </si>
  <si>
    <t>90</t>
  </si>
  <si>
    <t>Kunst</t>
  </si>
  <si>
    <t>900</t>
  </si>
  <si>
    <t>9001</t>
  </si>
  <si>
    <t>Podiumkunst en -vermaak</t>
  </si>
  <si>
    <t>90011</t>
  </si>
  <si>
    <t>Beoefening van podiumkunst</t>
  </si>
  <si>
    <t>90012</t>
  </si>
  <si>
    <t>Producenten van podiumkunst</t>
  </si>
  <si>
    <t>90013</t>
  </si>
  <si>
    <t>Circus en variété</t>
  </si>
  <si>
    <t>9002</t>
  </si>
  <si>
    <t>Dienstverlening voor uitvoerende kunst</t>
  </si>
  <si>
    <t>9003</t>
  </si>
  <si>
    <t>Schrijven en overige scheppende kunst</t>
  </si>
  <si>
    <t>9004</t>
  </si>
  <si>
    <t xml:space="preserve">Theaters, schouwburgen en evenementenhallen </t>
  </si>
  <si>
    <t>90041</t>
  </si>
  <si>
    <t>Theaters en schouwburgen</t>
  </si>
  <si>
    <t>90042</t>
  </si>
  <si>
    <t>Evenementenhallen</t>
  </si>
  <si>
    <t>91</t>
  </si>
  <si>
    <t>Culturele uitleencentra, openbare archieven, musea, dieren- en plantentuinen, natuurbehoud</t>
  </si>
  <si>
    <t>910</t>
  </si>
  <si>
    <t>9101</t>
  </si>
  <si>
    <t>Culturele uitleencentra en openbare archieven</t>
  </si>
  <si>
    <t>91011</t>
  </si>
  <si>
    <t>Openbare bibliotheken</t>
  </si>
  <si>
    <t>91012</t>
  </si>
  <si>
    <t>Kunstuitleencentra</t>
  </si>
  <si>
    <t>91019</t>
  </si>
  <si>
    <t>Overige culturele uitleencentra en openbare archieven</t>
  </si>
  <si>
    <t>9102</t>
  </si>
  <si>
    <t>Musea, kunstgalerieën en -expositieruimten</t>
  </si>
  <si>
    <t>91021</t>
  </si>
  <si>
    <t>Musea</t>
  </si>
  <si>
    <t>91022</t>
  </si>
  <si>
    <t>Kunstgalerieën en -expositieruimten</t>
  </si>
  <si>
    <t>9103</t>
  </si>
  <si>
    <t>Monumentenzorg</t>
  </si>
  <si>
    <t>9104</t>
  </si>
  <si>
    <t xml:space="preserve">Dieren- en plantentuinen; natuurbehoud </t>
  </si>
  <si>
    <t>91041</t>
  </si>
  <si>
    <t>Dieren- en plantentuinen, kinderboerderijen</t>
  </si>
  <si>
    <t>91042</t>
  </si>
  <si>
    <t>Natuurbehoud</t>
  </si>
  <si>
    <t>92</t>
  </si>
  <si>
    <t>Loterijen en kansspelen</t>
  </si>
  <si>
    <t>920</t>
  </si>
  <si>
    <t>9200</t>
  </si>
  <si>
    <t>92001</t>
  </si>
  <si>
    <t>Loterijen en kansspelen (geen amusementsautomaten)</t>
  </si>
  <si>
    <t>92009</t>
  </si>
  <si>
    <t>Exploitatie van amusements- en speelautomaten</t>
  </si>
  <si>
    <t>93</t>
  </si>
  <si>
    <t>931</t>
  </si>
  <si>
    <t>Sport</t>
  </si>
  <si>
    <t>9311</t>
  </si>
  <si>
    <t>Sportaccommodaties</t>
  </si>
  <si>
    <t>93111</t>
  </si>
  <si>
    <t>Zwembaden</t>
  </si>
  <si>
    <t>93112</t>
  </si>
  <si>
    <t>Sporthallen, sportzalen en gymzalen</t>
  </si>
  <si>
    <t>93113</t>
  </si>
  <si>
    <t>Sportvelden</t>
  </si>
  <si>
    <t>93119</t>
  </si>
  <si>
    <t>Overige sportaccommodaties</t>
  </si>
  <si>
    <t>9312</t>
  </si>
  <si>
    <t>Buitensport</t>
  </si>
  <si>
    <t>93121</t>
  </si>
  <si>
    <t>Veldvoetbal</t>
  </si>
  <si>
    <t>93122</t>
  </si>
  <si>
    <t xml:space="preserve">Veldsport in teamverband (geen voetbal) </t>
  </si>
  <si>
    <t>93123</t>
  </si>
  <si>
    <t>Atletiek</t>
  </si>
  <si>
    <t>93124</t>
  </si>
  <si>
    <t>Tennis</t>
  </si>
  <si>
    <t>93125</t>
  </si>
  <si>
    <t>Paardensport en maneges</t>
  </si>
  <si>
    <t>93126</t>
  </si>
  <si>
    <t>Wielersport</t>
  </si>
  <si>
    <t>93127</t>
  </si>
  <si>
    <t>Auto- en motorsport</t>
  </si>
  <si>
    <t>93128</t>
  </si>
  <si>
    <t>Wintersport</t>
  </si>
  <si>
    <t>93129</t>
  </si>
  <si>
    <t>Overige buitensport</t>
  </si>
  <si>
    <t>9313</t>
  </si>
  <si>
    <t>Fitnesscentra</t>
  </si>
  <si>
    <t>9314</t>
  </si>
  <si>
    <t>Binnensport</t>
  </si>
  <si>
    <t>93141</t>
  </si>
  <si>
    <t xml:space="preserve">Individuele zaalsport </t>
  </si>
  <si>
    <t>93142</t>
  </si>
  <si>
    <t>Zaalsport in teamverband</t>
  </si>
  <si>
    <t>93143</t>
  </si>
  <si>
    <t>Kracht- en vechtsport</t>
  </si>
  <si>
    <t>93144</t>
  </si>
  <si>
    <t>Bowlen, kegelen, biljarten e.d.</t>
  </si>
  <si>
    <t>93145</t>
  </si>
  <si>
    <t>Denksport</t>
  </si>
  <si>
    <t>93146</t>
  </si>
  <si>
    <t>Sportscholen</t>
  </si>
  <si>
    <t>93149</t>
  </si>
  <si>
    <t>Overige binnensport en omnisport</t>
  </si>
  <si>
    <t>9315</t>
  </si>
  <si>
    <t>Watersport</t>
  </si>
  <si>
    <t>93151</t>
  </si>
  <si>
    <t>Zwem- en onderwatersport</t>
  </si>
  <si>
    <t>93152</t>
  </si>
  <si>
    <t>Roei-, kano-, zeil- en surfsport e.d.</t>
  </si>
  <si>
    <t>9319</t>
  </si>
  <si>
    <t>Overige sportactiviteiten</t>
  </si>
  <si>
    <t>93191</t>
  </si>
  <si>
    <t>Beroepssportlieden</t>
  </si>
  <si>
    <t>93192</t>
  </si>
  <si>
    <t>Hengelsport</t>
  </si>
  <si>
    <t>93193</t>
  </si>
  <si>
    <t>Verzorgen van vistochten</t>
  </si>
  <si>
    <t>93194</t>
  </si>
  <si>
    <t>Supportersverenigingen (sport)</t>
  </si>
  <si>
    <t>93195</t>
  </si>
  <si>
    <t>Organiseren van sportevenementen</t>
  </si>
  <si>
    <t>93196</t>
  </si>
  <si>
    <t>Overkoepelende organen en samenwerkings- en adviesorganen op het gebied van sport</t>
  </si>
  <si>
    <t>93199</t>
  </si>
  <si>
    <t>Overige sportactiviteiten n.e.g.</t>
  </si>
  <si>
    <t>932</t>
  </si>
  <si>
    <t>Overige recreatie</t>
  </si>
  <si>
    <t>9321</t>
  </si>
  <si>
    <t>Pret- en themaparken; kermisattracties</t>
  </si>
  <si>
    <t>93211</t>
  </si>
  <si>
    <t>Pret- en themaparken</t>
  </si>
  <si>
    <t>93212</t>
  </si>
  <si>
    <t>Kermisattracties</t>
  </si>
  <si>
    <t>9329</t>
  </si>
  <si>
    <t>Overige recreatie n.e.g.</t>
  </si>
  <si>
    <t>93291</t>
  </si>
  <si>
    <t>Jachthavens</t>
  </si>
  <si>
    <t>93299</t>
  </si>
  <si>
    <t>Overige recreatie n.e.g.(geen jachthavens)</t>
  </si>
  <si>
    <t>S</t>
  </si>
  <si>
    <t>Overige dienstverlening</t>
  </si>
  <si>
    <t>94</t>
  </si>
  <si>
    <t xml:space="preserve">Levensbeschouwelijke en politieke organisaties, belangen- en ideële organisaties, hobbyclubs </t>
  </si>
  <si>
    <t>941</t>
  </si>
  <si>
    <t>Bedrijfs-, werkgevers- en beroepsorganisaties</t>
  </si>
  <si>
    <t>9411</t>
  </si>
  <si>
    <t>Bedrijfs- en werkgeversorganisaties</t>
  </si>
  <si>
    <t>9412</t>
  </si>
  <si>
    <t>Beroepsorganisaties</t>
  </si>
  <si>
    <t>942</t>
  </si>
  <si>
    <t>Werknemersorganisaties</t>
  </si>
  <si>
    <t>9420</t>
  </si>
  <si>
    <t>949</t>
  </si>
  <si>
    <t>Levensbeschouwelijke en politieke organisaties, belangen- en ideële organisaties, hobbyclubs</t>
  </si>
  <si>
    <t>9491</t>
  </si>
  <si>
    <t>Levensbeschouwelijke organisaties</t>
  </si>
  <si>
    <t>94911</t>
  </si>
  <si>
    <t>Religieuze organisaties</t>
  </si>
  <si>
    <t>94919</t>
  </si>
  <si>
    <t>Overige levensbeschouwelijke organisaties</t>
  </si>
  <si>
    <t>9492</t>
  </si>
  <si>
    <t>Politieke organisaties</t>
  </si>
  <si>
    <t>9499</t>
  </si>
  <si>
    <t>Overige belangen- en ideële organisaties; hobbyclubs</t>
  </si>
  <si>
    <t>94991</t>
  </si>
  <si>
    <t>Gezelligheidsverenigingen</t>
  </si>
  <si>
    <t>94992</t>
  </si>
  <si>
    <t>Hobbyclubs</t>
  </si>
  <si>
    <t>94993</t>
  </si>
  <si>
    <t>Steunfondsen (niet op het gebied van welzijnszorg)</t>
  </si>
  <si>
    <t>94994</t>
  </si>
  <si>
    <t>Vriendenkringen op het gebied van cultuur, fanclubs en overige kunstbevordering</t>
  </si>
  <si>
    <t>94995</t>
  </si>
  <si>
    <t>Overkoepelende organen en samenwerkings- en adviesorganen (niet op het gebied van gezondheids- en welzijnszorg, sport en recreatie)</t>
  </si>
  <si>
    <t>94996</t>
  </si>
  <si>
    <t>Overige ideële organisaties n.e.g.</t>
  </si>
  <si>
    <t>94997</t>
  </si>
  <si>
    <t>Overige belangenbehartiging n.e.g.</t>
  </si>
  <si>
    <t>95</t>
  </si>
  <si>
    <t>Reparatie van computers en consumentenartikelen</t>
  </si>
  <si>
    <t>951</t>
  </si>
  <si>
    <t>Reparatie van computers en communicatieapparatuur</t>
  </si>
  <si>
    <t>9511</t>
  </si>
  <si>
    <t>Reparatie van computers en randapparatuur</t>
  </si>
  <si>
    <t>9512</t>
  </si>
  <si>
    <t>Reparatie van communicatieapparatuur</t>
  </si>
  <si>
    <t>952</t>
  </si>
  <si>
    <t>Reparatie van consumentenartikelen (geen computers, communicatieapparatuur, auto's en motorfietsen)</t>
  </si>
  <si>
    <t>9521</t>
  </si>
  <si>
    <t>Reparatie van consumentenelektronica (geen computers)</t>
  </si>
  <si>
    <t>9522</t>
  </si>
  <si>
    <t xml:space="preserve">Reparatie van elektrische huishoudelijke apparaten </t>
  </si>
  <si>
    <t>9523</t>
  </si>
  <si>
    <t>Reparatie van schoenen en lederwaren</t>
  </si>
  <si>
    <t>9524</t>
  </si>
  <si>
    <t>Reparatie en stoffering van meubels</t>
  </si>
  <si>
    <t>9525</t>
  </si>
  <si>
    <t>Reparatie van uurwerken en juweliersartikelen</t>
  </si>
  <si>
    <t>9529</t>
  </si>
  <si>
    <t>Reparatie van overige consumentenartikelen</t>
  </si>
  <si>
    <t>96</t>
  </si>
  <si>
    <t>Wellness en overige dienstverlening; uitvaartbranche</t>
  </si>
  <si>
    <t>960</t>
  </si>
  <si>
    <t>9601</t>
  </si>
  <si>
    <t>Reinigen van kleding en textiel</t>
  </si>
  <si>
    <t>96011</t>
  </si>
  <si>
    <t>Wasserijen en linnenverhuur</t>
  </si>
  <si>
    <t>96012</t>
  </si>
  <si>
    <t>Chemische wasserijen en ververijen</t>
  </si>
  <si>
    <t>96013</t>
  </si>
  <si>
    <t>Wassalons en -verzendinrichtingen</t>
  </si>
  <si>
    <t>9602</t>
  </si>
  <si>
    <t>Haar- en schoonheidsverzorging</t>
  </si>
  <si>
    <t>96021</t>
  </si>
  <si>
    <t>Haarverzorging</t>
  </si>
  <si>
    <t>96022</t>
  </si>
  <si>
    <t>Schoonheidsverzorging, visagie, pedicures en manicures</t>
  </si>
  <si>
    <t>9603</t>
  </si>
  <si>
    <t>Uitvaartverzorging, crematoria, mortuaria en begraafplaatsen</t>
  </si>
  <si>
    <t>96031</t>
  </si>
  <si>
    <t>Uitvaartverzorging</t>
  </si>
  <si>
    <t>96032</t>
  </si>
  <si>
    <t>Crematoria, mortuaria en begraafplaatsen</t>
  </si>
  <si>
    <t>9604</t>
  </si>
  <si>
    <t>Sauna's, solaria, baden e.d.</t>
  </si>
  <si>
    <t>9609</t>
  </si>
  <si>
    <t>Overige dienstverlening n.e.g.</t>
  </si>
  <si>
    <t>T</t>
  </si>
  <si>
    <t>Huishoudens als werkgever; niet-gedifferentieerde productie van goederen en diensten    door huishoudens voor eigen gebruik</t>
  </si>
  <si>
    <t>97</t>
  </si>
  <si>
    <t>Huishoudens als werkgever van huishoudelijk personeel</t>
  </si>
  <si>
    <t>970</t>
  </si>
  <si>
    <t>9700</t>
  </si>
  <si>
    <t>98</t>
  </si>
  <si>
    <t>Niet-gespecificeerde productie van goederen en diensten door particuliere huishoudens voor eigen gebruik</t>
  </si>
  <si>
    <t>981</t>
  </si>
  <si>
    <t>Niet-gespecificeerde productie van goederen door particuliere huishoudens voor eigen gebruik</t>
  </si>
  <si>
    <t>9810</t>
  </si>
  <si>
    <t>982</t>
  </si>
  <si>
    <t>Niet-gespecificeerde productie van diensten door particuliere huishoudens voor eigen gebruik</t>
  </si>
  <si>
    <t>9820</t>
  </si>
  <si>
    <t>U</t>
  </si>
  <si>
    <t>Extraterritoriale organisaties en lichamen</t>
  </si>
  <si>
    <t>99</t>
  </si>
  <si>
    <t>990</t>
  </si>
  <si>
    <t>9900</t>
  </si>
  <si>
    <t>Platte tabel gedistilleerd uit de VNG tabel om te gebruiken in de KR</t>
  </si>
  <si>
    <t>VNG tot</t>
  </si>
  <si>
    <t>VNG code</t>
  </si>
  <si>
    <t>VNG sub code</t>
  </si>
  <si>
    <t>Rubriek</t>
  </si>
  <si>
    <t>Omschrijving tot</t>
  </si>
  <si>
    <t>OMSCHRIJVING org</t>
  </si>
  <si>
    <t>GEUR</t>
  </si>
  <si>
    <t>STOF</t>
  </si>
  <si>
    <t>GELUID</t>
  </si>
  <si>
    <t>GEVAAR</t>
  </si>
  <si>
    <t>VERKEER intensiteit</t>
  </si>
  <si>
    <t>GROOTSTE AFSTAND</t>
  </si>
  <si>
    <t>CATEGORIE</t>
  </si>
  <si>
    <t>Cat_num</t>
  </si>
  <si>
    <t>MZ_tot</t>
  </si>
  <si>
    <t>GS-brache aangevuld</t>
  </si>
  <si>
    <t>GS-sub-branche</t>
  </si>
  <si>
    <t>Akkerbouw en fruitteelt (bedrijfsgebouwen)</t>
  </si>
  <si>
    <t>Tuinbouw:</t>
  </si>
  <si>
    <t>Tuinbouw: - bedrijfsgebouwen</t>
  </si>
  <si>
    <t>- bedrijfsgebouwen</t>
  </si>
  <si>
    <t>Tuinbouw: - kassen zonder verwarming</t>
  </si>
  <si>
    <t>- kassen zonder verwarming</t>
  </si>
  <si>
    <t>Tuinbouw: - kassen met gasverwarming</t>
  </si>
  <si>
    <t>- kassen met gasverwarming</t>
  </si>
  <si>
    <t>Tuinbouw: - witlofkwekerijen (algemeen)</t>
  </si>
  <si>
    <t>- witlofkwekerijen (algemeen)</t>
  </si>
  <si>
    <t>Tuinbouw: - champignonkwekerijen (algemeen)</t>
  </si>
  <si>
    <t>- champignonkwekerijen (algemeen)</t>
  </si>
  <si>
    <t>Tuinbouw: - champignonkwekerijen met mestfermentatie</t>
  </si>
  <si>
    <t>- champignonkwekerijen met mestfermentatie</t>
  </si>
  <si>
    <t>Fokken en houden van rundvee</t>
  </si>
  <si>
    <t>Fokken en houden van overige graasdieren:</t>
  </si>
  <si>
    <t>Fokken en houden van overige graasdieren: - paardenfokkerijen</t>
  </si>
  <si>
    <t>- paardenfokkerijen</t>
  </si>
  <si>
    <t>Fokken en houden van overige graasdieren: - overige graasdieren</t>
  </si>
  <si>
    <t>- overige graasdieren</t>
  </si>
  <si>
    <t>Fokken en houden van pluimvee:</t>
  </si>
  <si>
    <t>Fokken en houden van pluimvee: - legkippen</t>
  </si>
  <si>
    <t>- legkippen</t>
  </si>
  <si>
    <t>Fokken en houden van pluimvee: - opfokkippen en mestkuikens</t>
  </si>
  <si>
    <t>- opfokkippen en mestkuikens</t>
  </si>
  <si>
    <t>Fokken en houden van pluimvee: - eenden en ganzen</t>
  </si>
  <si>
    <t>- eenden en ganzen</t>
  </si>
  <si>
    <t>Fokken en houden van pluimvee: - overig pluimvee</t>
  </si>
  <si>
    <t>- overig pluimvee</t>
  </si>
  <si>
    <t>Fokken en houden van overige dieren:</t>
  </si>
  <si>
    <t>Fokken en houden van overige dieren: - nertsen en vossen</t>
  </si>
  <si>
    <t>- nertsen en vossen</t>
  </si>
  <si>
    <t>Fokken en houden van overige dieren: - konijnen</t>
  </si>
  <si>
    <t>- konijnen</t>
  </si>
  <si>
    <t>Fokken en houden van overige dieren: - huisdieren</t>
  </si>
  <si>
    <t>- huisdieren</t>
  </si>
  <si>
    <t>Fokken en houden van overige dieren: - maden, wormen e.d.</t>
  </si>
  <si>
    <t>- maden, wormen e.d.</t>
  </si>
  <si>
    <t>Fokken en houden van overige dieren: - bijen</t>
  </si>
  <si>
    <t>- bijen</t>
  </si>
  <si>
    <t>Fokken en houden van overige dieren: - overige dieren</t>
  </si>
  <si>
    <t>- overige dieren</t>
  </si>
  <si>
    <t>Akkeren/of tuinbouw in combinatie met het fokken en houden van dieren (niet intensief)</t>
  </si>
  <si>
    <t>Akker-en/of tuinbouw in combinatie met het fokken en houden van dieren (niet intensief)</t>
  </si>
  <si>
    <t>Dienstverlening t.b.v. de landbouw:</t>
  </si>
  <si>
    <t>Dienstverlening t.b.v. de landbouw: - algemeen (o.a. loonbedrijven): b.o. &gt; 500 m²</t>
  </si>
  <si>
    <t>- algemeen (o.a. loonbedrijven): b.o. &gt; 500 m²</t>
  </si>
  <si>
    <t xml:space="preserve">Dienstverlening t.b.v. de landbouw: - algemeen (o.a. loonbedrijven): b.o.&lt;= 500 m² </t>
  </si>
  <si>
    <t xml:space="preserve">- algemeen (o.a. loonbedrijven): b.o.&lt;= 500 m² </t>
  </si>
  <si>
    <t>Dienstverlening t.b.v. de landbouw: - plantsoenendiensten en hoveniersbedrijven: b.o. &gt; 500 m²</t>
  </si>
  <si>
    <t>- plantsoenendiensten en hoveniersbedrijven: b.o. &gt; 500 m²</t>
  </si>
  <si>
    <t>Dienstverlening t.b.v. de landbouw: - plantsoenendiensten en hoveniersbedrijven: b.o. &lt;= 500 m²</t>
  </si>
  <si>
    <t>- plantsoenendiensten en hoveniersbedrijven: b.o. &lt;= 500 m²</t>
  </si>
  <si>
    <t>KIstations</t>
  </si>
  <si>
    <t>KI-stations</t>
  </si>
  <si>
    <t>KI-stations - bloembollendroog- en prepareerbedrijven</t>
  </si>
  <si>
    <t>- bloembollendroog- en prepareerbedrijven</t>
  </si>
  <si>
    <t>Bosbouwbedrijven</t>
  </si>
  <si>
    <t>Zeevisserijbedrijven</t>
  </si>
  <si>
    <t>Binnenvisserijbedrijven</t>
  </si>
  <si>
    <t>Vis en schaaldierkwekerijen</t>
  </si>
  <si>
    <t>Vis- en schaaldierkwekerijen - oester-, mossel- en schelpenteeltbedrijven</t>
  </si>
  <si>
    <t>- oester-, mossel- en schelpenteeltbedrijven</t>
  </si>
  <si>
    <t>Vis- en schaaldierkwekerijen - visteeltbedrijven</t>
  </si>
  <si>
    <t>- visteeltbedrijven</t>
  </si>
  <si>
    <t>Aardolie en aardgaswinning:</t>
  </si>
  <si>
    <t>Aardolie- en aardgaswinning: - aardoliewinputten</t>
  </si>
  <si>
    <t>- aardoliewinputten</t>
  </si>
  <si>
    <t>Aardolie- en aardgaswinning: - aardgaswinning incl. gasbeh.inst.: &lt; 10.000.000 N m3/d</t>
  </si>
  <si>
    <t>- aardgaswinning incl. gasbeh.inst.: &lt; 10.000.000 N m3/d</t>
  </si>
  <si>
    <t>Aardolie- en aardgaswinning: - aardgaswinning incl. gasbeh.inst.: &gt;= 10.000.000 N m3/d</t>
  </si>
  <si>
    <t>- aardgaswinning incl. gasbeh.inst.: &gt;= 10.000.000 N m3/d</t>
  </si>
  <si>
    <t>Steen, grit en krijtmalerijen (open lucht):</t>
  </si>
  <si>
    <t>Steen-, grit- en krijtmalerijen (open lucht): - algemeen</t>
  </si>
  <si>
    <t>- algemeen</t>
  </si>
  <si>
    <t>Steen-, grit- en krijtmalerijen (open lucht): - steenbrekerijen</t>
  </si>
  <si>
    <t>- steenbrekerijen</t>
  </si>
  <si>
    <t>Turfwinningbedrijven</t>
  </si>
  <si>
    <t>Zoutwinningbedrijven</t>
  </si>
  <si>
    <t>Mergel en overige delfstoffenwinningbedrijven</t>
  </si>
  <si>
    <t>Mergel- en overige delfstoffenwinningbedrijven</t>
  </si>
  <si>
    <t>Slachterijen en overige vleesverwerking:</t>
  </si>
  <si>
    <t>Slachterijen en overige vleesverwerking: - slachterijen en pluimveeslachterijen</t>
  </si>
  <si>
    <t>- slachterijen en pluimveeslachterijen</t>
  </si>
  <si>
    <t>Slachterijen en overige vleesverwerking: - vetsmelterijen</t>
  </si>
  <si>
    <t>- vetsmelterijen</t>
  </si>
  <si>
    <t>Slachterijen en overige vleesverwerking: - bewerkingsinrichting van darmen en vleesafval</t>
  </si>
  <si>
    <t>- bewerkingsinrichting van darmen en vleesafval</t>
  </si>
  <si>
    <t>Slachterijen en overige vleesverwerking: - vleeswaren- en vleesconservenfabrieken: p.o. &gt; 1000 m²</t>
  </si>
  <si>
    <t>- vleeswaren- en vleesconservenfabrieken: p.o. &gt; 1000 m²</t>
  </si>
  <si>
    <t>Slachterijen en overige vleesverwerking: - vleeswaren- en vleesconservenfabrieken: p.o. &lt;= 1000 m²</t>
  </si>
  <si>
    <t>- vleeswaren- en vleesconservenfabrieken: p.o. &lt;= 1000 m²</t>
  </si>
  <si>
    <t>Slachterijen en overige vleesverwerking: - vleeswaren- en vleesconservenfabrieken: p.o. &lt;= 200 m²</t>
  </si>
  <si>
    <t>- vleeswaren- en vleesconservenfabrieken: p.o. &lt;= 200 m²</t>
  </si>
  <si>
    <t>Slachterijen en overige vleesverwerking: - loonslachterijen</t>
  </si>
  <si>
    <t>- loonslachterijen</t>
  </si>
  <si>
    <t>Visverwerkingsbedrijven:</t>
  </si>
  <si>
    <t>Visverwerkingsbedrijven: - slachterijen en pluimveeslachterijen</t>
  </si>
  <si>
    <t>Visverwerkingsbedrijven: - drogen</t>
  </si>
  <si>
    <t>- drogen</t>
  </si>
  <si>
    <t>Visverwerkingsbedrijven: - conserveren</t>
  </si>
  <si>
    <t>- conserveren</t>
  </si>
  <si>
    <t>Visverwerkingsbedrijven: - roken</t>
  </si>
  <si>
    <t>- roken</t>
  </si>
  <si>
    <t>Visverwerkingsbedrijven: - verwerken anderszins: p.o.&gt; 1000 m²</t>
  </si>
  <si>
    <t>- verwerken anderszins: p.o.&gt; 1000 m²</t>
  </si>
  <si>
    <t>Visverwerkingsbedrijven: - verwerken anderszins: p.o. &lt;= 1000 m²</t>
  </si>
  <si>
    <t>- verwerken anderszins: p.o. &lt;= 1000 m²</t>
  </si>
  <si>
    <t>Visverwerkingsbedrijven: - verwerken anderszins: p.o. &lt;= 300 m²</t>
  </si>
  <si>
    <t>- verwerken anderszins: p.o. &lt;= 300 m²</t>
  </si>
  <si>
    <t>Visverwerkingsbedrijven: - loonslachterijen</t>
  </si>
  <si>
    <t>Aardappelprodukten fabrieken:</t>
  </si>
  <si>
    <t>Aardappelprodukten fabrieken: - vervaardiging van aardappelproducten</t>
  </si>
  <si>
    <t>- vervaardiging van aardappelproducten</t>
  </si>
  <si>
    <t>Aardappelprodukten fabrieken: - vervaardiging van snacks met p.o. &lt; 2.000 m²</t>
  </si>
  <si>
    <t>- vervaardiging van snacks met p.o. &lt; 2.000 m²</t>
  </si>
  <si>
    <t>Groente en fruitconservenfabrieken:</t>
  </si>
  <si>
    <t>Groente- en fruitconservenfabrieken: - jam</t>
  </si>
  <si>
    <t>- jam</t>
  </si>
  <si>
    <t>Groente- en fruitconservenfabrieken: - groente algemeen</t>
  </si>
  <si>
    <t>- groente algemeen</t>
  </si>
  <si>
    <t>Groente- en fruitconservenfabrieken: - met koolsoorten</t>
  </si>
  <si>
    <t>- met koolsoorten</t>
  </si>
  <si>
    <t>Groente- en fruitconservenfabrieken: - met drogerijen</t>
  </si>
  <si>
    <t>- met drogerijen</t>
  </si>
  <si>
    <t>Groente- en fruitconservenfabrieken: - met uienconservering (zoutinleggerij)</t>
  </si>
  <si>
    <t>- met uienconservering (zoutinleggerij)</t>
  </si>
  <si>
    <t>Vervaardiging van ruwe plantaardige en dierlijke oliën en vetten: - p.c. &lt; 250.000 t/j</t>
  </si>
  <si>
    <t>- p.c. &lt; 250.000 t/j</t>
  </si>
  <si>
    <t>Vervaardiging van ruwe plantaardige en dierlijke oliën en vetten: - p.c. &gt;= 250.000 t/j</t>
  </si>
  <si>
    <t>- p.c. &gt;= 250.000 t/j</t>
  </si>
  <si>
    <t>Raffinage van plantaardige en dierlijke oliën en vetten: - p.c. &lt; 250.000 t/j</t>
  </si>
  <si>
    <t>Raffinage van plantaardige en dierlijke oliën en vetten: - p.c. &gt;= 250.000 t/j</t>
  </si>
  <si>
    <t>Margarinefabrieken:</t>
  </si>
  <si>
    <t>Margarinefabrieken: - p.c. &lt; 250.000 t/j</t>
  </si>
  <si>
    <t>Margarinefabrieken: - p.c. &gt;= 250.000 t/j</t>
  </si>
  <si>
    <t>Zuivelprodukten fabrieken:</t>
  </si>
  <si>
    <t>Zuivelprodukten fabrieken: - gedroogde produkten, p.c. &gt;= 1,5 t/u</t>
  </si>
  <si>
    <t>- gedroogde produkten, p.c. &gt;= 1,5 t/u</t>
  </si>
  <si>
    <t>Zuivelprodukten fabrieken: - geconcentreerde produkten, verdamp. cap. &gt;=20 t/u</t>
  </si>
  <si>
    <t>- geconcentreerde produkten, verdamp. cap. &gt;=20 t/u</t>
  </si>
  <si>
    <t>Zuivelprodukten fabrieken: - melkprodukten fabrieken v.c. &lt; 55.000 t/j</t>
  </si>
  <si>
    <t>- melkprodukten fabrieken v.c. &lt; 55.000 t/j</t>
  </si>
  <si>
    <t>Zuivelprodukten fabrieken: - melkprodukten fabrieken v.c. &gt;= 55.000 t/j</t>
  </si>
  <si>
    <t>- melkprodukten fabrieken v.c. &gt;= 55.000 t/j</t>
  </si>
  <si>
    <t>Zuivelprodukten fabrieken: - overige zuivelprodukten fabrieken</t>
  </si>
  <si>
    <t>- overige zuivelprodukten fabrieken</t>
  </si>
  <si>
    <t>Consumptieijsfabrieken: p.o. &gt; 200 m²</t>
  </si>
  <si>
    <t>Consumptie-ijsfabrieken: p.o. &gt; 200 m²</t>
  </si>
  <si>
    <t>Consumptie-ijsfabrieken: p.o. &gt; 200 m² - consumptie-ijsfabrieken: p.o. &lt;= 200 m²</t>
  </si>
  <si>
    <t>- consumptie-ijsfabrieken: p.o. &lt;= 200 m²</t>
  </si>
  <si>
    <t>Grutterswarenfabrieken</t>
  </si>
  <si>
    <t xml:space="preserve">Meelfabrieken: </t>
  </si>
  <si>
    <t>Meelfabrieken:  - p.c. &gt;= 500 t/u</t>
  </si>
  <si>
    <t>- p.c. &gt;= 500 t/u</t>
  </si>
  <si>
    <t>Meelfabrieken:  - p.c. &lt; 500 t/u</t>
  </si>
  <si>
    <t>- p.c. &lt; 500 t/u</t>
  </si>
  <si>
    <t>Zetmeelfabrieken:</t>
  </si>
  <si>
    <t>Zetmeelfabrieken: - p.c. &lt; 10 t/u</t>
  </si>
  <si>
    <t>- p.c. &lt; 10 t/u</t>
  </si>
  <si>
    <t>Zetmeelfabrieken: - p.c. &gt;= 10 t/u</t>
  </si>
  <si>
    <t>- p.c. &gt;= 10 t/u</t>
  </si>
  <si>
    <t>Broodfabrieken, brood en banketbakkerijen:</t>
  </si>
  <si>
    <t>Broodfabrieken, brood- en banketbakkerijen: - v.c. &lt; 7500 kg meel/week, bij gebruik van charge-ovens</t>
  </si>
  <si>
    <t>- v.c. &lt; 7500 kg meel/week, bij gebruik van charge-ovens</t>
  </si>
  <si>
    <t>Broodfabrieken, brood- en banketbakkerijen: - v.c. &gt;= 7500 kg meel/week</t>
  </si>
  <si>
    <t>- v.c. &gt;= 7500 kg meel/week</t>
  </si>
  <si>
    <t>Banket, biscuit en koekfabrieken</t>
  </si>
  <si>
    <t>Banket, biscuit- en koekfabrieken</t>
  </si>
  <si>
    <t>Deegwarenfabrieken</t>
  </si>
  <si>
    <t xml:space="preserve">Deegwarenfabrieken - vervaardiging van snacks en vervaardiging van kant-en-klaar-maaltijden met p.o. &lt; 2.000 m² </t>
  </si>
  <si>
    <t xml:space="preserve">- vervaardiging van snacks en vervaardiging van kant-en-klaar-maaltijden met p.o. &lt; 2.000 m² </t>
  </si>
  <si>
    <t>Suikerfabrieken:</t>
  </si>
  <si>
    <t>Suikerfabrieken: - v.c. &lt; 2.500 t/j</t>
  </si>
  <si>
    <t>- v.c. &lt; 2.500 t/j</t>
  </si>
  <si>
    <t>Suikerfabrieken: - v.c. &gt;= 2.500 t/j</t>
  </si>
  <si>
    <t>- v.c. &gt;= 2.500 t/j</t>
  </si>
  <si>
    <t>Verwerking cacaobonen en vervaardiging chocolade en suikerwerk:</t>
  </si>
  <si>
    <t>Verwerking cacaobonen en vervaardiging chocolade- en suikerwerk: - Cacao- en chocoladefabrieken: p.o. &gt; 2.000 m²</t>
  </si>
  <si>
    <t>- Cacao- en chocoladefabrieken: p.o. &gt; 2.000 m²</t>
  </si>
  <si>
    <t>Verwerking cacaobonen en vervaardiging chocolade- en suikerwerk: - cacao- en chocoladefabrieken vervaardigen van chocoladewerken met p.o. &lt; 2.000 m²</t>
  </si>
  <si>
    <t>- cacao- en chocoladefabrieken vervaardigen van chocoladewerken met p.o. &lt; 2.000 m²</t>
  </si>
  <si>
    <t>Verwerking cacaobonen en vervaardiging chocolade- en suikerwerk: - cacao- en chocoladefabrieken vervaardigen van chocoladewerken met p.o. &lt;= 200 m²</t>
  </si>
  <si>
    <t>- cacao- en chocoladefabrieken vervaardigen van chocoladewerken met p.o. &lt;= 200 m²</t>
  </si>
  <si>
    <t>Verwerking cacaobonen en vervaardiging chocolade- en suikerwerk: - Suikerwerkfabrieken met suiker branden</t>
  </si>
  <si>
    <t>- Suikerwerkfabrieken met suiker branden</t>
  </si>
  <si>
    <t>Verwerking cacaobonen en vervaardiging chocolade- en suikerwerk: - Suikerwerkfabrieken zonder suiker branden: p.o. &gt; 200 m²</t>
  </si>
  <si>
    <t>- Suikerwerkfabrieken zonder suiker branden: p.o. &gt; 200 m²</t>
  </si>
  <si>
    <t>Verwerking cacaobonen en vervaardiging chocolade- en suikerwerk: - suikerwerkfabrieken zonder suiker branden: p.o. &lt;= 200 m²</t>
  </si>
  <si>
    <t>- suikerwerkfabrieken zonder suiker branden: p.o. &lt;= 200 m²</t>
  </si>
  <si>
    <t>Koffiebranderijen en theepakkerijen:</t>
  </si>
  <si>
    <t>Koffiebranderijen en theepakkerijen: - koffiebranderijen</t>
  </si>
  <si>
    <t>- koffiebranderijen</t>
  </si>
  <si>
    <t>Koffiebranderijen en theepakkerijen: - theepakkerijen</t>
  </si>
  <si>
    <t>- theepakkerijen</t>
  </si>
  <si>
    <t>Bakkerijgrondstoffenfabrieken</t>
  </si>
  <si>
    <t>Bakmeel en puddingpoederfabrieken</t>
  </si>
  <si>
    <t>Bakmeel- en puddingpoederfabrieken</t>
  </si>
  <si>
    <t>Soep en soeparomafabrieken:</t>
  </si>
  <si>
    <t>Soep- en soeparomafabrieken: - zonder poederdrogen</t>
  </si>
  <si>
    <t>- zonder poederdrogen</t>
  </si>
  <si>
    <t>Soep- en soeparomafabrieken: - met poederdrogen</t>
  </si>
  <si>
    <t>- met poederdrogen</t>
  </si>
  <si>
    <t>Veevoerfabrieken:</t>
  </si>
  <si>
    <t>Veevoerfabrieken: - destructiebedrijven</t>
  </si>
  <si>
    <t>- destructiebedrijven</t>
  </si>
  <si>
    <t>Veevoerfabrieken: - beender-, veren-, vis-, en vleesmeelfabriek</t>
  </si>
  <si>
    <t>- beender-, veren-, vis-, en vleesmeelfabriek</t>
  </si>
  <si>
    <t>Veevoerfabrieken: - drogerijen (gras, pulp, groenvoeder, veevoeder) cap. &lt; 10 t/u water</t>
  </si>
  <si>
    <t>- drogerijen (gras, pulp, groenvoeder, veevoeder) cap. &lt; 10 t/u water</t>
  </si>
  <si>
    <t>Veevoerfabrieken: - drogerijen (gras, pulp, groenvoeder, veevoeder) cap. &gt;= 10 t/u water</t>
  </si>
  <si>
    <t>- drogerijen (gras, pulp, groenvoeder, veevoeder) cap. &gt;= 10 t/u water</t>
  </si>
  <si>
    <t>Veevoerfabrieken: - mengvoeder, p.c. &lt; 100 t/u</t>
  </si>
  <si>
    <t>- mengvoeder, p.c. &lt; 100 t/u</t>
  </si>
  <si>
    <t>Veevoerfabrieken: - mengvoeder, p.c. &gt;= 100 t/u</t>
  </si>
  <si>
    <t>- mengvoeder, p.c. &gt;= 100 t/u</t>
  </si>
  <si>
    <t>Vervaardiging van voer voor huisdieren</t>
  </si>
  <si>
    <t>Vervaardiging van ethylalcohol door gisting: - p.c. &lt; 5.000 t/j</t>
  </si>
  <si>
    <t>- p.c. &lt; 5.000 t/j</t>
  </si>
  <si>
    <t>Vervaardiging van ethylalcohol door gisting: - p.c. &gt;= 5.000 t/j</t>
  </si>
  <si>
    <t>- p.c. &gt;= 5.000 t/j</t>
  </si>
  <si>
    <t>Vervaardiging van wijn, cider e.d.</t>
  </si>
  <si>
    <t>Bierbrouwerijen</t>
  </si>
  <si>
    <t>Mineraalwater en frisdrankfabrieken</t>
  </si>
  <si>
    <t>Mineraalwater- en frisdrankfabrieken</t>
  </si>
  <si>
    <t>Tabakverwerkende industrie</t>
  </si>
  <si>
    <t>Weven van textiel:</t>
  </si>
  <si>
    <t>Weven van textiel: - aantal weefgetouwen &lt; 50</t>
  </si>
  <si>
    <t>- aantal weefgetouwen &lt; 50</t>
  </si>
  <si>
    <t>Weven van textiel: - aantal weefgetouwen &gt;= 50</t>
  </si>
  <si>
    <t>- aantal weefgetouwen &gt;= 50</t>
  </si>
  <si>
    <t>Textielveredelingsbedrijven</t>
  </si>
  <si>
    <t>Vervaardiging van textielwaren</t>
  </si>
  <si>
    <t>Vervaardiging van gebreide en gehaakte stoffen en artikelen</t>
  </si>
  <si>
    <t>Tapijt, kokos en vloermattenfabrieken</t>
  </si>
  <si>
    <t>Tapijt-, kokos- en vloermattenfabrieken</t>
  </si>
  <si>
    <t>Vervaardiging kleding van leer</t>
  </si>
  <si>
    <t>Vervaardiging van kleding en toebehoren (excl. van leer)</t>
  </si>
  <si>
    <t>Vervaardiging van kleding en -toebehoren (excl. van leer)</t>
  </si>
  <si>
    <t>Bereiden en verven van bont; vervaardiging van artikelen van bont</t>
  </si>
  <si>
    <t>Lederfabrieken</t>
  </si>
  <si>
    <t>Lederwarenfabrieken (excl. kleding en schoeisel)</t>
  </si>
  <si>
    <t>Schoenenfabrieken</t>
  </si>
  <si>
    <t>Houtzagerijen</t>
  </si>
  <si>
    <t>Houtconserveringsbedrijven:</t>
  </si>
  <si>
    <t>Houtconserveringsbedrijven: - met creosootolie</t>
  </si>
  <si>
    <t>- met creosootolie</t>
  </si>
  <si>
    <t>Houtconserveringsbedrijven: - met zoutoplossingen</t>
  </si>
  <si>
    <t>- met zoutoplossingen</t>
  </si>
  <si>
    <t>Timmerwerkfabrieken, vervaardiging overige artikelen van hout</t>
  </si>
  <si>
    <t>Timmerwerkfabrieken, vervaardiging overige artikelen van hout, p.o. &lt; 200 m2</t>
  </si>
  <si>
    <t>Fineer en plaatmaterialenfabrieken</t>
  </si>
  <si>
    <t>Fineer- en plaatmaterialenfabrieken</t>
  </si>
  <si>
    <t>Kurkwaren, riet en vlechtwerkfabrieken</t>
  </si>
  <si>
    <t>Vervaardiging van pulp</t>
  </si>
  <si>
    <t>Papier en kartonfabrieken:</t>
  </si>
  <si>
    <t>Papier- en kartonfabrieken: - p.c. &lt; 3 t/u</t>
  </si>
  <si>
    <t>- p.c. &lt; 3 t/u</t>
  </si>
  <si>
    <t>Papier- en kartonfabrieken: - p.c. 3 - 15 t/u</t>
  </si>
  <si>
    <t>- p.c. 3 - 15 t/u</t>
  </si>
  <si>
    <t>Papier- en kartonfabrieken: - p.c. &gt;= 15 t/u</t>
  </si>
  <si>
    <t>- p.c. &gt;= 15 t/u</t>
  </si>
  <si>
    <t>Papier en kartonwarenfabrieken</t>
  </si>
  <si>
    <t>Papier- en kartonwarenfabrieken</t>
  </si>
  <si>
    <t>Golfkartonfabrieken:</t>
  </si>
  <si>
    <t>Golfkartonfabrieken: - p.c. &lt; 3 t/u</t>
  </si>
  <si>
    <t>Golfkartonfabrieken: - p.c. &gt;= 3 t/u</t>
  </si>
  <si>
    <t>- p.c. &gt;= 3 t/u</t>
  </si>
  <si>
    <t>Drukkerijen (vlak en rotatiediepdrukkerijen)</t>
  </si>
  <si>
    <t>Drukkerijen (vlak- en rotatie-diepdrukkerijen)</t>
  </si>
  <si>
    <t>Kleine drukkerijen en kopieerinrichtingen</t>
  </si>
  <si>
    <t>Grafische reproduktie en zetten</t>
  </si>
  <si>
    <t>Overige grafische aktiviteiten</t>
  </si>
  <si>
    <t>Grafische afwerking</t>
  </si>
  <si>
    <t>Binderijen</t>
  </si>
  <si>
    <t>Reproduktiebedrijven opgenomen media</t>
  </si>
  <si>
    <t>Cokesfabrieken</t>
  </si>
  <si>
    <t>Aardolieraffinaderijen</t>
  </si>
  <si>
    <t>Smeeroliën en vettenfabrieken</t>
  </si>
  <si>
    <t>Smeeroliën- en vettenfabrieken</t>
  </si>
  <si>
    <t>Recyclingbedrijven voor afgewerkte olie</t>
  </si>
  <si>
    <t>Aardolieproduktenfabrieken n.e.g.</t>
  </si>
  <si>
    <t>Splijt en kweekstoffenbewerkingsbedrijven</t>
  </si>
  <si>
    <t>Splijt- en kweekstoffenbewerkingsbedrijven</t>
  </si>
  <si>
    <t>Vervaardiging van industriële gassen:</t>
  </si>
  <si>
    <t>Vervaardiging van industriële gassen: - luchtscheidingsinstallatie v.c. &gt;= 10 t/d lucht</t>
  </si>
  <si>
    <t>- luchtscheidingsinstallatie v.c. &gt;= 10 t/d lucht</t>
  </si>
  <si>
    <t>Vervaardiging van industriële gassen: - overige gassenfabrieken, niet explosief</t>
  </si>
  <si>
    <t>- overige gassenfabrieken, niet explosief</t>
  </si>
  <si>
    <t>Vervaardiging van industriële gassen: - overige gassenfabrieken, explosief</t>
  </si>
  <si>
    <t>- overige gassenfabrieken, explosief</t>
  </si>
  <si>
    <t>Kleur en verfstoffenfabrieken</t>
  </si>
  <si>
    <t>Kleur- en verfstoffenfabrieken</t>
  </si>
  <si>
    <t>Anorg. chemische grondstoffenfabrieken:</t>
  </si>
  <si>
    <t>Anorg. chemische grondstoffenfabrieken: - niet vallend onder "post-Seveso-richtlijn"</t>
  </si>
  <si>
    <t>- niet vallend onder "post-Seveso-richtlijn"</t>
  </si>
  <si>
    <t>Anorg. chemische grondstoffenfabrieken: - vallend onder "post-Seveso-richtlijn"</t>
  </si>
  <si>
    <t>- vallend onder "post-Seveso-richtlijn"</t>
  </si>
  <si>
    <t>Organ. chemische grondstoffenfabrieken:</t>
  </si>
  <si>
    <t>Organ. chemische grondstoffenfabrieken: - niet vallend onder "post-Seveso-richtlijn"</t>
  </si>
  <si>
    <t>Organ. chemische grondstoffenfabrieken: - vallend onder "post-Seveso-richtlijn"</t>
  </si>
  <si>
    <t>Methanolfabrieken:</t>
  </si>
  <si>
    <t>Methanolfabrieken: - p.c. &lt; 100.000 t/j</t>
  </si>
  <si>
    <t>- p.c. &lt; 100.000 t/j</t>
  </si>
  <si>
    <t>Methanolfabrieken: - p.c. &gt;= 100.000 t/j</t>
  </si>
  <si>
    <t>- p.c. &gt;= 100.000 t/j</t>
  </si>
  <si>
    <t>Vetzuren en alkanolenfabrieken (niet synth.):</t>
  </si>
  <si>
    <t>Vetzuren en alkanolenfabrieken (niet synth.): - p.c. &lt; 50.000 t/j</t>
  </si>
  <si>
    <t>- p.c. &lt; 50.000 t/j</t>
  </si>
  <si>
    <t>Vetzuren en alkanolenfabrieken (niet synth.): - p.c. &gt;= 50.000 t/j</t>
  </si>
  <si>
    <t>- p.c. &gt;= 50.000 t/j</t>
  </si>
  <si>
    <t>Kunstmeststoffenfabrieken</t>
  </si>
  <si>
    <t>Kunstharsenfabrieken e.d.</t>
  </si>
  <si>
    <t>Landbouwchemicaliënfabrieken:</t>
  </si>
  <si>
    <t>Landbouwchemicaliënfabrieken: - fabricage</t>
  </si>
  <si>
    <t>- fabricage</t>
  </si>
  <si>
    <t>Landbouwchemicaliënfabrieken: - formulering en afvullen</t>
  </si>
  <si>
    <t>- formulering en afvullen</t>
  </si>
  <si>
    <t>Verf, lak en vernisfabrieken</t>
  </si>
  <si>
    <t>Zeep, was en reinigingsmiddelenfabrieken</t>
  </si>
  <si>
    <t>Zeep-, was- en reinigingsmiddelenfabrieken</t>
  </si>
  <si>
    <t>Parfumerie en cosmeticafabrieken</t>
  </si>
  <si>
    <t>Parfumerie- en cosmeticafabrieken</t>
  </si>
  <si>
    <t>Kruit, vuurwerk, en springstoffenfabrieken</t>
  </si>
  <si>
    <t>Kruit-, vuurwerk-, en springstoffenfabrieken</t>
  </si>
  <si>
    <t>Lijm en plakmiddelenfabrieken:</t>
  </si>
  <si>
    <t>Lijm- en plakmiddelenfabrieken: - zonder dierlijke grondstoffen</t>
  </si>
  <si>
    <t>- zonder dierlijke grondstoffen</t>
  </si>
  <si>
    <t>Lijm- en plakmiddelenfabrieken: - met dierlijke grondstoffen</t>
  </si>
  <si>
    <t>- met dierlijke grondstoffen</t>
  </si>
  <si>
    <t>Overige chemische produktenfabrieken n.e.g.</t>
  </si>
  <si>
    <t>Kunstmatige synthetische garen en vezelfabrieken</t>
  </si>
  <si>
    <t>Kunstmatige synthetische garen- en vezelfabrieken</t>
  </si>
  <si>
    <t>Farmaceutische grondstoffenfabrieken:</t>
  </si>
  <si>
    <t>Farmaceutische grondstoffenfabrieken: - p.c. &lt; 1.000 t/j</t>
  </si>
  <si>
    <t>- p.c. &lt; 1.000 t/j</t>
  </si>
  <si>
    <t>Farmaceutische grondstoffenfabrieken: - p.c. &gt;= 1.000 t/j</t>
  </si>
  <si>
    <t>- p.c. &gt;= 1.000 t/j</t>
  </si>
  <si>
    <t>Farmaceutische produktenfabrieken:</t>
  </si>
  <si>
    <t>Farmaceutische produktenfabrieken: - formulering en afvullen geneesmiddelen</t>
  </si>
  <si>
    <t>- formulering en afvullen geneesmiddelen</t>
  </si>
  <si>
    <t>Farmaceutische produktenfabrieken: - verbandmiddelenfabrieken</t>
  </si>
  <si>
    <t>- verbandmiddelenfabrieken</t>
  </si>
  <si>
    <t>Loopvlakvernieuwingsbedrijven: - vloeropp. &lt; 100 m2</t>
  </si>
  <si>
    <t>- vloeropp. &lt; 100 m2</t>
  </si>
  <si>
    <t>Loopvlakvernieuwingsbedrijven: - vloeropp. &gt;= 100 m2</t>
  </si>
  <si>
    <t>- vloeropp. &gt;= 100 m2</t>
  </si>
  <si>
    <t>Rubberartikelenfabrieken</t>
  </si>
  <si>
    <t>Rubber-artikelenfabrieken</t>
  </si>
  <si>
    <t>Kunststofverwerkende bedrijven:</t>
  </si>
  <si>
    <t>Kunststofverwerkende bedrijven: - zonder fenolharsen</t>
  </si>
  <si>
    <t>- zonder fenolharsen</t>
  </si>
  <si>
    <t>Kunststofverwerkende bedrijven: - met fenolharsen</t>
  </si>
  <si>
    <t>- met fenolharsen</t>
  </si>
  <si>
    <t>Kunststofverwerkende bedrijven: - productie van verpakkingsmateriaal en assemblage van kunststofbouwmaterialen</t>
  </si>
  <si>
    <t>- productie van verpakkingsmateriaal en assemblage van kunststofbouwmaterialen</t>
  </si>
  <si>
    <t>Glasbewerkingsbedrijven</t>
  </si>
  <si>
    <t>Glasfabrieken:</t>
  </si>
  <si>
    <t>Glasfabrieken: - glas en glasprodukten, p.c. &lt; 5.000 t/j</t>
  </si>
  <si>
    <t>- glas en glasprodukten, p.c. &lt; 5.000 t/j</t>
  </si>
  <si>
    <t>Glasfabrieken: - glas en glasprodukten, p.c. &gt;= 5.000 t/j</t>
  </si>
  <si>
    <t>- glas en glasprodukten, p.c. &gt;= 5.000 t/j</t>
  </si>
  <si>
    <t>Glasfabrieken: - glaswol en glasvezels, p.c.&lt; 5.000 t/j</t>
  </si>
  <si>
    <t>- glaswol en glasvezels, p.c.&lt; 5.000 t/j</t>
  </si>
  <si>
    <t>Glasfabrieken: - glaswol en glasvezels, p.c. &gt;= 5.000 t/j</t>
  </si>
  <si>
    <t>- glaswol en glasvezels, p.c. &gt;= 5.000 t/j</t>
  </si>
  <si>
    <t>Aardewerkfabrieken:</t>
  </si>
  <si>
    <t>Aardewerkfabrieken: - vermogen elektrische ovens totaal &lt; 40 kW</t>
  </si>
  <si>
    <t>- vermogen elektrische ovens totaal &lt; 40 kW</t>
  </si>
  <si>
    <t>Aardewerkfabrieken: - vermogen elektrische ovens totaal &gt;= 40 kW</t>
  </si>
  <si>
    <t>- vermogen elektrische ovens totaal &gt;= 40 kW</t>
  </si>
  <si>
    <t>Baksteen en baksteenelementenfabrieken</t>
  </si>
  <si>
    <t>Dakpannenfabrieken</t>
  </si>
  <si>
    <t>Cementfabrieken:</t>
  </si>
  <si>
    <t>Cementfabrieken: - p.c. &lt; 100.000 t/j</t>
  </si>
  <si>
    <t>Cementfabrieken: - p.c. &gt;= 100.000 t/j</t>
  </si>
  <si>
    <t>Kalkfabrieken: - p.c. &lt; 100.000 t/j</t>
  </si>
  <si>
    <t>Kalkfabrieken: - p.c. &gt;= 100.000 t/j</t>
  </si>
  <si>
    <t>Gipsfabrieken: - p.c. &lt; 100.000 t/j</t>
  </si>
  <si>
    <t>Gipsfabrieken: - p.c. &gt;= 100.000 t/j</t>
  </si>
  <si>
    <t>Betonwarenfabrieken:</t>
  </si>
  <si>
    <t>Betonwarenfabrieken: - zonder persen, triltafels en bekistingtrille</t>
  </si>
  <si>
    <t>- zonder persen, triltafels en bekistingtrille</t>
  </si>
  <si>
    <t>Betonwarenfabrieken: - met persen, triltafels of bekistingtrillers, p.c. &lt; 100 t/d</t>
  </si>
  <si>
    <t>- met persen, triltafels of bekistingtrillers, p.c. &lt; 100 t/d</t>
  </si>
  <si>
    <t>Betonwarenfabrieken: - met persen, triltafels of bekistingtrillers, p.c. &gt;= 100 t/d</t>
  </si>
  <si>
    <t>- met persen, triltafels of bekistingtrillers, p.c. &gt;= 100 t/d</t>
  </si>
  <si>
    <t>Kalkzandsteenfabrieken:</t>
  </si>
  <si>
    <t>Kalkzandsteenfabrieken: - p.c. &lt; 100.000 t/j</t>
  </si>
  <si>
    <t>Kalkzandsteenfabrieken: - p.c. &gt;= 100.000 t/j</t>
  </si>
  <si>
    <t>Mineraalgebonden bouwplatenfabrieken</t>
  </si>
  <si>
    <t>Betonmortelcentrales:</t>
  </si>
  <si>
    <t>Betonmortelcentrales: - p.c. &lt; 100 t/u</t>
  </si>
  <si>
    <t>- p.c. &lt; 100 t/u</t>
  </si>
  <si>
    <t>Betonmortelcentrales: - p.c. &gt;= 100 t/u</t>
  </si>
  <si>
    <t>- p.c. &gt;= 100 t/u</t>
  </si>
  <si>
    <t>Vervaardiging van produkten van beton, (vezel)cement en gips:</t>
  </si>
  <si>
    <t>Vervaardiging van produkten van beton, (vezel)cement en gips: - p.c. &lt; 100 t/d</t>
  </si>
  <si>
    <t>- p.c. &lt; 100 t/d</t>
  </si>
  <si>
    <t>Vervaardiging van produkten van beton, (vezel)cement en gips: - p.c. &gt;= 100 t/d</t>
  </si>
  <si>
    <t>- p.c. &gt;= 100 t/d</t>
  </si>
  <si>
    <t>Natuursteenbewerkingsbedrijven:</t>
  </si>
  <si>
    <t>Natuursteenbewerkingsbedrijven: - zonder breken, zeven en drogen: p.o. &gt; 2.000 m²</t>
  </si>
  <si>
    <t>- zonder breken, zeven en drogen: p.o. &gt; 2.000 m²</t>
  </si>
  <si>
    <t>Natuursteenbewerkingsbedrijven: - zonder breken, zeven en drogen: p.o. &lt;= 2.000 m²</t>
  </si>
  <si>
    <t>- zonder breken, zeven en drogen: p.o. &lt;= 2.000 m²</t>
  </si>
  <si>
    <t>Natuursteenbewerkingsbedrijven: - met breken, zeven of drogen,   v.c. &lt; 100.000 t/j</t>
  </si>
  <si>
    <t>- met breken, zeven of drogen,   v.c. &lt; 100.000 t/j</t>
  </si>
  <si>
    <t>Natuursteenbewerkingsbedrijven: - met breken, zeven of drogen,   v.c. &gt;= 100.000 t/j</t>
  </si>
  <si>
    <t>- met breken, zeven of drogen,   v.c. &gt;= 100.000 t/j</t>
  </si>
  <si>
    <t>Slijp en polijstmiddelen fabrieken</t>
  </si>
  <si>
    <t>Slijp- en polijstmiddelen fabrieken</t>
  </si>
  <si>
    <t>Bitumineuze materialenfabrieken:</t>
  </si>
  <si>
    <t>Bitumineuze materialenfabrieken: - p.c. &lt; 100 t/u</t>
  </si>
  <si>
    <t>Bitumineuze materialenfabrieken: - p.c. &gt;= 100 t/u</t>
  </si>
  <si>
    <t>Isolatiematerialenfabrieken (excl. glaswol):</t>
  </si>
  <si>
    <t>Isolatiematerialenfabrieken (excl. glaswol): - steenwol, p.c. &gt;= 5.000 t/j</t>
  </si>
  <si>
    <t>- steenwol, p.c. &gt;= 5.000 t/j</t>
  </si>
  <si>
    <t>Isolatiematerialenfabrieken (excl. glaswol): - overige isolatiematerialen</t>
  </si>
  <si>
    <t>- overige isolatiematerialen</t>
  </si>
  <si>
    <t>Minerale produktenfabrieken n.e.g.</t>
  </si>
  <si>
    <t>D0</t>
  </si>
  <si>
    <t>Asfaltcentrales: p.c.&lt; 100 ton/uur</t>
  </si>
  <si>
    <t>Asfaltcentrales: p.c.&lt; 100 ton/uur - asfaltcentrales, p.c. &gt;= 100 ton/uur</t>
  </si>
  <si>
    <t>- asfaltcentrales, p.c. &gt;= 100 ton/uur</t>
  </si>
  <si>
    <t>Ruwijzer en staalfabrieken:</t>
  </si>
  <si>
    <t>Ruwijzer- en staalfabrieken: - p.c. &lt; 1.000 t/j</t>
  </si>
  <si>
    <t>Ruwijzer- en staalfabrieken: - p.c. &gt;= 1.000 t/j</t>
  </si>
  <si>
    <t>Draadtrekkerijen, koudbandwalserijen en profielzetterijen:</t>
  </si>
  <si>
    <t>Draadtrekkerijen, koudbandwalserijen en profielzetterijen: - p.o. &lt; 2.000 m2</t>
  </si>
  <si>
    <t>- p.o. &lt; 2.000 m2</t>
  </si>
  <si>
    <t>Draadtrekkerijen, koudbandwalserijen en profielzetterijen: - p.o. &gt;= 2.000 m2</t>
  </si>
  <si>
    <t>- p.o. &gt;= 2.000 m2</t>
  </si>
  <si>
    <t>Nonferrometaalfabrieken:</t>
  </si>
  <si>
    <t>Non-ferro-metaalfabrieken: - p.c. &lt; 1.000 t/j</t>
  </si>
  <si>
    <t>Non-ferro-metaalfabrieken: - p.c. &gt;= 1.000 t/j</t>
  </si>
  <si>
    <t>Nonferrometaalwalserijen, trekkerijen e.d.:</t>
  </si>
  <si>
    <t>Non-ferro-metaalwalserijen, -trekkerijen e.d.: - p.o. &lt; 2.000 m2</t>
  </si>
  <si>
    <t>Non-ferro-metaalwalserijen, -trekkerijen e.d.: - p.o. &gt;= 2.000 m2</t>
  </si>
  <si>
    <t>IJzeren en stalenbuizenfabrieken:</t>
  </si>
  <si>
    <t>IJzeren- en stalenbuizenfabrieken: - p.o. &lt; 2.000 m2</t>
  </si>
  <si>
    <t>IJzeren- en stalenbuizenfabrieken: - p.o. &gt;= 2.000 m2</t>
  </si>
  <si>
    <t>IJzer en staalgieterijen/ smelterijen:</t>
  </si>
  <si>
    <t>IJzer- en staalgieterijen/ -smelterijen: - p.c. &lt; 4.000 t/j</t>
  </si>
  <si>
    <t>- p.c. &lt; 4.000 t/j</t>
  </si>
  <si>
    <t>IJzer- en staalgieterijen/ -smelterijen: - p.c. &gt;= 4.000 t/j</t>
  </si>
  <si>
    <t>- p.c. &gt;= 4.000 t/j</t>
  </si>
  <si>
    <t>Nonferrometaalgieterijen/ smelterijen:</t>
  </si>
  <si>
    <t>Non-ferro-metaalgieterijen/ -smelterijen: - p.c. &lt; 4.000 t/j</t>
  </si>
  <si>
    <t>Non-ferro-metaalgieterijen/ -smelterijen: - p.c. &gt;= 4.000 t/j</t>
  </si>
  <si>
    <t>Constructiewerkplaatsen</t>
  </si>
  <si>
    <t>Constructiewerkplaatsen - gesloten gebouw</t>
  </si>
  <si>
    <t>- gesloten gebouw</t>
  </si>
  <si>
    <t>1a</t>
  </si>
  <si>
    <t>Constructiewerkplaatsen - gesloten gebouw, p.o. &lt; 200 m2</t>
  </si>
  <si>
    <t>- gesloten gebouw, p.o. &lt; 200 m2</t>
  </si>
  <si>
    <t>Constructiewerkplaatsen - in open lucht, p.o. &lt; 2.000 m2</t>
  </si>
  <si>
    <t>- in open lucht, p.o. &lt; 2.000 m2</t>
  </si>
  <si>
    <t>Constructiewerkplaatsen - in open lucht, p.o. &gt;= 2.000 m2</t>
  </si>
  <si>
    <t>- in open lucht, p.o. &gt;= 2.000 m2</t>
  </si>
  <si>
    <t>Vervaardiging van verwarmingsketels, radiatoren en stoomketels</t>
  </si>
  <si>
    <t>Tank en reservoirbouwbedrijven:</t>
  </si>
  <si>
    <t>Tank- en reservoirbouwbedrijven: - p.o. &lt; 2.000 m2</t>
  </si>
  <si>
    <t>Tank- en reservoirbouwbedrijven: - p.o. &gt;= 2.000 m2</t>
  </si>
  <si>
    <t>Stamp, pers, dieptrek en forceerbedrijven</t>
  </si>
  <si>
    <t>Stamp-, pers-, dieptrek- en forceerbedrijven</t>
  </si>
  <si>
    <t>Smederijen, lasinrichtingen, bankwerkerijen e.d.</t>
  </si>
  <si>
    <t>Smederijen, lasinrichtingen, bankwerkerijen e.d., p.o. &lt; 200 m2</t>
  </si>
  <si>
    <t>Metaaloppervlaktebehandelingsbedrijven:</t>
  </si>
  <si>
    <t>Metaaloppervlaktebehandelingsbedrijven: - algemeen</t>
  </si>
  <si>
    <t>Metaaloppervlaktebehandelingsbedrijven: - stralen</t>
  </si>
  <si>
    <t>- stralen</t>
  </si>
  <si>
    <t>Metaaloppervlaktebehandelingsbedrijven: - metaalharden</t>
  </si>
  <si>
    <t>- metaalharden</t>
  </si>
  <si>
    <t>Metaaloppervlaktebehandelingsbedrijven: - lakspuiten en moffelen</t>
  </si>
  <si>
    <t>- lakspuiten en moffelen</t>
  </si>
  <si>
    <t>Metaaloppervlaktebehandelingsbedrijven: - scoperen (opspuiten van zink)</t>
  </si>
  <si>
    <t>- scoperen (opspuiten van zink)</t>
  </si>
  <si>
    <t>Metaaloppervlaktebehandelingsbedrijven: - thermisch verzinken</t>
  </si>
  <si>
    <t>- thermisch verzinken</t>
  </si>
  <si>
    <t>Metaaloppervlaktebehandelingsbedrijven: - thermisch vertinnen</t>
  </si>
  <si>
    <t>- thermisch vertinnen</t>
  </si>
  <si>
    <t>Metaaloppervlaktebehandelingsbedrijven: - mechanische oppervlaktebehandeling (slijpen, polijsten)</t>
  </si>
  <si>
    <t>- mechanische oppervlaktebehandeling (slijpen, polijsten)</t>
  </si>
  <si>
    <t>Metaaloppervlaktebehandelingsbedrijven: - anodiseren, eloxeren</t>
  </si>
  <si>
    <t>- anodiseren, eloxeren</t>
  </si>
  <si>
    <t>Metaaloppervlaktebehandelingsbedrijven: - chemische oppervlaktebehandeling</t>
  </si>
  <si>
    <t>- chemische oppervlaktebehandeling</t>
  </si>
  <si>
    <t>Metaaloppervlaktebehandelingsbedrijven: - emailleren</t>
  </si>
  <si>
    <t>- emailleren</t>
  </si>
  <si>
    <t>Metaaloppervlaktebehandelingsbedrijven: - galvaniseren (vernikkelen, verchromen, verzinken, verkoperen ed)</t>
  </si>
  <si>
    <t>- galvaniseren (vernikkelen, verchromen, verzinken, verkoperen ed)</t>
  </si>
  <si>
    <t>Overige metaalbewerkende industrie</t>
  </si>
  <si>
    <t>Overige metaalbewerkende industrie, inpandig, p.o. &lt;200m2</t>
  </si>
  <si>
    <t>Grofsmederijen, anker en kettingfabrieken:</t>
  </si>
  <si>
    <t>Grofsmederijen, anker- en kettingfabrieken: - p.o. &lt; 2.000 m2</t>
  </si>
  <si>
    <t>Grofsmederijen, anker- en kettingfabrieken: - p.o. &gt;= 2.000 m2</t>
  </si>
  <si>
    <t>Overige metaalwarenfabrieken n.e.g.</t>
  </si>
  <si>
    <t xml:space="preserve">Overige metaalwarenfabrieken n.e.g.; inpandig, p.o. &lt;200 m2 </t>
  </si>
  <si>
    <t>Kantoormachines en computerfabrieken incl. reparatie</t>
  </si>
  <si>
    <t>Kantoormachines- en computerfabrieken incl. reparatie</t>
  </si>
  <si>
    <t>Fabrieken voor medische en optische apparaten en instrumenten e.d. incl. reparatie</t>
  </si>
  <si>
    <t>Vervaardiging van audio, video en telecomapparatuur e.d. incl. reparatie</t>
  </si>
  <si>
    <t>Vervaardiging van audio-, video- en telecom-apparatuur e.d. incl. reparatie</t>
  </si>
  <si>
    <t>Fabrieken voor gedrukte bedrading</t>
  </si>
  <si>
    <t>Machine en apparatenfabrieken incl. reparatie:</t>
  </si>
  <si>
    <t>Machine- en apparatenfabrieken incl. reparatie: - p.o. &lt; 2.000 m2</t>
  </si>
  <si>
    <t>Machine- en apparatenfabrieken incl. reparatie: - p.o. &gt;= 2.000 m2</t>
  </si>
  <si>
    <t>Elektromotoren en generatorenfabrieken incl. reparatie</t>
  </si>
  <si>
    <t>Elektromotoren- en generatorenfabrieken incl. reparatie</t>
  </si>
  <si>
    <t>Schakel en installatiemateriaalfabrieken</t>
  </si>
  <si>
    <t>Schakel- en installatiemateriaalfabrieken</t>
  </si>
  <si>
    <t>Accumulatoren en batterijenfabrieken</t>
  </si>
  <si>
    <t>Accumulatoren- en batterijenfabrieken</t>
  </si>
  <si>
    <t>Elektrische draad en kabelfabrieken</t>
  </si>
  <si>
    <t>Elektrische draad- en kabelfabrieken</t>
  </si>
  <si>
    <t>Lampenfabrieken</t>
  </si>
  <si>
    <t>Koolelektrodenfabrieken</t>
  </si>
  <si>
    <t>Machine- en apparatenfabrieken incl. reparatie: - met proefdraaien verbrandingsmotoren &gt;= 1 MW</t>
  </si>
  <si>
    <t>- met proefdraaien verbrandingsmotoren &gt;= 1 MW</t>
  </si>
  <si>
    <t>Autofabrieken en assemblagebedrijven</t>
  </si>
  <si>
    <t>Autofabrieken en assemblagebedrijven - p.o. &lt; 10.000 m2</t>
  </si>
  <si>
    <t>- p.o. &lt; 10.000 m2</t>
  </si>
  <si>
    <t>Autofabrieken en assemblagebedrijven - p.o. &gt;= 10.000 m2</t>
  </si>
  <si>
    <t>- p.o. &gt;= 10.000 m2</t>
  </si>
  <si>
    <t>Carrosseriefabrieken</t>
  </si>
  <si>
    <t>Aanhangwagen en opleggerfabrieken</t>
  </si>
  <si>
    <t>Aanhangwagen- en opleggerfabrieken</t>
  </si>
  <si>
    <t>Elektrotechnische industrie n.e.g.</t>
  </si>
  <si>
    <t>Autoonderdelenfabrieken</t>
  </si>
  <si>
    <t>Auto-onderdelenfabrieken</t>
  </si>
  <si>
    <t>Scheepsbouw en reparatiebedrijven:</t>
  </si>
  <si>
    <t>Scheepsbouw- en reparatiebedrijven: - houten schepen</t>
  </si>
  <si>
    <t>- houten schepen</t>
  </si>
  <si>
    <t>Scheepsbouw- en reparatiebedrijven: - kunststof schepen</t>
  </si>
  <si>
    <t>- kunststof schepen</t>
  </si>
  <si>
    <t>Scheepsbouw- en reparatiebedrijven: - metalen schepen &lt; 25 m</t>
  </si>
  <si>
    <t>- metalen schepen &lt; 25 m</t>
  </si>
  <si>
    <t>Scheepsbouw- en reparatiebedrijven: - metalen schepen &gt;= 25m en/of proefdraaien motoren &gt;= 1 MW</t>
  </si>
  <si>
    <t>- metalen schepen &gt;= 25m en/of proefdraaien motoren &gt;= 1 MW</t>
  </si>
  <si>
    <t>Wagonbouw en spoorwegwerkplaatsen:</t>
  </si>
  <si>
    <t>Wagonbouw- en spoorwegwerkplaatsen: - algemeen</t>
  </si>
  <si>
    <t>Wagonbouw- en spoorwegwerkplaatsen: - met proefdraaien van verbrandingsmotoren &gt;= 1 MW</t>
  </si>
  <si>
    <t>- met proefdraaien van verbrandingsmotoren &gt;= 1 MW</t>
  </si>
  <si>
    <t>Vliegtuigbouw en reparatiebedrijven:</t>
  </si>
  <si>
    <t>Vliegtuigbouw en -reparatiebedrijven: - zonder proefdraaien motoren</t>
  </si>
  <si>
    <t>- zonder proefdraaien motoren</t>
  </si>
  <si>
    <t>Vliegtuigbouw en -reparatiebedrijven: - met proefdraaien motoren</t>
  </si>
  <si>
    <t>- met proefdraaien motoren</t>
  </si>
  <si>
    <t>Rijwiel en motorrijwielfabrieken</t>
  </si>
  <si>
    <t>Rijwiel- en motorrijwielfabrieken</t>
  </si>
  <si>
    <t>Transportmiddelenindustrie n.e.g.</t>
  </si>
  <si>
    <t>Meubelfabrieken</t>
  </si>
  <si>
    <t>Fabricage van munten, sieraden e.d.</t>
  </si>
  <si>
    <t>Muziekinstrumentenfabrieken</t>
  </si>
  <si>
    <t>Sportartikelenfabrieken</t>
  </si>
  <si>
    <t>Speelgoedartikelenfabrieken</t>
  </si>
  <si>
    <t>Metaaloppervlaktebehandelingsbedrijven: - p.o. &lt; 2.000 m2</t>
  </si>
  <si>
    <t>Metaaloppervlaktebehandelingsbedrijven: - p.o. &gt;= 2.000 m2</t>
  </si>
  <si>
    <t>Elektriciteitsproduktiebedrijven (electrisch vermogen &gt;= 50 MWe)</t>
  </si>
  <si>
    <t>Elektriciteitsproduktiebedrijven (electrisch vermogen &gt;= 50 MWe) - kolengestookt (incl. meestook biomassa), thermisch vermogen &gt; 75 MWth</t>
  </si>
  <si>
    <t>- kolengestookt (incl. meestook biomassa), thermisch vermogen &gt; 75 MWth</t>
  </si>
  <si>
    <t>Elektriciteitsproduktiebedrijven (electrisch vermogen &gt;= 50 MWe) - oliegestookt, thermisch vermogen &gt; 75 MWth</t>
  </si>
  <si>
    <t>- oliegestookt, thermisch vermogen &gt; 75 MWth</t>
  </si>
  <si>
    <t>Elektriciteitsproduktiebedrijven (electrisch vermogen &gt;= 50 MWe) - gasgestookt (incl. bijstook biomassa), thermisch vermogen &gt; 75 MWth,in</t>
  </si>
  <si>
    <t>- gasgestookt (incl. bijstook biomassa), thermisch vermogen &gt; 75 MWth,in</t>
  </si>
  <si>
    <t>Elektriciteitsproduktiebedrijven (electrisch vermogen &gt;= 50 MWe) - kerncentrales met koeltorens</t>
  </si>
  <si>
    <t>- kerncentrales met koeltorens</t>
  </si>
  <si>
    <t>A5</t>
  </si>
  <si>
    <t>Elektriciteitsproduktiebedrijven (electrisch vermogen &gt;= 50 MWe) - warmte-kracht-installaties (gas), thermisch vermogen &gt; 75 MWth</t>
  </si>
  <si>
    <t>- warmte-kracht-installaties (gas), thermisch vermogen &gt; 75 MWth</t>
  </si>
  <si>
    <t>bioenergieinstallaties electrisch vermogen &lt; 50 MWe:</t>
  </si>
  <si>
    <t>bio-energieinstallaties electrisch vermogen &lt; 50 MWe: - covergisting, verbranding en vergassing van mest, slib, GFT en reststromen voedingsindustrie</t>
  </si>
  <si>
    <t>- covergisting, verbranding en vergassing van mest, slib, GFT en reststromen voedingsindustrie</t>
  </si>
  <si>
    <t>bio-energieinstallaties electrisch vermogen &lt; 50 MWe: - vergisting, verbranding en vergassing van overige biomassa</t>
  </si>
  <si>
    <t>- vergisting, verbranding en vergassing van overige biomassa</t>
  </si>
  <si>
    <t>Elektriciteitsdistributiebedrijven, met transformatorvermogen:</t>
  </si>
  <si>
    <t>Elektriciteitsdistributiebedrijven, met transformatorvermogen: - &lt; 10 MVA</t>
  </si>
  <si>
    <t>- &lt; 10 MVA</t>
  </si>
  <si>
    <t>Elektriciteitsdistributiebedrijven, met transformatorvermogen: - 10 - 100 MVA</t>
  </si>
  <si>
    <t>- 10 - 100 MVA</t>
  </si>
  <si>
    <t>Elektriciteitsdistributiebedrijven, met transformatorvermogen: - 100 - 200 MVA</t>
  </si>
  <si>
    <t>- 100 - 200 MVA</t>
  </si>
  <si>
    <t>Elektriciteitsdistributiebedrijven, met transformatorvermogen: - 200 - 1000 MVA</t>
  </si>
  <si>
    <t>- 200 - 1000 MVA</t>
  </si>
  <si>
    <t>C5</t>
  </si>
  <si>
    <t>Elektriciteitsdistributiebedrijven, met transformatorvermogen: - &gt;= 1000 MVA</t>
  </si>
  <si>
    <t>- &gt;= 1000 MVA</t>
  </si>
  <si>
    <t>Gasdistributiebedrijven:</t>
  </si>
  <si>
    <t>Gasdistributiebedrijven: - gascompressorstations vermogen &lt; 100 MW</t>
  </si>
  <si>
    <t>- gascompressorstations vermogen &lt; 100 MW</t>
  </si>
  <si>
    <t>Gasdistributiebedrijven: - gascompressorstations vermogen &gt;= 100 MW</t>
  </si>
  <si>
    <t>- gascompressorstations vermogen &gt;= 100 MW</t>
  </si>
  <si>
    <t>Gasdistributiebedrijven: - gas: reduceer-, compressor-, meet- en regelinst. Cat. A</t>
  </si>
  <si>
    <t>- gas: reduceer-, compressor-, meet- en regelinst. Cat. A</t>
  </si>
  <si>
    <t>0</t>
  </si>
  <si>
    <t>Gasdistributiebedrijven: - gasdrukregel- en meetruimten (kasten en gebouwen), cat. B en C</t>
  </si>
  <si>
    <t>- gasdrukregel- en meetruimten (kasten en gebouwen), cat. B en C</t>
  </si>
  <si>
    <t>D5</t>
  </si>
  <si>
    <t>Gasdistributiebedrijven: - gasontvang- en -verdeelstations, cat. D</t>
  </si>
  <si>
    <t>- gasontvang- en -verdeelstations, cat. D</t>
  </si>
  <si>
    <t>E1</t>
  </si>
  <si>
    <t>Warmtevoorzieningsinstallaties, gasgestookt:</t>
  </si>
  <si>
    <t>Warmtevoorzieningsinstallaties, gasgestookt: - stadsverwarming</t>
  </si>
  <si>
    <t>- stadsverwarming</t>
  </si>
  <si>
    <t>E2</t>
  </si>
  <si>
    <t>Warmtevoorzieningsinstallaties, gasgestookt: - blokverwarming</t>
  </si>
  <si>
    <t>- blokverwarming</t>
  </si>
  <si>
    <t>F1</t>
  </si>
  <si>
    <t>windmolens:</t>
  </si>
  <si>
    <t>windmolens: - wiekdiameter 20 m</t>
  </si>
  <si>
    <t>- wiekdiameter 20 m</t>
  </si>
  <si>
    <t>100</t>
  </si>
  <si>
    <t>F2</t>
  </si>
  <si>
    <t>windmolens: - wiekdiameter 30 m</t>
  </si>
  <si>
    <t>- wiekdiameter 30 m</t>
  </si>
  <si>
    <t>200</t>
  </si>
  <si>
    <t>F3</t>
  </si>
  <si>
    <t>windmolens: - wiekdiameter 50 m</t>
  </si>
  <si>
    <t>- wiekdiameter 50 m</t>
  </si>
  <si>
    <t>300</t>
  </si>
  <si>
    <t>Waterwinning/ bereiding bedrijven:</t>
  </si>
  <si>
    <t>Waterwinning-/ bereiding- bedrijven: - met chloorgas</t>
  </si>
  <si>
    <t>- met chloorgas</t>
  </si>
  <si>
    <t>Waterwinning-/ bereiding- bedrijven: - bereiding met chloorbleekloog e.d. en/of straling</t>
  </si>
  <si>
    <t>- bereiding met chloorbleekloog e.d. en/of straling</t>
  </si>
  <si>
    <t>Waterdistributiebedrijven met pompvermogen:</t>
  </si>
  <si>
    <t>Waterdistributiebedrijven met pompvermogen: - &lt; 1 MW</t>
  </si>
  <si>
    <t>- &lt; 1 MW</t>
  </si>
  <si>
    <t>Waterdistributiebedrijven met pompvermogen: - 1 - 15 MW</t>
  </si>
  <si>
    <t>- 1 - 15 MW</t>
  </si>
  <si>
    <t>Waterdistributiebedrijven met pompvermogen: - &gt;= 15 MW</t>
  </si>
  <si>
    <t>- &gt;= 15 MW</t>
  </si>
  <si>
    <t>RWZI's en gierverwerkingsinricht., met afdekking voorbezinktanks:</t>
  </si>
  <si>
    <t>RWZI's en gierverwerkingsinricht., met afdekking voorbezinktanks: - &lt; 100.000 i.e.</t>
  </si>
  <si>
    <t>- &lt; 100.000 i.e.</t>
  </si>
  <si>
    <t>RWZI's en gierverwerkingsinricht., met afdekking voorbezinktanks: - 100.000 - 300.000 i.e.</t>
  </si>
  <si>
    <t>- 100.000 - 300.000 i.e.</t>
  </si>
  <si>
    <t>RWZI's en gierverwerkingsinricht., met afdekking voorbezinktanks: - &gt;= 300.000 i.e.</t>
  </si>
  <si>
    <t>- &gt;= 300.000 i.e.</t>
  </si>
  <si>
    <t>rioolgemalen</t>
  </si>
  <si>
    <t>Vuilophaal, straatreinigingsbedrijven e.d.</t>
  </si>
  <si>
    <t>Vuilophaal-, straatreinigingsbedrijven e.d.</t>
  </si>
  <si>
    <t>Gemeentewerven (afvalinzameldepots)</t>
  </si>
  <si>
    <t>Gemeentewerven (afval-inzameldepots)</t>
  </si>
  <si>
    <t>Vuiloverslagstations</t>
  </si>
  <si>
    <t>Afvalverwerkingsbedrijven:</t>
  </si>
  <si>
    <t>Afvalverwerkingsbedrijven: - mestverwerking/korrelfabrieken</t>
  </si>
  <si>
    <t>- mestverwerking/korrelfabrieken</t>
  </si>
  <si>
    <t>Afvalverwerkingsbedrijven: - kabelbranderijen</t>
  </si>
  <si>
    <t>- kabelbranderijen</t>
  </si>
  <si>
    <t>Afvalverwerkingsbedrijven: - verwerking radio-actief afval</t>
  </si>
  <si>
    <t>- verwerking radio-actief afval</t>
  </si>
  <si>
    <t>Afvalverwerkingsbedrijven: - pathogeen afvalverbranding (voor ziekenhuizen)</t>
  </si>
  <si>
    <t>- pathogeen afvalverbranding (voor ziekenhuizen)</t>
  </si>
  <si>
    <t>Afvalverwerkingsbedrijven: - oplosmiddelterugwinning</t>
  </si>
  <si>
    <t>- oplosmiddelterugwinning</t>
  </si>
  <si>
    <t>A6</t>
  </si>
  <si>
    <t>Afvalverwerkingsbedrijven: - afvalverbrandingsinrichtingen, thermisch vermogen &gt; 75 MW</t>
  </si>
  <si>
    <t>- afvalverbrandingsinrichtingen, thermisch vermogen &gt; 75 MW</t>
  </si>
  <si>
    <t>A7</t>
  </si>
  <si>
    <t>Afvalverwerkingsbedrijven: - verwerking fotochemisch en galvano-afval</t>
  </si>
  <si>
    <t>- verwerking fotochemisch en galvano-afval</t>
  </si>
  <si>
    <t>Vuilstortplaatsen</t>
  </si>
  <si>
    <t>Composteerbedrijven:</t>
  </si>
  <si>
    <t>Composteerbedrijven: - niet-belucht v.c. &lt; 5.000 ton/jr</t>
  </si>
  <si>
    <t>- niet-belucht v.c. &lt; 5.000 ton/jr</t>
  </si>
  <si>
    <t>Composteerbedrijven: - niet-belucht v.c. 5.000 tot 20.000 ton/jr</t>
  </si>
  <si>
    <t>- niet-belucht v.c. 5.000 tot 20.000 ton/jr</t>
  </si>
  <si>
    <t>Composteerbedrijven: - belucht v.c. &lt; 20.000 ton/jr</t>
  </si>
  <si>
    <t>- belucht v.c. &lt; 20.000 ton/jr</t>
  </si>
  <si>
    <t>Composteerbedrijven: - belucht v.c. &gt; 20.000 ton/jr</t>
  </si>
  <si>
    <t>- belucht v.c. &gt; 20.000 ton/jr</t>
  </si>
  <si>
    <t>Composteerbedrijven: - GFT in gesloten gebouw</t>
  </si>
  <si>
    <t>- GFT in gesloten gebouw</t>
  </si>
  <si>
    <t>Scheepssloperijen</t>
  </si>
  <si>
    <t>Metaal en autoschredders</t>
  </si>
  <si>
    <t>Puinbrekerijen en malerijen:</t>
  </si>
  <si>
    <t>Puinbrekerijen en -malerijen: - v.c. &lt; 100.000 t/j</t>
  </si>
  <si>
    <t>- v.c. &lt; 100.000 t/j</t>
  </si>
  <si>
    <t>AFval</t>
  </si>
  <si>
    <t>Puinbrekerijen en -malerijen: - v.c. &gt;= 100.000 t/j</t>
  </si>
  <si>
    <t>- v.c. &gt;= 100.000 t/j</t>
  </si>
  <si>
    <t>Rubberregeneratiebedrijven</t>
  </si>
  <si>
    <t>Afvalscheidingsinstallaties</t>
  </si>
  <si>
    <t>Bouwbedrijven algemeen: b.o. &gt; 2.000 m²</t>
  </si>
  <si>
    <t>Bouwbedrijven algemeen: b.o. &gt; 2.000 m² - bouwbedrijven algemeen: b.o. &lt;= 2.000 m²</t>
  </si>
  <si>
    <t>- bouwbedrijven algemeen: b.o. &lt;= 2.000 m²</t>
  </si>
  <si>
    <t>Aannemersbedrijven met werkplaats: b.o. &gt; 1000 m²</t>
  </si>
  <si>
    <t>Aannemersbedrijven met werkplaats: b.o. &gt; 1000 m² - aannemersbedrijven met werkplaats: b.o.&lt; 1000 m²</t>
  </si>
  <si>
    <t>- aannemersbedrijven met werkplaats: b.o.&lt; 1000 m²</t>
  </si>
  <si>
    <t>Handel in auto's en motorfietsen, reparatie en servicebedrijven</t>
  </si>
  <si>
    <t>Handel in auto's en motorfietsen, reparatie- en servicebedrijven</t>
  </si>
  <si>
    <t>Handel in vrachtauto's (incl. import en reparatie)</t>
  </si>
  <si>
    <t>Autoplaatwerkerijen</t>
  </si>
  <si>
    <t>Autobeklederijen</t>
  </si>
  <si>
    <t>Autospuitinrichtingen</t>
  </si>
  <si>
    <t>Autowasserijen</t>
  </si>
  <si>
    <t>Handel in auto en motorfietsonderdelen en accessoires</t>
  </si>
  <si>
    <t>Handel in auto- en motorfietsonderdelen en -accessoires</t>
  </si>
  <si>
    <t>Handelsbemiddeling (kantoren)</t>
  </si>
  <si>
    <t>Grth in akkerbouwprodukten en veevoeders</t>
  </si>
  <si>
    <t>Grth in akkerbouwprodukten en veevoeders met een verwerkingscapaciteit van 500 ton/uur of meer</t>
  </si>
  <si>
    <t>Grth in ruwe tabak, groenten, fruit en consumptieaardappelen</t>
  </si>
  <si>
    <t>Grth in ruwe tabak, groenten, fruit en consumptie-aardappelen</t>
  </si>
  <si>
    <t>Grth in bloemen en planten</t>
  </si>
  <si>
    <t>Grth in levende dieren</t>
  </si>
  <si>
    <t>Grth in huiden, vellen en leder</t>
  </si>
  <si>
    <t>Grth in vlees, vleeswaren, zuivelprodukten, eieren, spijsoliën</t>
  </si>
  <si>
    <t>Grth in dranken</t>
  </si>
  <si>
    <t>Grth in tabaksprodukten</t>
  </si>
  <si>
    <t>Grth in suiker, chocolade en suikerwerk</t>
  </si>
  <si>
    <t>Grth in koffie, thee, cacao en specerijen</t>
  </si>
  <si>
    <t>Grth in overige voedings en genotmiddelen</t>
  </si>
  <si>
    <t>Grth in overige voedings- en genotmiddelen</t>
  </si>
  <si>
    <t>Grth in overige consumentenartikelen</t>
  </si>
  <si>
    <t>Grth in vuurwerk en munitie:</t>
  </si>
  <si>
    <t>Grth in vuurwerk en munitie: - consumentenvuurwerk, verpakt, opslag &lt; 10 ton</t>
  </si>
  <si>
    <t>- consumentenvuurwerk, verpakt, opslag &lt; 10 ton</t>
  </si>
  <si>
    <t>Grth in vuurwerk en munitie: - consumentenvuurwerk, verpakt, opslag 10 tot 50 ton</t>
  </si>
  <si>
    <t>- consumentenvuurwerk, verpakt, opslag 10 tot 50 ton</t>
  </si>
  <si>
    <t>Grth in vuurwerk en munitie: - professioneel vuurwerk, netto expl. massa per bewaarplaats &lt; 750 kg (en &gt; 25 kg theatervuurwerk)</t>
  </si>
  <si>
    <t>- professioneel vuurwerk, netto expl. massa per bewaarplaats &lt; 750 kg (en &gt; 25 kg theatervuurwerk)</t>
  </si>
  <si>
    <t>Grth in vuurwerk en munitie: - professioneel vuurwerk, netto expl. massa per bewaarplaats 750 kg tot 6 ton</t>
  </si>
  <si>
    <t>- professioneel vuurwerk, netto expl. massa per bewaarplaats 750 kg tot 6 ton</t>
  </si>
  <si>
    <t>Grth in vuurwerk en munitie: - munitie</t>
  </si>
  <si>
    <t>- munitie</t>
  </si>
  <si>
    <t>Overige grth (bedrijfsmeubels, emballage, vakbenodigdheden e.d.</t>
  </si>
  <si>
    <t>Grth in machines en apparaten:</t>
  </si>
  <si>
    <t>Grth in machines en apparaten: - machines voor de bouwnijverheid</t>
  </si>
  <si>
    <t>- machines voor de bouwnijverheid</t>
  </si>
  <si>
    <t>Grth in machines en apparaten: - overige</t>
  </si>
  <si>
    <t>- overige</t>
  </si>
  <si>
    <t>Grth in vaste brandstoffen:</t>
  </si>
  <si>
    <t>Grth in vaste brandstoffen: - klein, lokaal verzorgingsgebied</t>
  </si>
  <si>
    <t>- klein, lokaal verzorgingsgebied</t>
  </si>
  <si>
    <t>Grth in vaste brandstoffen: - kolenterminal, opslag opp. &gt;= 2.000 m2</t>
  </si>
  <si>
    <t>- kolenterminal, opslag opp. &gt;= 2.000 m2</t>
  </si>
  <si>
    <t>Grth in vloeibare en gasvormige brandstoffen:</t>
  </si>
  <si>
    <t>Grth in vloeibare en gasvormige brandstoffen: - vloeistoffen, o.c. &lt; 100.000 m3</t>
  </si>
  <si>
    <t>- vloeistoffen, o.c. &lt; 100.000 m3</t>
  </si>
  <si>
    <t>Grth in vloeibare en gasvormige brandstoffen: - vloeistoffen, o.c. &gt;= 100.000 m3</t>
  </si>
  <si>
    <t>- vloeistoffen, o.c. &gt;= 100.000 m3</t>
  </si>
  <si>
    <t>Grth in vloeibare en gasvormige brandstoffen: - tot vloeistof verdichte gassen</t>
  </si>
  <si>
    <t>- tot vloeistof verdichte gassen</t>
  </si>
  <si>
    <t>Grth minerale olieprodukten (excl. brandstoffen)</t>
  </si>
  <si>
    <t>Grth in metaalertsen:</t>
  </si>
  <si>
    <t>Grth in metaalertsen: - opslag opp. &lt; 2.000 m2</t>
  </si>
  <si>
    <t>- opslag opp. &lt; 2.000 m2</t>
  </si>
  <si>
    <t>Grth in metaalertsen: - opslag opp. &gt;= 2.000 m2</t>
  </si>
  <si>
    <t>- opslag opp. &gt;= 2.000 m2</t>
  </si>
  <si>
    <t>Grth in metalen en halffabrikaten</t>
  </si>
  <si>
    <t>Grth in metalen en -halffabrikaten</t>
  </si>
  <si>
    <t>Grth in hout en bouwmaterialen:</t>
  </si>
  <si>
    <t>Grth in hout en bouwmaterialen: - algemeen: b.o. &gt; 2000 m²</t>
  </si>
  <si>
    <t>- algemeen: b.o. &gt; 2000 m²</t>
  </si>
  <si>
    <t>Grth in hout en bouwmaterialen: - algemeen: b.o. &lt;= 2000 m²</t>
  </si>
  <si>
    <t>- algemeen: b.o. &lt;= 2000 m²</t>
  </si>
  <si>
    <t>zand en grind:</t>
  </si>
  <si>
    <t>zand en grind: - algemeen: b.o. &gt; 200 m²</t>
  </si>
  <si>
    <t>- algemeen: b.o. &gt; 200 m²</t>
  </si>
  <si>
    <t xml:space="preserve">zand en grind: - algemeen: b.o. &lt;= 200 m² </t>
  </si>
  <si>
    <t xml:space="preserve">- algemeen: b.o. &lt;= 200 m² </t>
  </si>
  <si>
    <t>Grth in ijzer en metaalwaren en verwarmingsapparatuur:</t>
  </si>
  <si>
    <t>Grth in ijzer- en metaalwaren en verwarmingsapparatuur: - algemeen: b.o. &gt; 2.000 m²</t>
  </si>
  <si>
    <t>- algemeen: b.o. &gt; 2.000 m²</t>
  </si>
  <si>
    <t>Grth in ijzer- en metaalwaren en verwarmingsapparatuur: - algemeen: b.o. &lt; = 2.000 m²</t>
  </si>
  <si>
    <t>- algemeen: b.o. &lt; = 2.000 m²</t>
  </si>
  <si>
    <t>Grth in chemische produkten</t>
  </si>
  <si>
    <t>Grth in kunstmeststoffen</t>
  </si>
  <si>
    <t>Grth in overige intermediaire goederen</t>
  </si>
  <si>
    <t>Overige groothandel in afval en schroot: b.o. &gt; 1000 m²</t>
  </si>
  <si>
    <t>Autosloperijen: b.o. &gt; 1000 m²</t>
  </si>
  <si>
    <t>Autosloperijen: b.o. &gt; 1000 m² - autosloperijen: b.o. &lt;= 1000 m²</t>
  </si>
  <si>
    <t>- autosloperijen: b.o. &lt;= 1000 m²</t>
  </si>
  <si>
    <t>Autosloperijen: b.o. &gt; 1000 m² - overige groothandel in afval en schroot: b.o. &lt;= 1000 m²</t>
  </si>
  <si>
    <t>- overige groothandel in afval en schroot: b.o. &lt;= 1000 m²</t>
  </si>
  <si>
    <t>Detailhandel voor zover n.e.g.</t>
  </si>
  <si>
    <t>Supermarkten, warenhuizen</t>
  </si>
  <si>
    <t>Detailhandel vlees, wild, gevogelte, met roken, koken, bakken</t>
  </si>
  <si>
    <t>Detailhandel brood en banket met bakken voor eigen winkel</t>
  </si>
  <si>
    <t>Benzineservisestations:</t>
  </si>
  <si>
    <t>Benzineservisestations: - met LPG &gt; 1000 m3/jr</t>
  </si>
  <si>
    <t>- met LPG &gt; 1000 m3/jr</t>
  </si>
  <si>
    <t>Benzineservisestations: - met LPG &lt; 1000 m3/jr</t>
  </si>
  <si>
    <t>- met LPG &lt; 1000 m3/jr</t>
  </si>
  <si>
    <t>Benzineservisestations: - zonder LPG</t>
  </si>
  <si>
    <t>- zonder LPG</t>
  </si>
  <si>
    <t>Bouwmarkten, tuincentra, hypermarkten</t>
  </si>
  <si>
    <t>Apotheken en drogisterijen</t>
  </si>
  <si>
    <t>Detailhandel in vuurwerk tot 10 ton verpakt</t>
  </si>
  <si>
    <t>Postorderbedrijven</t>
  </si>
  <si>
    <t>Spoorwegen:</t>
  </si>
  <si>
    <t>Spoorwegen: - stations</t>
  </si>
  <si>
    <t>- stations</t>
  </si>
  <si>
    <t>Spoorwegen: - rangeerterreinen, overslagstations (zonder rangeerheuvel)</t>
  </si>
  <si>
    <t>- rangeerterreinen, overslagstations (zonder rangeerheuvel)</t>
  </si>
  <si>
    <t>Bus, tram en metrostations en remises</t>
  </si>
  <si>
    <t>Bus-, tram- en metrostations en -remises</t>
  </si>
  <si>
    <t>Taxibedrijven</t>
  </si>
  <si>
    <t>Touringcarbedrijven</t>
  </si>
  <si>
    <t>Goederenwegvervoerbedrijven (zonder schoonmaken tanks): b.o. &gt; 1000 m²</t>
  </si>
  <si>
    <t>Goederenwegvervoerbedrijven (zonder schoonmaken tanks): b.o. &gt; 1000 m² - Goederenwegvervoerbedrijven (zonder schoonmaken tanks) b.o. &lt;= 1000 m²</t>
  </si>
  <si>
    <t>- Goederenwegvervoerbedrijven (zonder schoonmaken tanks) b.o. &lt;= 1000 m²</t>
  </si>
  <si>
    <t>Pomp en compressorstations van pijpleidingen</t>
  </si>
  <si>
    <t>Pomp- en compressorstations van pijpleidingen</t>
  </si>
  <si>
    <t>Vervoersbedrijven (uitsluitend kantoren)</t>
  </si>
  <si>
    <t>Distributiecentra, pak en koelhuizen</t>
  </si>
  <si>
    <t>Distributiecentra, pak- en koelhuizen</t>
  </si>
  <si>
    <t>Opslaggebouwen (verhuur opslagruimte)</t>
  </si>
  <si>
    <t>Autoparkeerterreinen, parkeergarages</t>
  </si>
  <si>
    <t>Stalling van vrachtwagens (met koelinstallaties)</t>
  </si>
  <si>
    <t>Overige dienstverlening t.b.v. vervoer (kantoren)</t>
  </si>
  <si>
    <t>Luchthavens</t>
  </si>
  <si>
    <t>Helikopterlandplaatsen</t>
  </si>
  <si>
    <t>Laad, los en overslagbedrijven t.b.v. zeeschepen:</t>
  </si>
  <si>
    <t>Laad-, los- en overslagbedrijven t.b.v. zeeschepen: - containers</t>
  </si>
  <si>
    <t>- containers</t>
  </si>
  <si>
    <t>Laad-, los- en overslagbedrijven t.b.v. zeeschepen: - stukgoederen</t>
  </si>
  <si>
    <t>- stukgoederen</t>
  </si>
  <si>
    <t>Laad-, los- en overslagbedrijven t.b.v. zeeschepen: - ertsen, mineralen e.d., opslagopp. &gt;= 2.000 m2</t>
  </si>
  <si>
    <t>- ertsen, mineralen e.d., opslagopp. &gt;= 2.000 m2</t>
  </si>
  <si>
    <t>Laad-, los- en overslagbedrijven t.b.v. zeeschepen: - granen of meelsoorten, v.c. &gt;= 500 t/u</t>
  </si>
  <si>
    <t>- granen of meelsoorten, v.c. &gt;= 500 t/u</t>
  </si>
  <si>
    <t>Laad-, los- en overslagbedrijven t.b.v. zeeschepen: - steenkool, opslagopp. &gt;= 2.000 m2</t>
  </si>
  <si>
    <t>- steenkool, opslagopp. &gt;= 2.000 m2</t>
  </si>
  <si>
    <t>Laad-, los- en overslagbedrijven t.b.v. zeeschepen: - olie, LPG, e.d.</t>
  </si>
  <si>
    <t>- olie, LPG, e.d.</t>
  </si>
  <si>
    <t>Laad-, los- en overslagbedrijven t.b.v. zeeschepen: - tankercleaning</t>
  </si>
  <si>
    <t>- tankercleaning</t>
  </si>
  <si>
    <t>Laad, los en overslagbedrijven t.b.v. binnenvaart:</t>
  </si>
  <si>
    <t>Laad-, los- en overslagbedrijven t.b.v. binnenvaart: - containers</t>
  </si>
  <si>
    <t>Laad-, los- en overslagbedrijven t.b.v. binnenvaart: - tankercleaning</t>
  </si>
  <si>
    <t>Laad-, los- en overslagbedrijven t.b.v. binnenvaart: - stukgoederen</t>
  </si>
  <si>
    <t>Laad-, los- en overslagbedrijven t.b.v. binnenvaart: - ertsen, mineralen, e.d., opslagopp. &lt; 2.000 m²</t>
  </si>
  <si>
    <t>- ertsen, mineralen, e.d., opslagopp. &lt; 2.000 m²</t>
  </si>
  <si>
    <t>Laad-, los- en overslagbedrijven t.b.v. binnenvaart: - ersten, mineralen, e.d., opslagopp. &gt;= 2.000 m²</t>
  </si>
  <si>
    <t>- ersten, mineralen, e.d., opslagopp. &gt;= 2.000 m²</t>
  </si>
  <si>
    <t>Laad-, los- en overslagbedrijven t.b.v. binnenvaart: - granen of meelsoorten , v.c. &lt; 500 t/u</t>
  </si>
  <si>
    <t>- granen of meelsoorten , v.c. &lt; 500 t/u</t>
  </si>
  <si>
    <t>Laad-, los- en overslagbedrijven t.b.v. binnenvaart: - granen of meelsoorten, v.c. &gt;= 500 t/u</t>
  </si>
  <si>
    <t>Laad-, los- en overslagbedrijven t.b.v. binnenvaart: - steenkool, opslagopp. &lt; 2.000 m2</t>
  </si>
  <si>
    <t>- steenkool, opslagopp. &lt; 2.000 m2</t>
  </si>
  <si>
    <t>Laad-, los- en overslagbedrijven t.b.v. binnenvaart: - steenkool, opslagopp. &gt;= 2.000 m2</t>
  </si>
  <si>
    <t>Laad-, los- en overslagbedrijven t.b.v. binnenvaart: - olie, LPG, e.d.</t>
  </si>
  <si>
    <t>Expediteurs, cargadoors (kantoren)</t>
  </si>
  <si>
    <t>Post en koeriersdiensten</t>
  </si>
  <si>
    <t>Post- en koeriersdiensten</t>
  </si>
  <si>
    <t>Hotels en pensions met keuken, conferentieoorden en congrescentra</t>
  </si>
  <si>
    <t>Hotels en pensions met keuken, conferentie-oorden en congrescentra</t>
  </si>
  <si>
    <t>Kampeerterreinen, vakantiecentra, e.d. (met keuken)</t>
  </si>
  <si>
    <t>Restaurants, cafetaria's, snackbars, ijssalons met eigen ijsbereiding, viskramen e.d.</t>
  </si>
  <si>
    <t>Cateringbedrijven</t>
  </si>
  <si>
    <t>Kantines</t>
  </si>
  <si>
    <t>Café's, bars</t>
  </si>
  <si>
    <t>Discotheken, muziekcafé's</t>
  </si>
  <si>
    <t>Datacentra</t>
  </si>
  <si>
    <t>Uitgeverijen (kantoren)</t>
  </si>
  <si>
    <t>Studio's (film, TV, radio, geluid)</t>
  </si>
  <si>
    <t>Telecommunicatiebedrijven</t>
  </si>
  <si>
    <t>zendinstallaties:</t>
  </si>
  <si>
    <t>zendinstallaties: - LG en MG, zendervermogen &lt; 100 kW (bij groter vermogen: onderzoek!)</t>
  </si>
  <si>
    <t>- LG en MG, zendervermogen &lt; 100 kW (bij groter vermogen: onderzoek!)</t>
  </si>
  <si>
    <t>zendinstallaties: - FM en TV</t>
  </si>
  <si>
    <t>- FM en TV</t>
  </si>
  <si>
    <t>zendinstallaties: - GSM en UMTS-steunzenders (indien bouwvergunningplichtig)</t>
  </si>
  <si>
    <t>- GSM en UMTS-steunzenders (indien bouwvergunningplichtig)</t>
  </si>
  <si>
    <t>Computerservice en informatietechnologiebureau's e.d.</t>
  </si>
  <si>
    <t>Computerservice- en informatietechnologie-bureau's e.d.</t>
  </si>
  <si>
    <t>Overige zakelijke dienstverlening: kantoren</t>
  </si>
  <si>
    <t>Banken, verzekeringsbedrijven, beurzen</t>
  </si>
  <si>
    <t>Natuurwetenschappelijk speur en ontwikkelingswerk</t>
  </si>
  <si>
    <t>Maatschappij en geesteswetenschappelijk onderzoek</t>
  </si>
  <si>
    <t>Maatschappij- en geesteswetenschappelijk onderzoek</t>
  </si>
  <si>
    <t>Foto en filmontwikkelcentrales</t>
  </si>
  <si>
    <t>Foto- en filmontwikkelcentrales</t>
  </si>
  <si>
    <t>Personenautoverhuurbedrijven</t>
  </si>
  <si>
    <t>Verhuurbedrijven voor transportmiddelen (excl. personenauto's)</t>
  </si>
  <si>
    <t>Verhuurbedrijven voor roerende goederen n.e.g.</t>
  </si>
  <si>
    <t>Verhuurbedrijven voor machines en werktuigen</t>
  </si>
  <si>
    <t>Reisorganisaties</t>
  </si>
  <si>
    <t>Reinigingsbedrijven voor gebouwen</t>
  </si>
  <si>
    <t>Veilingen voor landbouw en visserijprodukten</t>
  </si>
  <si>
    <t>Veilingen voor landbouw- en visserijprodukten</t>
  </si>
  <si>
    <t>Veilingen voor huisraad, kunst e.d.</t>
  </si>
  <si>
    <t>Openbaar bestuur (kantoren e.d.)</t>
  </si>
  <si>
    <t>Defensieinrichtingen</t>
  </si>
  <si>
    <t>Defensie-inrichtingen</t>
  </si>
  <si>
    <t>Brandweerkazernes</t>
  </si>
  <si>
    <t>Scholen voor basis en algemeen voortgezet onderwijs</t>
  </si>
  <si>
    <t>Scholen voor basis- en algemeen voortgezet onderwijs</t>
  </si>
  <si>
    <t>Scholen voor beroeps, hoger en overig onderwijs</t>
  </si>
  <si>
    <t>Scholen voor beroeps-, hoger en overig onderwijs</t>
  </si>
  <si>
    <t>Muziek en balletscholen</t>
  </si>
  <si>
    <t>Muziek- en balletscholen</t>
  </si>
  <si>
    <t>Ziekenhuizen</t>
  </si>
  <si>
    <t>Artsenpraktijken, klinieken en dagverblijven</t>
  </si>
  <si>
    <t>Consultatiebureaus</t>
  </si>
  <si>
    <t>Theaters, schouwburgen, concertgebouwen, evenementenhallen</t>
  </si>
  <si>
    <t>Bibliotheken, musea, ateliers, e.d.</t>
  </si>
  <si>
    <t>Dierentuinen</t>
  </si>
  <si>
    <t>Kinderboerderijen</t>
  </si>
  <si>
    <t>Casino's</t>
  </si>
  <si>
    <t>Amusementshallen</t>
  </si>
  <si>
    <t>Zwembaden:</t>
  </si>
  <si>
    <t>Zwambaden:-overdekt</t>
  </si>
  <si>
    <t>- overdekt</t>
  </si>
  <si>
    <t>Zwembaden:-niet overdekt</t>
  </si>
  <si>
    <t>- niet overdekt</t>
  </si>
  <si>
    <t>Schietinrichtingen:</t>
  </si>
  <si>
    <t>Schietinrichtingen: - binnenbanen: geweer- en pistoolbanen</t>
  </si>
  <si>
    <t>- binnenbanen: geweer- en pistoolbanen</t>
  </si>
  <si>
    <t>Schietinrichtingen: - buitenbanen met voorzieningen: pistoolbanen</t>
  </si>
  <si>
    <t>- buitenbanen met voorzieningen: pistoolbanen</t>
  </si>
  <si>
    <t>Schietinrichtingen: - buitenbanen met voorzieningen: boogbanen</t>
  </si>
  <si>
    <t>- buitenbanen met voorzieningen: boogbanen</t>
  </si>
  <si>
    <t>Schietinrichtingen: - niet overdekt</t>
  </si>
  <si>
    <t>Schietinrichtingen: - binnenbanen: boogbanen</t>
  </si>
  <si>
    <t>- binnenbanen: boogbanen</t>
  </si>
  <si>
    <t>Schietinrichtingen: - vrije buitenbanen: kleiduiven</t>
  </si>
  <si>
    <t>- vrije buitenbanen: kleiduiven</t>
  </si>
  <si>
    <t>Schietinrichtingen: - vrije buitenbanen: schietbomen</t>
  </si>
  <si>
    <t>- vrije buitenbanen: schietbomen</t>
  </si>
  <si>
    <t>Schietinrichtingen: - vrije buitenbanen: geweerbanen</t>
  </si>
  <si>
    <t>- vrije buitenbanen: geweerbanen</t>
  </si>
  <si>
    <t>Schietinrichtingen: - vrije buitenbanen: pistoolbanen</t>
  </si>
  <si>
    <t>- vrije buitenbanen: pistoolbanen</t>
  </si>
  <si>
    <t>Schietinrichtingen: - vrije buitenbanen: boogbanen</t>
  </si>
  <si>
    <t>- vrije buitenbanen: boogbanen</t>
  </si>
  <si>
    <t>Schietinrichtingen: - buitenbanen met voorzieningen: schietbomen</t>
  </si>
  <si>
    <t>- buitenbanen met voorzieningen: schietbomen</t>
  </si>
  <si>
    <t>Schietinrichtingen: - buitenbanen met voorzieningen: geweerbanen</t>
  </si>
  <si>
    <t>- buitenbanen met voorzieningen: geweerbanen</t>
  </si>
  <si>
    <t>Sporthallen</t>
  </si>
  <si>
    <t>Skelter en kartbanen, in een hal</t>
  </si>
  <si>
    <t>Skelter- en kartbanen, in een hal</t>
  </si>
  <si>
    <t>Bowlingcentra</t>
  </si>
  <si>
    <t>Skelter en kartbanen, open lucht, &lt; 8 uur/week in gebruik</t>
  </si>
  <si>
    <t>Skelter- en kartbanen, open lucht, &lt; 8 uur/week in gebruik</t>
  </si>
  <si>
    <t>Overdekte kunstijsbanen</t>
  </si>
  <si>
    <t>Skelter en kartbanen, open lucht, &gt;=8 uur/week in gebruik</t>
  </si>
  <si>
    <t>Skelter- en kartbanen, open lucht, &gt;=8 uur/week in gebruik</t>
  </si>
  <si>
    <t>Stadions en openluchtijsbanen</t>
  </si>
  <si>
    <t>Stadions en open-lucht-ijsbanen</t>
  </si>
  <si>
    <t>Autocircuits, motorcrossterreinen e.d., &lt; 8 uur/week in gebruik</t>
  </si>
  <si>
    <t>Maneges</t>
  </si>
  <si>
    <t>Autocircuits, motorcrossterreinen e.d., &gt;=8 uur/week in gebruik</t>
  </si>
  <si>
    <t>Tennisbanen (met verlichting)</t>
  </si>
  <si>
    <t>Sportscholen, gymnastiekzalen</t>
  </si>
  <si>
    <t>Veldsportcomplex (met verlichting)</t>
  </si>
  <si>
    <t>Golfbanen</t>
  </si>
  <si>
    <t>Kunstskibanen</t>
  </si>
  <si>
    <t>Fitnesscentra, badhuizen en saunabaden</t>
  </si>
  <si>
    <t>Fitnesscentra, badhuizen en sauna-baden</t>
  </si>
  <si>
    <t>Jachthavens met diverse voorzieningen</t>
  </si>
  <si>
    <t>Recreatiecentra, vaste kermis e.d.</t>
  </si>
  <si>
    <t>Modelvliegtuigvelden</t>
  </si>
  <si>
    <t>Modelvliegtuig-velden</t>
  </si>
  <si>
    <t>Bedrijfs en werknemersorganisaties (kantoren)</t>
  </si>
  <si>
    <t>Bedrijfs- en werknemersorganisaties (kantoren)</t>
  </si>
  <si>
    <t>Kerkgebouwen e.d.</t>
  </si>
  <si>
    <t>Buurt en clubhuizen</t>
  </si>
  <si>
    <t>Buurt- en clubhuizen</t>
  </si>
  <si>
    <t>Hondendressuurterreinen</t>
  </si>
  <si>
    <t>Reparatie t.b.v. particulieren (excl. auto's en motorfietsen)</t>
  </si>
  <si>
    <t>Meubelstoffeerderijen b.o. &lt; 200 m2</t>
  </si>
  <si>
    <t>Wasserijen en strijkinrichtingen</t>
  </si>
  <si>
    <t>Tapijtreinigingsbedrijven</t>
  </si>
  <si>
    <t>Wasverzendinrichtingen</t>
  </si>
  <si>
    <t>Wasserettes, wassalons</t>
  </si>
  <si>
    <t>Kappersbedrijven en schoonheidsinstituten</t>
  </si>
  <si>
    <t>Begrafenisondernemingen:</t>
  </si>
  <si>
    <t>Begrafenisondernemingen: - uitvaartcentra</t>
  </si>
  <si>
    <t>- uitvaartcentra</t>
  </si>
  <si>
    <t>Begrafenisondernemingen: - begraafplaatsen</t>
  </si>
  <si>
    <t>- begraafplaatsen</t>
  </si>
  <si>
    <t>Begrafenisondernemingen: - crematoria</t>
  </si>
  <si>
    <t>- crematoria</t>
  </si>
  <si>
    <t>Dierenasiels en pensions</t>
  </si>
  <si>
    <t>Dierenasiels en -pensions</t>
  </si>
  <si>
    <t>Persoonlijke dienstverlening n.e.g.</t>
  </si>
  <si>
    <t>Milieuzoneringscategorie VNG</t>
  </si>
  <si>
    <t>VNG risicoklasse</t>
  </si>
  <si>
    <t>Klasse Q-criteria</t>
  </si>
  <si>
    <t>Max afstand [m]</t>
  </si>
  <si>
    <t>In stelsel wordt 4.2 bij klasse III gerekend</t>
  </si>
  <si>
    <t>Referentielijst Roltype</t>
  </si>
  <si>
    <t>Roltype-omschrijving</t>
  </si>
  <si>
    <t>Definitie</t>
  </si>
  <si>
    <t>Domein</t>
  </si>
  <si>
    <t>Bevoegd gezag</t>
  </si>
  <si>
    <t>De overheidsorganisatie (niet-natuurlijk persoon of vestiging daarvan) die verantwoordelijk is voor de vergunningverlening en/of het toezicht aangaande het handhavingsobject.</t>
  </si>
  <si>
    <t>Gemeentecode</t>
  </si>
  <si>
    <t>Eigenaar</t>
  </si>
  <si>
    <t>De natuurlijk of niet-natuurlijk persoon die de de zaakrechtelijke eigenaar is van het object waar de handelingen of activiteiten worden uitgevoerd.</t>
  </si>
  <si>
    <t>BRP/NHR</t>
  </si>
  <si>
    <t>Drijver</t>
  </si>
  <si>
    <t xml:space="preserve">Drijver is de persoon die zich feitelijk bezich houdt met exploitie van het VTH object en een bepaalde mate van zeggenschap heeeft opr de exploitatie. Deze zeggenschap kan overigens direct of indirect zijn , bijvoorbeeld via een contractuele verplichting met degene die de inrichting feitelijk exploiteert). Het kan een vertegenwoordiger zijn van de eigenaar of de eigenaar zelf. </t>
  </si>
  <si>
    <t>Handhaver</t>
  </si>
  <si>
    <t>De organisatie (niet-natuurlijk persoon of vestiging daarvan) die namens het bevoegd gezag het toezicht en/of de handhaving uitvoert aangaande het handhavingsobject.</t>
  </si>
  <si>
    <t>Intermediair</t>
  </si>
  <si>
    <t>De natuurlijk of niet-natuurlijk persoon die specifieke handelingen of activiteiten uitvoeren waaraan kwaliteitseisen zijn gesteld en waarvoor eventueel een certificering of erkenning geldt.</t>
  </si>
  <si>
    <t>Uitvoerder</t>
  </si>
  <si>
    <t>De natuurlijk of niet-natuurlijk persoon die, in opdracht van de verantwoordelijke of de eigenaar, een deel van de handelingen of activiteiten uitvoert waarop wordt toegezien.</t>
  </si>
  <si>
    <t>Verantwoordelijke</t>
  </si>
  <si>
    <t>De natuurlijk of (vestiging van) niet-natuurlijk persoon die verantwoordelijk is voor de handelingen of activiteiten waarop wordt toegezien.</t>
  </si>
  <si>
    <t>Behandelaar</t>
  </si>
  <si>
    <t>De behandelaar die de zaak in behandeling heeft of heeft gehad.</t>
  </si>
  <si>
    <t>GZTC</t>
  </si>
  <si>
    <t>Gemachtigde</t>
  </si>
  <si>
    <t>De door de drijver van de inrichting aangewezen persoon of organisatie die namens hem de belangen van de zaak mag behartigen</t>
  </si>
  <si>
    <t>Aanvrager</t>
  </si>
  <si>
    <t>De persoon of het bedrijf die de vergunningsaanvraag heeft gedaan</t>
  </si>
  <si>
    <t>Zaaktype</t>
  </si>
  <si>
    <t>Toelichting: Oude zaken mogen met zowel het oude als nieuwe zaaktype worden aangeleverd. Nieuwe zaken mogen alleen aangeleverd worden met het zaaktype welke nog geldig zijn.</t>
  </si>
  <si>
    <t>Omschijving</t>
  </si>
  <si>
    <t>Toelichting / link</t>
  </si>
  <si>
    <t>Categorie</t>
  </si>
  <si>
    <t>Soort</t>
  </si>
  <si>
    <t>geldig tot</t>
  </si>
  <si>
    <t>NL01</t>
  </si>
  <si>
    <t>Advies verstrekken</t>
  </si>
  <si>
    <t>Advies</t>
  </si>
  <si>
    <t>Overige</t>
  </si>
  <si>
    <t>NL02</t>
  </si>
  <si>
    <t>Advies verstrekken (informeel) / Vooroverleg voeren</t>
  </si>
  <si>
    <t>NL03</t>
  </si>
  <si>
    <t>Last onder bestuursdwang ten uitvoer leggen</t>
  </si>
  <si>
    <t>Handhaven</t>
  </si>
  <si>
    <t>Signaal</t>
  </si>
  <si>
    <t>NL04</t>
  </si>
  <si>
    <t>Controle uitvoeren</t>
  </si>
  <si>
    <t>Controle</t>
  </si>
  <si>
    <t>Inspectie</t>
  </si>
  <si>
    <t>NL05</t>
  </si>
  <si>
    <t>Handhavingsbesluit nemen</t>
  </si>
  <si>
    <t>NL06</t>
  </si>
  <si>
    <t>Handhavingsverzoek behandelen</t>
  </si>
  <si>
    <t>Toezicht</t>
  </si>
  <si>
    <t>NL07</t>
  </si>
  <si>
    <t>Incidentmelding behandelen</t>
  </si>
  <si>
    <t>NL08</t>
  </si>
  <si>
    <t>Last onder dwangsom ten uitvoer leggen</t>
  </si>
  <si>
    <t>NL09</t>
  </si>
  <si>
    <t>Melding activiteit behandelen</t>
  </si>
  <si>
    <t>Melding</t>
  </si>
  <si>
    <t>Toestemming</t>
  </si>
  <si>
    <t>NL10</t>
  </si>
  <si>
    <t>Aanvraag beschikking regulier behandelen</t>
  </si>
  <si>
    <t>Beschikking</t>
  </si>
  <si>
    <t>NL11</t>
  </si>
  <si>
    <t>Aanvraag beschikking uitgebreid behandelen</t>
  </si>
  <si>
    <t>NL12</t>
  </si>
  <si>
    <t>Zienswijze behandelen</t>
  </si>
  <si>
    <t>Juridisch</t>
  </si>
  <si>
    <t>NL13</t>
  </si>
  <si>
    <t>Beroep behandelen</t>
  </si>
  <si>
    <t>NL14</t>
  </si>
  <si>
    <t>Voorlopige voorziening behandelen</t>
  </si>
  <si>
    <t>NL16</t>
  </si>
  <si>
    <t>Bezwaar behandelen</t>
  </si>
  <si>
    <t>Vooroverleg voeren</t>
  </si>
  <si>
    <t>Vervallen overgegaan in zaaktype 'Advies verstrekken (informeel) / Vooroverleg voeren'.</t>
  </si>
  <si>
    <t>Melding behandelen</t>
  </si>
  <si>
    <t>Vervallen, overgegaan in de landelijke zaaktype 'melding activiteit'behandelen'.</t>
  </si>
  <si>
    <t>Vergunningaanvraag gefaseerd behandelen</t>
  </si>
  <si>
    <t>Vergunning</t>
  </si>
  <si>
    <t>Vervallen</t>
  </si>
  <si>
    <t>Vergunningaanvraag regulier behandelen</t>
  </si>
  <si>
    <t>Vervallen, overgegaan in landelijke type 'Aanvraag beschikking regulier behandelen</t>
  </si>
  <si>
    <t>Vergunningaanvraag uitgebreid behandelen</t>
  </si>
  <si>
    <t>Vevallen, overgegaan in landelijke type 'Aanvraag beschikking uitgebreid behandelen'</t>
  </si>
  <si>
    <t>Mer-uitgebreide-procedure uitvoeren</t>
  </si>
  <si>
    <t>Vevallen, overgegaan in landelijke zaaktype 'Aanvraag beschikking uitgebreid behandelen'</t>
  </si>
  <si>
    <t>Vevallen, overgegaan in landelijke zaaktype 'Controle uitvoeren'</t>
  </si>
  <si>
    <t>Klacht/melding behandelen</t>
  </si>
  <si>
    <t>Vevallen, overgegaan in landelijke zaaktype 'Handhavingsverzoek behandelen'</t>
  </si>
  <si>
    <t>Vevallen, overgegaan in landelijke zaaktype 'Handhavingsbesluit nemen'</t>
  </si>
  <si>
    <t>Vevallen, overgegaan in landelijke type 'Last onder dwangsom ten uitvoer leggen'</t>
  </si>
  <si>
    <t>Bestuursdwang ten uitvoer leggen</t>
  </si>
  <si>
    <t>Vevallen, overgegaan in landelijke type 'Last onder bestuursdwang ten uitvoer leggen'</t>
  </si>
  <si>
    <t>Bestuurlijke boete opleggen</t>
  </si>
  <si>
    <t>Vervallen, onbekend waar deze nu onder valt.</t>
  </si>
  <si>
    <t>Bestuurlijke strafbeschikking milieu uitvaardigen</t>
  </si>
  <si>
    <t>Proces-verbaal opstellen</t>
  </si>
  <si>
    <t>Beoordelen veiligheidsrapport BRZO</t>
  </si>
  <si>
    <t>Vevallen, overgegaan in landelijke zaaktype 'Zienswijze behandelen'</t>
  </si>
  <si>
    <t>Vevallen, overgegaan in landelijke zaaktype 'Voorlopige voorziening behandelen'</t>
  </si>
  <si>
    <t>Vevallen, overgegaan in landelijke zaaktype 'Bezwaar behandelen'</t>
  </si>
  <si>
    <t>Vevallen, overgegaan in landelijke zaaktype 'Beroep behandelen'</t>
  </si>
  <si>
    <t>Vevallen, overgegaan in landelijke zaaktype 'Advies verstrekken'</t>
  </si>
  <si>
    <t>Klacht- of Incidentmelding behandelen</t>
  </si>
  <si>
    <t>Vevallen, overgegaan in landelijke zaaktype 'Incidentmelding behandelen'.</t>
  </si>
  <si>
    <t>MER-Beoordeling uitvoeren</t>
  </si>
  <si>
    <t>Overig regulier besluit nemen</t>
  </si>
  <si>
    <t>Vevallen, overgegaan in landelijke type 'Aanvraag beschikking regulier behandelen'</t>
  </si>
  <si>
    <t>Overig uitgebreid besluit nemen</t>
  </si>
  <si>
    <t>Zolderzaak</t>
  </si>
  <si>
    <t>Vervallen, alleen voor historische zaken</t>
  </si>
  <si>
    <t>Project uitvoeren</t>
  </si>
  <si>
    <t>Vervallen, geen vervanging in de LZTC</t>
  </si>
  <si>
    <t>Zaakstatussen per zaaktype</t>
  </si>
  <si>
    <t>Hier zijn in ieder geval de toegestaane waarden weergegevens die per 1-1-2021 gelden. Zaken die gestart zijn voor 1-1-2021 mogen een andere status hebben. Hier vind geen controle op plaats</t>
  </si>
  <si>
    <t>Zaaktypecode</t>
  </si>
  <si>
    <t>Zaaktype naam</t>
  </si>
  <si>
    <t>Status volgnr</t>
  </si>
  <si>
    <t>Status omschrijving</t>
  </si>
  <si>
    <t>Uniek</t>
  </si>
  <si>
    <t>Dd vervallen</t>
  </si>
  <si>
    <t>Zaak gestart</t>
  </si>
  <si>
    <t>Intake afgerond</t>
  </si>
  <si>
    <t>Getoetst op behandelbaarheid</t>
  </si>
  <si>
    <t>Beoordeling uitgevoerd</t>
  </si>
  <si>
    <t>Adviesrapport vastgesteld</t>
  </si>
  <si>
    <t>Zaak afgerond</t>
  </si>
  <si>
    <t>Inhoudelijk behandeld</t>
  </si>
  <si>
    <t>Uitvoering getoetst</t>
  </si>
  <si>
    <t>Bestuursdwang voorbereid</t>
  </si>
  <si>
    <t>Bestuursdwang toegepast</t>
  </si>
  <si>
    <t>Beschikking kostenverhaal opgesteld</t>
  </si>
  <si>
    <t>Beschikking kostenverhaal vastgesteld</t>
  </si>
  <si>
    <t>Controle geïnitieerd</t>
  </si>
  <si>
    <t>Controle voorbereid</t>
  </si>
  <si>
    <t>Controle(bezoek) uitgevoerd</t>
  </si>
  <si>
    <t>Bevindingen opgesteld</t>
  </si>
  <si>
    <t>Bevindingen vastgesteld</t>
  </si>
  <si>
    <t>Handhavingsvoornemen voorgelegd</t>
  </si>
  <si>
    <t>Handhavingsbesluit opgesteld</t>
  </si>
  <si>
    <t>Handhavingsbesluit vastgesteld</t>
  </si>
  <si>
    <t>Verzoek inhoudelijk behandeld</t>
  </si>
  <si>
    <t>Beschikking vastgesteld</t>
  </si>
  <si>
    <t>Onderzoek uitgevoerd</t>
  </si>
  <si>
    <t>Inhoudelijk beoordeeld</t>
  </si>
  <si>
    <t>Beschikking opgesteld</t>
  </si>
  <si>
    <t>Registreerbaarheid getoetst</t>
  </si>
  <si>
    <t>Getoetst aan regelgeving</t>
  </si>
  <si>
    <t>Ontwerpbeschikking opgesteld</t>
  </si>
  <si>
    <t>Ontwerpbeschikking ter inzage gelegd</t>
  </si>
  <si>
    <t>Zienswijze beoordeeld</t>
  </si>
  <si>
    <t>Stukken toegezonden</t>
  </si>
  <si>
    <t>Verweerschrift ingediend</t>
  </si>
  <si>
    <t>Gereageerd op aanvullende informatie</t>
  </si>
  <si>
    <t>Zitting bijgewoond</t>
  </si>
  <si>
    <t>Ontvankelijkheid bepaald</t>
  </si>
  <si>
    <t>Bezwaar beoordeeld</t>
  </si>
  <si>
    <t>Hoorzitting bijgewoond</t>
  </si>
  <si>
    <t>Conceptbeslissing opgesteld</t>
  </si>
  <si>
    <t>Besluit vastgesteld</t>
  </si>
  <si>
    <t>Mededeling geregistreerd</t>
  </si>
  <si>
    <t>Voornemen gepubliceerd</t>
  </si>
  <si>
    <t>Advies ingewonnen</t>
  </si>
  <si>
    <t>Advies gegeven</t>
  </si>
  <si>
    <t>MER opgesteld</t>
  </si>
  <si>
    <t>MER gepubliceerd</t>
  </si>
  <si>
    <t>MER-uitgebreide-procedure uitvoeren</t>
  </si>
  <si>
    <t>Zienswijzen ingewonnen</t>
  </si>
  <si>
    <t>Afgebroken</t>
  </si>
  <si>
    <t>Overtreding in behandeling genomen</t>
  </si>
  <si>
    <t>Boetebeschikking voorbereid</t>
  </si>
  <si>
    <t>Boetebeschikking opgelegd</t>
  </si>
  <si>
    <t>Combibon opgesteld</t>
  </si>
  <si>
    <t>Strafbeschikking beoordeeld</t>
  </si>
  <si>
    <t>Controlerapport beoordeeld</t>
  </si>
  <si>
    <t>Proces verbaal afgerond</t>
  </si>
  <si>
    <t>Mer beoordelingsbesluit opgesteld</t>
  </si>
  <si>
    <t>Mer beoordelingsbesluit gepubliceerd</t>
  </si>
  <si>
    <t>Resultaten per zaaktype</t>
  </si>
  <si>
    <t>Hier zijn alleen de toegestaane waarden weergegevens die per 1-1-2021 gelden. Zaken die gestart zijn voor 1-1-2021 mogen een andere resultaat  hebben. Hier vind geen controle op plaats</t>
  </si>
  <si>
    <t>Zaaktypenaam</t>
  </si>
  <si>
    <t>Resultaten</t>
  </si>
  <si>
    <t>DD vervallen</t>
  </si>
  <si>
    <t>Buiten behandeling gesteld</t>
  </si>
  <si>
    <t>Ingetrokken</t>
  </si>
  <si>
    <t>Vastgesteld</t>
  </si>
  <si>
    <t>Handhaving uitgevoerd</t>
  </si>
  <si>
    <t>Toezicht uitgevoerd</t>
  </si>
  <si>
    <t>Afgewezen</t>
  </si>
  <si>
    <t>Ingewilligd</t>
  </si>
  <si>
    <t>Geaccepteerd</t>
  </si>
  <si>
    <t>Niet geaccepteerd</t>
  </si>
  <si>
    <t>Overgedragen</t>
  </si>
  <si>
    <t>Geweigerd</t>
  </si>
  <si>
    <t>Niet nodig</t>
  </si>
  <si>
    <t>Verleend</t>
  </si>
  <si>
    <t>Verwerkt</t>
  </si>
  <si>
    <t>Afgehandeld</t>
  </si>
  <si>
    <t>Niet-ontvankelijk</t>
  </si>
  <si>
    <t>Negatief</t>
  </si>
  <si>
    <t>Positief</t>
  </si>
  <si>
    <t>Uitgevoerd</t>
  </si>
  <si>
    <t>De zaak is in zijn geheel uitgevoerd</t>
  </si>
  <si>
    <t>Afgezien</t>
  </si>
  <si>
    <t>Afgezien van het opleggen van een bestuurlijke boete</t>
  </si>
  <si>
    <t>Opgelegd</t>
  </si>
  <si>
    <t>Bestuurlijke boete is opgelegd</t>
  </si>
  <si>
    <t>Uitgevaardigd</t>
  </si>
  <si>
    <t>Bestuurlijke strafbeschikking uitgevaardigd</t>
  </si>
  <si>
    <t>Afgezien van strafrechtelijke handhaving cq. een proces-verbaal</t>
  </si>
  <si>
    <t>Opgesteld</t>
  </si>
  <si>
    <t>Proces-verbaal opgesteld</t>
  </si>
  <si>
    <t>Behandeling van de overtreding overgedragen aan de politie</t>
  </si>
  <si>
    <t>Mer niet nodig</t>
  </si>
  <si>
    <t>Mer nodig</t>
  </si>
  <si>
    <t>Eigenschappen per zaaktype</t>
  </si>
  <si>
    <t>Eigenschap</t>
  </si>
  <si>
    <t>Waarde</t>
  </si>
  <si>
    <t>Zaaktype Vervallen</t>
  </si>
  <si>
    <t>Alle zaaktypen</t>
  </si>
  <si>
    <t>Uitkomst</t>
  </si>
  <si>
    <t>AN200</t>
  </si>
  <si>
    <t>Het OD specifieke uitkomst van een zaak.</t>
  </si>
  <si>
    <t>Projectnummer</t>
  </si>
  <si>
    <t>Unieke identificatie van het project waarop de zaak betrekking heeft.</t>
  </si>
  <si>
    <t>Uitkomst beoordeling</t>
  </si>
  <si>
    <t>Het oordeel dat het resultaat is van de beoordeling.</t>
  </si>
  <si>
    <t>Last onder Bestuursdwang ten uitvoer leggen</t>
  </si>
  <si>
    <t>Ketentoezicht</t>
  </si>
  <si>
    <t>De zaak is betrokken in ketentoezicht. Ja/nee</t>
  </si>
  <si>
    <t>Controle element</t>
  </si>
  <si>
    <t>AN50</t>
  </si>
  <si>
    <t xml:space="preserve">Dit is een vrij veld. Mogelijke waarden: Afval; Asbest; Brand; Bouw en RO; Energie; Evenement; Externe veiligheid; Geluid; Gevaarlijke stoffen; Geur; Indirecte lozing; Ketentoezicht; Licht; LMA; Lucht; Bref afvalbehandeling; Handhavingsweek; Melden en registreren; Mobiele puinbreker; Meten en registreren; PGS 31; Stookinstallaties; Systeemgericht toezicht; Stof; Straling; Trillingen; Vuurwerk; Verontreinigde grond </t>
  </si>
  <si>
    <t>Eindoordeel</t>
  </si>
  <si>
    <t>Goed/ Redelijk/ Slecht</t>
  </si>
  <si>
    <t>Goed, Redelijk of Slecht moet de waarde zijn voor provinciale inrichtingen (DVO). Staat nog niet in GZTC</t>
  </si>
  <si>
    <t>Hersteldatum</t>
  </si>
  <si>
    <t>jjjj-mm-dd</t>
  </si>
  <si>
    <t>Indien de toezichthouder bij een geconstateerde afwijking van de normstelling niet overgaat tot handhaving en een waarschuwing geeft, dan betreft de Hersteldatum de datum waarop uiterlijk de geconstateerde afwijking te niet is gedaan. ( (toegevoegd ivm afstemming op RiHa en IVM, staat nog niet in GZTC)</t>
  </si>
  <si>
    <t>Inspectiedatum</t>
  </si>
  <si>
    <t xml:space="preserve">Datum waarop de inspectie heeft plaats gevonden (toegevoegd ivm afstemming op RiHa en IVM, staat nog niet in GZTC). </t>
  </si>
  <si>
    <t>De controle maakt deel uit van ketentoezicht</t>
  </si>
  <si>
    <t>Naleefopmerking</t>
  </si>
  <si>
    <t>AN1000</t>
  </si>
  <si>
    <t xml:space="preserve">Opmerkingen over naleef gedrag en/of historie ("Hufterlist"-lijst ed.)  
Staat nog niet in GZTC toegeveoegd n.a.v. rondje langs Omgevingsdiensten eind 2014. </t>
  </si>
  <si>
    <t>Numeriek 15</t>
  </si>
  <si>
    <t>Het aantal gecontateerde overtredingen</t>
  </si>
  <si>
    <t>Type controle</t>
  </si>
  <si>
    <t>Type of soort controle</t>
  </si>
  <si>
    <t>Vervolg</t>
  </si>
  <si>
    <t>Geen/ Handhaving/ Vooraanschrijving</t>
  </si>
  <si>
    <t>Aanduiding van de vervolg actie van de controle (JS: Lijkt niet compleet, het vervolg van een controle kan ook een hercontrole zijn!)</t>
  </si>
  <si>
    <t>Wet</t>
  </si>
  <si>
    <t>Wet en artikel van de overtreding die is geconstateerd</t>
  </si>
  <si>
    <t>Sanctie(s)</t>
  </si>
  <si>
    <t>Sanctie die van toepassing is op deze zaak</t>
  </si>
  <si>
    <t>De zaak is betrokken in ketentoezicht.</t>
  </si>
  <si>
    <t>Organisatie van ontvangst</t>
  </si>
  <si>
    <t>De organisatie waarbij het verzoek is ingediend</t>
  </si>
  <si>
    <t>Aard melding</t>
  </si>
  <si>
    <t>Geurklacht/ Geluidsklacht/ Stofmelding/ Calamiteit/ Bouwen/ Openbare ruimte</t>
  </si>
  <si>
    <t>De aard van de melding, op welke aspect heeft de melding betrekking</t>
  </si>
  <si>
    <t>Calamiteit</t>
  </si>
  <si>
    <t>De calamiteit waarvan de klacht, de overlast of het gemelde voorval het gevolg is.</t>
  </si>
  <si>
    <t>Indicatie anoniem</t>
  </si>
  <si>
    <t>Ja/Nee</t>
  </si>
  <si>
    <t>Indicatie of de melding anoniem is gedaan.</t>
  </si>
  <si>
    <t>Indicatie anonimiteit</t>
  </si>
  <si>
    <t>De gegevens van de klager/ melder kunnen annoniem blijven</t>
  </si>
  <si>
    <t>Indicatie informeren</t>
  </si>
  <si>
    <t>Indicatie of de melder informatie wil ontvangen over de behandeling van de melding.</t>
  </si>
  <si>
    <t>Omschrijving klacht / melding</t>
  </si>
  <si>
    <t>Omschrijving van hetgene waarover de melding gaat.</t>
  </si>
  <si>
    <t>Omschrijving overlast</t>
  </si>
  <si>
    <t>Omschrijving van de (over)last die de melder ondervindt van het incident.</t>
  </si>
  <si>
    <t>De organisatie waar de klacht/melding is binnen gekomen</t>
  </si>
  <si>
    <t>Soort melding</t>
  </si>
  <si>
    <t>Klacht/ Overlast/ Voorval</t>
  </si>
  <si>
    <t>De soort van de klacht, overlast of voorval waarop de melding betrekking heeft.</t>
  </si>
  <si>
    <t>Tijdstip Incident</t>
  </si>
  <si>
    <t>jjjj-mm-dd uu:mm</t>
  </si>
  <si>
    <t>Tijdstip waarop het incident heeft plaatgevonden</t>
  </si>
  <si>
    <t>Tijdstip incident</t>
  </si>
  <si>
    <t>Het tijdstip van het incident</t>
  </si>
  <si>
    <t>Tijdstip melding</t>
  </si>
  <si>
    <t>Het tijdstip waarop de melding gedaan is.</t>
  </si>
  <si>
    <t xml:space="preserve">Tijdstip melding </t>
  </si>
  <si>
    <t>Tijdstip waarop de melding is gedaan</t>
  </si>
  <si>
    <t>Urgentie</t>
  </si>
  <si>
    <t>Aanduiding van de prioriteit waarmee het incident of de gevolgen daarvan behandeld moeten worden.</t>
  </si>
  <si>
    <t>Einddatum activiteit</t>
  </si>
  <si>
    <t>De datum waarop de voorgenomen activiteit niet meer wordt uitgevoerd</t>
  </si>
  <si>
    <t>Indiennummer</t>
  </si>
  <si>
    <t>AN16</t>
  </si>
  <si>
    <t xml:space="preserve">Het digitale indeingsnummer van de melding (AIM , vanaf 2021 het DSO nummer)  </t>
  </si>
  <si>
    <t>Startdatum activiteit</t>
  </si>
  <si>
    <t>De datum waarop de voorgenomen activiteit zal starten</t>
  </si>
  <si>
    <t>De uitkomst van behandeling van de melding.</t>
  </si>
  <si>
    <t>Wet of besluit</t>
  </si>
  <si>
    <t xml:space="preserve">Aanduiding van de wet of het besluit met betrekking tot de melding. Bijvoorbeeld ‘Activiteitenbesluit / Besluit glastuinbouw’. </t>
  </si>
  <si>
    <t>Aanduiding van de wet of het besluit dat op de gemelde activiteit ziet.</t>
  </si>
  <si>
    <t>Aard product</t>
  </si>
  <si>
    <t>Nieuw/ Verandering/ 
Ambtshalve Wijziging/ Intrekking</t>
  </si>
  <si>
    <t>De aard van de beschikking of besuit</t>
  </si>
  <si>
    <t xml:space="preserve">AN16 </t>
  </si>
  <si>
    <t xml:space="preserve">Het digitale indeingsnummer van de melding (OLO , vanaf 2012 het DSO nummer)  </t>
  </si>
  <si>
    <t>Soort besluit</t>
  </si>
  <si>
    <t>Intrekken vergunning / Maatwerkvoorschriften / WOB-verzoek / Goedkeuringsbesluit UPD</t>
  </si>
  <si>
    <t>Specificatie van besluit, bijvoorbeeld intrekken vergunning, maatwerkvoorschriften, WOB-verzoek, goedkeuringsbesluit UPD.</t>
  </si>
  <si>
    <t>nieuw/verandering/ambtshalve wijziging/intrekking</t>
  </si>
  <si>
    <t>Zittingsdatum</t>
  </si>
  <si>
    <t xml:space="preserve">Datum van de zitting waarin het verweer gevoerd moet worden </t>
  </si>
  <si>
    <t>De datum van de zitting waarin het verweer gevoerd moet worden</t>
  </si>
  <si>
    <t>Advies op bezwaar</t>
  </si>
  <si>
    <t>Gegerond/ Ongegrond/ 
Niet ontvankelijk</t>
  </si>
  <si>
    <t>Het advies van de bezwerencommissie in zake bezwaar</t>
  </si>
  <si>
    <t>Contrair-indicatie</t>
  </si>
  <si>
    <t>De beslissing om wel of niet af te wijken. Ja/Nee</t>
  </si>
  <si>
    <t>Datum overleg</t>
  </si>
  <si>
    <t>De datum waarop het (laatste) overleg waarop het advies betrekking heeft, heeft plaatsgevonden.</t>
  </si>
  <si>
    <t>Samenloop</t>
  </si>
  <si>
    <t>Indicatie of het adviesonderwerp betrekking heeft op samenloop en zo ja, wie het bevoegd gezag is.</t>
  </si>
  <si>
    <t>Uitkomst advies</t>
  </si>
  <si>
    <t>Classificatie van de strekking van het gegeven advies.</t>
  </si>
  <si>
    <t>Overtredingsdatum</t>
  </si>
  <si>
    <t>Datum waarop de overtreding geconstateerd is</t>
  </si>
  <si>
    <t>Wetsartikel</t>
  </si>
  <si>
    <t>Aanduiding van de wet(ten) en eventueel artikel(en) waarop de overtreding betrekking heeft</t>
  </si>
  <si>
    <t>Wetsartikelomschrijving</t>
  </si>
  <si>
    <t>Omschrijving van de overtreden wet(ten) en eventueel artikel(en)</t>
  </si>
  <si>
    <t>Milieufeit</t>
  </si>
  <si>
    <t>Het feit(-nummer) waarop de overtreding betrekking heeft (referentie is bijlage II van Besluit OM afdoeningen dan wel het feitenboekje van het jaar van overtreding).</t>
  </si>
  <si>
    <t>Aanduiding van de wet(ten) en eventueel artikel(en) waarop het feit c.q. de overtreding betrekking heeft</t>
  </si>
  <si>
    <t>De datum waarop de overtreding geconstateerd is.</t>
  </si>
  <si>
    <t>Aard rapport</t>
  </si>
  <si>
    <t>Nieuw/Actualisatie</t>
  </si>
  <si>
    <t>dd vervallen</t>
  </si>
  <si>
    <t>Bestuurlijke strafbeschikking milieu</t>
  </si>
  <si>
    <t>Boetebeschikking</t>
  </si>
  <si>
    <t>Mer beoordelingsbesluit</t>
  </si>
  <si>
    <t>Mer besluit</t>
  </si>
  <si>
    <t>Beschikking buiten behandeling laten</t>
  </si>
  <si>
    <t>Beschikking kostenverhaal</t>
  </si>
  <si>
    <t>Beschikking op aanvraag</t>
  </si>
  <si>
    <t>Beschikking op handhavingsverzoek</t>
  </si>
  <si>
    <t>Beschikking verlenging beslistermijn</t>
  </si>
  <si>
    <t>Beschikking wijziging last onder dwangsom</t>
  </si>
  <si>
    <t>Beslissing op bezwaar</t>
  </si>
  <si>
    <t>Handhavingsbeschikking</t>
  </si>
  <si>
    <t>Invorderingsbeschikking</t>
  </si>
  <si>
    <t>Legesbeschikking</t>
  </si>
  <si>
    <t>Ontwerpbesluit</t>
  </si>
  <si>
    <t>Verdagingsbesluit</t>
  </si>
  <si>
    <t>Beschikking aanhouding beslissing</t>
  </si>
  <si>
    <t xml:space="preserve"> </t>
  </si>
  <si>
    <t>Vetrouwelijksaanduiding van Zaak en document</t>
  </si>
  <si>
    <t>Vertrouwelijksaanduiding</t>
  </si>
  <si>
    <t>Geheim</t>
  </si>
  <si>
    <t>Indien kennisnemen door niet gerechtigden ernstige schade kan toebrengen aan het belang van de Staat of zijn bondgenoten</t>
  </si>
  <si>
    <t>Vertrouwelijk</t>
  </si>
  <si>
    <t>Indien kennisnemen door niet gerechtigden nadeel kan toebrengen aan het belang van één of meer zaakbehandelende organisaties, betrokkenen bij de zaak en/of andere publiekrechtelijke organisaties)</t>
  </si>
  <si>
    <t>Zaakvertrouwelijk</t>
  </si>
  <si>
    <t>Indien kennisnemen door anderen dan betrokkenen bij de zaak nadeel kan toebrengen aan het belang van één of meer zaakbehandelende organisaties, betrokkenen bij de zaak en/of andere publiekrechtelijke organisaties</t>
  </si>
  <si>
    <t xml:space="preserve">Intern </t>
  </si>
  <si>
    <t>indien kennisnemen door anderen dan medewerkers van de zaakbehandelende organisatie(s) nadeel kan toebrengen aan het belang van één of meer zaakbehandelende organisaties, betrokkenen bij de zaak en/of andere publiekrechtelijke organisaties</t>
  </si>
  <si>
    <t>Beperkt openbaar</t>
  </si>
  <si>
    <t>indien kennisnemen door anderen dan medewerkers van de zaakbehandelende organisatie(s) betrokkenen bij de zaak nadeel kan toebrengen aan het belang van één of meer zaakbehandelende organisaties, betrokkenen bij de zaak en/of andere publiekrechtelijke organisaties)</t>
  </si>
  <si>
    <t xml:space="preserve">Openbaar </t>
  </si>
  <si>
    <t>in alle andere gevallen</t>
  </si>
  <si>
    <t>Documenttype</t>
  </si>
  <si>
    <t>Toegestande waardes</t>
  </si>
  <si>
    <t>Vertaaltabel</t>
  </si>
  <si>
    <t>Wijzigen op naam</t>
  </si>
  <si>
    <t>Indien de aangeleverde waarde(die niet conform de ZTC is) wordt aangeleverd wordt deze omgezet door de vervangen waarde.</t>
  </si>
  <si>
    <t xml:space="preserve">Indien er geen geldig type gevonden kan worden wordt er naar de documentnaam gekeken. Een kenmerk kan meerdere keren voorkomen. De volgorde van de kenmerken staat hieronder (komt kenmerk 1 als eerste voor dan wordt deze gepakt, indien het 2e kenmerk als eerste voorkomt dan wordt deze gepakt, etc.) </t>
  </si>
  <si>
    <t>typeid</t>
  </si>
  <si>
    <t>omschrijving</t>
  </si>
  <si>
    <t>opmerking</t>
  </si>
  <si>
    <t>Aangeleverd</t>
  </si>
  <si>
    <t>Vervangen</t>
  </si>
  <si>
    <t>Volgorde</t>
  </si>
  <si>
    <t>Deel van omschrijving</t>
  </si>
  <si>
    <t>Aangifte</t>
  </si>
  <si>
    <t>Schriftelijke verklaring of schriftelijke neerslag van een kennisgeving van een handeling, een waarneming, een zaak of in bezit zijnde gelden en/of goederen. </t>
  </si>
  <si>
    <t>Aanvragen</t>
  </si>
  <si>
    <t>Aanvraag</t>
  </si>
  <si>
    <t>Aanmaning</t>
  </si>
  <si>
    <t>Document volgend op een verzoek tot betaling of een melding van ingebrekestelling. </t>
  </si>
  <si>
    <t>Aanvulling</t>
  </si>
  <si>
    <t>Aanvullende informatie</t>
  </si>
  <si>
    <t>Tekening</t>
  </si>
  <si>
    <t>Uitwerking van een mening of aanbeveling over een bepaald(e) object, subject, handeling, proces of dienst. </t>
  </si>
  <si>
    <t>Advies extern</t>
  </si>
  <si>
    <t>Bekendmaking</t>
  </si>
  <si>
    <t>Officiele melding waarin iets ter algemene kennis wordt gebracht. </t>
  </si>
  <si>
    <t>Ontleend aan: Archiefterminologie voor Nederland en Vlaanderen (2003), Bekendmaking</t>
  </si>
  <si>
    <t>Advies intern</t>
  </si>
  <si>
    <t>Beleidsdocument</t>
  </si>
  <si>
    <t>Een plan waarin, in onderlinge samenhang, doelen worden gesteld aangaande een gewenste ontwikkeling en de richting en de middelen worden aangegeven waarmee men de gestelde doelen wil gaan realiseren </t>
  </si>
  <si>
    <t>Adviesrapport</t>
  </si>
  <si>
    <t>Rapport</t>
  </si>
  <si>
    <t>Beroepschrift</t>
  </si>
  <si>
    <t>Document waarmee een voorziening tegen een besluit wordt gevraagd. </t>
  </si>
  <si>
    <t>Adviesverzoek</t>
  </si>
  <si>
    <t>Verzoek</t>
  </si>
  <si>
    <t>Verslag</t>
  </si>
  <si>
    <t>Beslissing van een persoon of organisatie die van specifieke strekking is, inhoudende een publiek- of privaatrechtelijke rechtshandeling. </t>
  </si>
  <si>
    <t>De Algemen Wet Bestuursrecht verstaat onder een beschikking (art. 1.3): een besluit dat niet van algemene strekking is, met inbegrip van de afwijzing van een aanvraag daarvan. Hieronder vallen ook verlening, vernietiging, vaststelling en intrekking beschikkingen.</t>
  </si>
  <si>
    <t>B&amp;W voorstel</t>
  </si>
  <si>
    <t>Beslissing van een persoon of organisatie die van algemene strekking is, inhoudende een publiek- of privaatrechtelijke rechtshandeling. </t>
  </si>
  <si>
    <t xml:space="preserve">Het gaat hier om besluiten in algemene zin, d.w.z. niet alleen van bestuursorganen. De Algemene Wet Bestuursrecht verstaat onder een besluit (art. 1.3): een schriftelijke beslissing van een bestuursorgaan, inhoudende een publiekrechtelijke rechtshandeling. </t>
  </si>
  <si>
    <t>Begeleidende brief</t>
  </si>
  <si>
    <t>Brief</t>
  </si>
  <si>
    <t>Bezwaarschrift</t>
  </si>
  <si>
    <t>Document waaruit een verzoek blijkt een voorziening te treffen tegen een besluit. </t>
  </si>
  <si>
    <t>Behandelbericht</t>
  </si>
  <si>
    <t>Ontvangstbevestiging</t>
  </si>
  <si>
    <t>Document in een door de traditie bepaalde vorm bestemd om aan degene aan wie het is gericht iets mede te delen. </t>
  </si>
  <si>
    <t>Beleidsnotitie</t>
  </si>
  <si>
    <t>Checklist</t>
  </si>
  <si>
    <t>Controlelijst. Zie ook "Inspectieformulier". </t>
  </si>
  <si>
    <t>Berekening</t>
  </si>
  <si>
    <t>Foto</t>
  </si>
  <si>
    <t>Dwangbevel</t>
  </si>
  <si>
    <t>Opdracht uitgaande van een organisatie of functionaris met gezag bekleed aan een persoon, groep personen of organisatie, dat het bevel bevat iets te doen of na te laten. </t>
  </si>
  <si>
    <t>Bron: Archiefterminologie voor Nederland en Vlaanderen (2003) (aldaar 'Bevelschrift' geheten)</t>
  </si>
  <si>
    <t>Bestemmingsplan</t>
  </si>
  <si>
    <t>Plan</t>
  </si>
  <si>
    <t>Notitie</t>
  </si>
  <si>
    <t>Met optische middelen en met behulp van fotografische technieken vervaardigde afbeelding. Voorbeelden van fysieke vormen van een foto zijn negatief, diapositief, microfilm, afdruk (op een analoge drager), digitale foto. Zie Beeldfragment voor film/video. </t>
  </si>
  <si>
    <t>Bezwaar</t>
  </si>
  <si>
    <t>Geluidsfragment</t>
  </si>
  <si>
    <t>Document dat de registratie van geluiden bevat, die met behulp van apparaten hoorbaar kunnen worden gereproduceerd. Dit kan analoog (tape) of digitaal (bijv. mp3-bestand) zijn. </t>
  </si>
  <si>
    <t>Ontleend aan: Archiefterminologie voor Nederland en Vlaanderen (2003), Geluidsdocument</t>
  </si>
  <si>
    <t>Binnen via OLO</t>
  </si>
  <si>
    <t>Identificatiebewijs</t>
  </si>
  <si>
    <t>Document op basis waarvan de identiteit van een persoon kan worden vastgesteld. </t>
  </si>
  <si>
    <t>Brief beeindiging handhavingszaak</t>
  </si>
  <si>
    <t>Klacht</t>
  </si>
  <si>
    <t>Document waaruit een uiting van ontevredenheid of misnoegen over een object, subject of dienst blijkt.(1) </t>
  </si>
  <si>
    <t>Brief toezichtbevindingen</t>
  </si>
  <si>
    <t>Lastgeving</t>
  </si>
  <si>
    <t>Het opleggen van een herstelsanctie, zoals een last onder dwangsom of last onder bestuursdwang. Hieronder valt ook het voornemen of de vooraankondiging tot handhaving. </t>
  </si>
  <si>
    <t>Bron: art. 7:414 van het Burgerlijk Wetboek.</t>
  </si>
  <si>
    <t>College-/raadsvoorstel</t>
  </si>
  <si>
    <t>Verklaring</t>
  </si>
  <si>
    <t>Document waarin een kennisgeving van een uit te voeren activiteit is vastgelegd. </t>
  </si>
  <si>
    <t>Collegevoorstel</t>
  </si>
  <si>
    <t>Zienswijze</t>
  </si>
  <si>
    <t>Norm</t>
  </si>
  <si>
    <t>Het afspreken of opleggen van een norm, proces of regel in afwijking of in aanvulling op wettelijke regels. </t>
  </si>
  <si>
    <t>Constructie</t>
  </si>
  <si>
    <t>Overeenkomst</t>
  </si>
  <si>
    <t>Document dat een beperkte en in de regel informele uiteenzetting over een bepaald onderwerp bevat. </t>
  </si>
  <si>
    <t>Constructieberekening</t>
  </si>
  <si>
    <t>Regeling</t>
  </si>
  <si>
    <t>Document waarin de geadresseerde van een document aan de afzender daarvan laat blijken dat het desbetreffende document ontvangen is. </t>
  </si>
  <si>
    <t>Contract</t>
  </si>
  <si>
    <t>Uitspraak</t>
  </si>
  <si>
    <t>Overeenkomst tussen twee partijen waarbij kenmerkend is dat men zich vooraf bindt aan de te leveren prestaties. </t>
  </si>
  <si>
    <t>Controle brief</t>
  </si>
  <si>
    <t>Ontworpen stelsel, opstel of voorstel volgens hetwelk een handeling, object, subject of dienst zal worden of wordt ingericht en/of uitgevoerd. </t>
  </si>
  <si>
    <t>Controlerapport</t>
  </si>
  <si>
    <t>Proces-verbaal</t>
  </si>
  <si>
    <t>Document waarin in de waarneming, constatering en toedracht van het verloop van een proces, een handeling, een bevinding of een feit is vastgelegd. </t>
  </si>
  <si>
    <t>Diploma/certificaat</t>
  </si>
  <si>
    <t>Volgens opdracht of op verzoek uitgebracht verslag. </t>
  </si>
  <si>
    <t>Documenten rechtbank</t>
  </si>
  <si>
    <t>Relevante stukken</t>
  </si>
  <si>
    <t>Beslissing van algemene strekking, afkomstig van het daartoe bevoegde overheidsorgaan, betreffende voorschriften die geen wetten in formele zin zijn. </t>
  </si>
  <si>
    <t>Dossier</t>
  </si>
  <si>
    <t>Afbeelding van een of meer objecten of personen vervaardigd door middel van een manuele techniek. </t>
  </si>
  <si>
    <t>Dossier toezicht</t>
  </si>
  <si>
    <t>Verklaring met het volledig geformuleerde vonnis van een rechter ter voorlopige of definitieve afdoening van een geding. </t>
  </si>
  <si>
    <t>Ontleend aan: Archiefterminologie voor Nederland en Vlaanderen (2003), Vonnis</t>
  </si>
  <si>
    <t>Formulier</t>
  </si>
  <si>
    <t>Inspectieformulier</t>
  </si>
  <si>
    <t>Uittreksel</t>
  </si>
  <si>
    <t>Afschrift van een gedeelte van of gegevens uit een document. </t>
  </si>
  <si>
    <t>Bron: Archiefterminologie voor Nederland en Vlaanderen (2003)</t>
  </si>
  <si>
    <t>Handhavingsbesluit</t>
  </si>
  <si>
    <t>Document waarin een feit of gebeurtenis wordt bevestigd dan wel een mening of bedoeling te kennen wordt gegeven. </t>
  </si>
  <si>
    <t>Handhavingsverzoek</t>
  </si>
  <si>
    <t>Verordening</t>
  </si>
  <si>
    <t>Besluit van een lagere overheid bevattende een bindende (rechts)regel voor het uitvoeren en vormgeven van processen, handelingen, gedragingen, producten en/of diensten. </t>
  </si>
  <si>
    <t>Handhavingsvoornemen</t>
  </si>
  <si>
    <t>Document waarin handelingen en bevindingen in de vorm van een doorlopende (gesproken of geschreven) tekst of als chronologische aantekeningen worden vastgelegd. </t>
  </si>
  <si>
    <t>Informatieve brief (Inkomend)</t>
  </si>
  <si>
    <t>Verweerschrift</t>
  </si>
  <si>
    <t>Schriftelijk stuk waarin men zich verweert, meestal gericht aan een officiële instantie </t>
  </si>
  <si>
    <t>Informatieve brief (Uitgaand)</t>
  </si>
  <si>
    <t>Document waaruit een vraag of opdracht aan een daartoe bevoegd overheidsorgaan blijkt om iets te doen of te laten. Bijvoorbeeld een verzoek om handhaving of gedogen. </t>
  </si>
  <si>
    <t>Intrekking</t>
  </si>
  <si>
    <t>Mening van een belanghebbende over een ontwerp-besluit van een bevoegd gezag </t>
  </si>
  <si>
    <t>Kennisgeving</t>
  </si>
  <si>
    <t>(Kopie van) het officiele verzoek aan het bevoegd gezag om een vergunning te krijgen. Ook aanvullende informatie die aan de aanvraag toegevoegd wordt, tenzij die met een ander documenttype beter getypeerd kan worden. </t>
  </si>
  <si>
    <t>Klacht/melding</t>
  </si>
  <si>
    <t>Kostenverhaal</t>
  </si>
  <si>
    <t>Factuur</t>
  </si>
  <si>
    <t>38 </t>
  </si>
  <si>
    <t>Beeldfragment </t>
  </si>
  <si>
    <t>Document dat de registratie van (video)beelden bevat, die met behulp van apparaten zichtbaar kunnen worden gereproduceerd. Dit kan analoog (film) of digitaal (bijv. mpeg-bestand) zijn. Het omvat ook animaties. In ZTC2 is sprake van "Film". </t>
  </si>
  <si>
    <t>Leges</t>
  </si>
  <si>
    <t>39 </t>
  </si>
  <si>
    <t>Factuur </t>
  </si>
  <si>
    <t>Document dat het te betalen bedrag bevat met betaalinstructies. "Rekening" wordt niet gebruikt om verwarring te vermijden met het boekhoudkundige begrip "Rekening" (bijv. grootboekrekening). </t>
  </si>
  <si>
    <t>Mededeling</t>
  </si>
  <si>
    <t>40 </t>
  </si>
  <si>
    <t>Aanvullende informatie </t>
  </si>
  <si>
    <t>Documenten die de aanvraag of melding aanvullen. Meestal op verzoek van de OD of op basis van regelgeving na te leveren. </t>
  </si>
  <si>
    <t>Memo</t>
  </si>
  <si>
    <t>41 </t>
  </si>
  <si>
    <t>Relevante stukken </t>
  </si>
  <si>
    <t>Een verzameling documenten die niet afzonderlijk beschreven zijn, maar wel als geheel bij elkaar horen. Bijvoorbeeld de stukken die in een gerechtelijke procedure aan de rechtbank verzonden zijn of de scans van alle documenten in een dossier die in 1 PDF-bestand zijn opgeslagen. Ook een email met veel verschillende bijlagen die niet onder een ander documenttype valt, kan met dit documenttype worden aangeduid. </t>
  </si>
  <si>
    <t>Milieu rapport</t>
  </si>
  <si>
    <t>42 </t>
  </si>
  <si>
    <t>Berekening </t>
  </si>
  <si>
    <t>Document dat de details van een berekening bevat. Voorbeelden zijn constructieberekeningen voor bouwwerken en emissieberekeningen. </t>
  </si>
  <si>
    <t>Onderzoek</t>
  </si>
  <si>
    <r>
      <t>Vergunning</t>
    </r>
    <r>
      <rPr>
        <sz val="10"/>
        <rFont val="Calibri"/>
        <family val="2"/>
      </rPr>
      <t> </t>
    </r>
  </si>
  <si>
    <r>
      <t>Beslissing op een aanvraag voor een omgevingsvergunning. Dit kan ook een weigering of intrekking zijn of een besluit om de aanvraag buiten behandeling te laten.</t>
    </r>
    <r>
      <rPr>
        <sz val="10"/>
        <rFont val="Calibri"/>
        <family val="2"/>
      </rPr>
      <t> </t>
    </r>
  </si>
  <si>
    <r>
      <t>Bestuurlijke boete</t>
    </r>
    <r>
      <rPr>
        <sz val="10"/>
        <rFont val="Calibri"/>
        <family val="2"/>
      </rPr>
      <t> </t>
    </r>
  </si>
  <si>
    <r>
      <t>Bestraffende sanctie </t>
    </r>
    <r>
      <rPr>
        <sz val="10"/>
        <rFont val="Calibri"/>
        <family val="2"/>
      </rPr>
      <t> </t>
    </r>
  </si>
  <si>
    <t>Opdracht</t>
  </si>
  <si>
    <r>
      <t>Bestuurlijke Strafbeschikking Milieu (BSBm</t>
    </r>
    <r>
      <rPr>
        <b/>
        <sz val="10"/>
        <color rgb="FF000000"/>
        <rFont val="Times New Roman"/>
        <family val="1"/>
      </rPr>
      <t>)</t>
    </r>
    <r>
      <rPr>
        <sz val="10"/>
        <rFont val="Times New Roman"/>
        <family val="1"/>
      </rPr>
      <t> </t>
    </r>
  </si>
  <si>
    <r>
      <t>Het strafrechtelijk optreden tegen een overtreding door het opleggen van een boete.</t>
    </r>
    <r>
      <rPr>
        <sz val="10"/>
        <rFont val="Calibri"/>
        <family val="2"/>
      </rPr>
      <t> </t>
    </r>
  </si>
  <si>
    <t>Opdracht tot uitvoering</t>
  </si>
  <si>
    <r>
      <t>Invordering</t>
    </r>
    <r>
      <rPr>
        <sz val="10"/>
        <rFont val="Calibri"/>
        <family val="2"/>
      </rPr>
      <t> </t>
    </r>
  </si>
  <si>
    <r>
      <t>Het besluit tot invordering van verschuldigde dwangsommen.</t>
    </r>
    <r>
      <rPr>
        <sz val="10"/>
        <rFont val="Calibri"/>
        <family val="2"/>
      </rPr>
      <t> </t>
    </r>
  </si>
  <si>
    <t>Opdrachtverstrekking</t>
  </si>
  <si>
    <r>
      <t>Folder</t>
    </r>
    <r>
      <rPr>
        <sz val="10"/>
        <rFont val="Calibri"/>
        <family val="2"/>
      </rPr>
      <t> </t>
    </r>
  </si>
  <si>
    <r>
      <t>Informatief document over een dienst, product of proces.</t>
    </r>
    <r>
      <rPr>
        <sz val="10"/>
        <rFont val="Calibri"/>
        <family val="2"/>
      </rPr>
      <t> </t>
    </r>
  </si>
  <si>
    <t>Overleg</t>
  </si>
  <si>
    <t>Plan van aanpak</t>
  </si>
  <si>
    <t>NL001</t>
  </si>
  <si>
    <t>Aankondiging controle</t>
  </si>
  <si>
    <t>Procesverbaal</t>
  </si>
  <si>
    <t>NL002</t>
  </si>
  <si>
    <t>Aankondiging toepassing bestuursdwang</t>
  </si>
  <si>
    <t>Programma van eisen</t>
  </si>
  <si>
    <t>Pakket Van Eisen</t>
  </si>
  <si>
    <t>NL003</t>
  </si>
  <si>
    <t>Publicatie</t>
  </si>
  <si>
    <t>NL004</t>
  </si>
  <si>
    <t>Aanvullende gegevens</t>
  </si>
  <si>
    <t>Raadsvoorstel</t>
  </si>
  <si>
    <t>NL005</t>
  </si>
  <si>
    <t>Rappel</t>
  </si>
  <si>
    <t>NL006</t>
  </si>
  <si>
    <t>Aanvullend stuk</t>
  </si>
  <si>
    <t>Rapportage</t>
  </si>
  <si>
    <t>NL007</t>
  </si>
  <si>
    <t>Aanvulling verweerschrift (dupliek)</t>
  </si>
  <si>
    <t>Statuten</t>
  </si>
  <si>
    <t>NL008</t>
  </si>
  <si>
    <t>Taxatie</t>
  </si>
  <si>
    <t>NL009</t>
  </si>
  <si>
    <t>Adviesaanvraag</t>
  </si>
  <si>
    <t>Toekenning</t>
  </si>
  <si>
    <t>NL010</t>
  </si>
  <si>
    <t>Adviesaanvraag- nieuw</t>
  </si>
  <si>
    <t>Toepassingsbesluit bestuursdwang</t>
  </si>
  <si>
    <t>NL011</t>
  </si>
  <si>
    <t>Adviesbrief</t>
  </si>
  <si>
    <t>Tussenbesluit</t>
  </si>
  <si>
    <t>NL012</t>
  </si>
  <si>
    <t>Uitnodiging</t>
  </si>
  <si>
    <t>NL013</t>
  </si>
  <si>
    <t>Adviesrapport- nieuw</t>
  </si>
  <si>
    <t>Uitstel</t>
  </si>
  <si>
    <t>NL014</t>
  </si>
  <si>
    <t>Advies van Adviescommissie Bezwaar(schriften)</t>
  </si>
  <si>
    <t>Verdaging</t>
  </si>
  <si>
    <t>NL015</t>
  </si>
  <si>
    <t>Begeleidende brief bij besluit</t>
  </si>
  <si>
    <t>Vergaderverslag</t>
  </si>
  <si>
    <t>NL016</t>
  </si>
  <si>
    <t>Begeleidende brief bij ontwerpbesluit</t>
  </si>
  <si>
    <t>Vergunning/toestemming</t>
  </si>
  <si>
    <t>NL017</t>
  </si>
  <si>
    <t>Bericht afhandeling melding</t>
  </si>
  <si>
    <t>Verlening</t>
  </si>
  <si>
    <t>NL018</t>
  </si>
  <si>
    <t>Bericht ander bevoegd gezag</t>
  </si>
  <si>
    <t>Verzoekschrift</t>
  </si>
  <si>
    <t>NL019</t>
  </si>
  <si>
    <t>Bericht niet-meldingplichtig</t>
  </si>
  <si>
    <t>Volmacht</t>
  </si>
  <si>
    <t>NL020</t>
  </si>
  <si>
    <t>Bericht van intrekking</t>
  </si>
  <si>
    <t>Voorstel</t>
  </si>
  <si>
    <t>NL021</t>
  </si>
  <si>
    <t>Vraag</t>
  </si>
  <si>
    <t>NL022</t>
  </si>
  <si>
    <t>NL023</t>
  </si>
  <si>
    <t>NL024</t>
  </si>
  <si>
    <t>NL025</t>
  </si>
  <si>
    <t>Beschikking niet-vergunning- of ontheffingplichtig</t>
  </si>
  <si>
    <t>NL026</t>
  </si>
  <si>
    <t>NL027</t>
  </si>
  <si>
    <t>NL028</t>
  </si>
  <si>
    <t>NL029</t>
  </si>
  <si>
    <t>NL030</t>
  </si>
  <si>
    <t>NL031</t>
  </si>
  <si>
    <t>Beslissing op verzoek</t>
  </si>
  <si>
    <t>NL032</t>
  </si>
  <si>
    <t>Bestreden besluit</t>
  </si>
  <si>
    <t>NL033</t>
  </si>
  <si>
    <t>Bevestiging van intrekking</t>
  </si>
  <si>
    <t>NL034</t>
  </si>
  <si>
    <t>Bewijsmateriaal</t>
  </si>
  <si>
    <t>NL035</t>
  </si>
  <si>
    <t>Bewijsstuk</t>
  </si>
  <si>
    <t>NL036</t>
  </si>
  <si>
    <t>Bezoeknotitie</t>
  </si>
  <si>
    <t>NL037</t>
  </si>
  <si>
    <t>NL038</t>
  </si>
  <si>
    <t>Brief buiten behandeling stellen</t>
  </si>
  <si>
    <t>NL039</t>
  </si>
  <si>
    <t>Controlelijst</t>
  </si>
  <si>
    <t>NL040</t>
  </si>
  <si>
    <t>NL041</t>
  </si>
  <si>
    <t>Eindbrief</t>
  </si>
  <si>
    <t>NL042</t>
  </si>
  <si>
    <t>NL043</t>
  </si>
  <si>
    <t>NL044</t>
  </si>
  <si>
    <t>NL045</t>
  </si>
  <si>
    <t>NL046</t>
  </si>
  <si>
    <t>Incidentmelding</t>
  </si>
  <si>
    <t>NL047</t>
  </si>
  <si>
    <t>Instemming met opschorting</t>
  </si>
  <si>
    <t>NL048</t>
  </si>
  <si>
    <t>NL049</t>
  </si>
  <si>
    <t>Kennisgeving bestuursdwang</t>
  </si>
  <si>
    <t>NL050</t>
  </si>
  <si>
    <t>Kennisgeving geen zienswijzen</t>
  </si>
  <si>
    <t>NL051</t>
  </si>
  <si>
    <t>Kennisgeving melding</t>
  </si>
  <si>
    <t>NL052</t>
  </si>
  <si>
    <t>Kennisgeving (ontwerp)besluit</t>
  </si>
  <si>
    <t>NL053</t>
  </si>
  <si>
    <t>Kennisgeving toezichtbevindingen</t>
  </si>
  <si>
    <t>NL054</t>
  </si>
  <si>
    <t>NL055</t>
  </si>
  <si>
    <t>Machtiging tot binnentreden</t>
  </si>
  <si>
    <t>NL056</t>
  </si>
  <si>
    <t>Machtiging voor vertegenwoordiging</t>
  </si>
  <si>
    <t>NL057</t>
  </si>
  <si>
    <t>Mededeling afzien van handhaving</t>
  </si>
  <si>
    <t>NL058</t>
  </si>
  <si>
    <t>Mededeling benutting herstelmogelijkheid</t>
  </si>
  <si>
    <t>NL059</t>
  </si>
  <si>
    <t>Mededeling besluit</t>
  </si>
  <si>
    <t>NL060</t>
  </si>
  <si>
    <t>Mededeling hersteld besluit</t>
  </si>
  <si>
    <t>NL061</t>
  </si>
  <si>
    <t>Mededeling opschorting / verdaging / uitstel beslissing op bezwaar</t>
  </si>
  <si>
    <t>NL062</t>
  </si>
  <si>
    <t>Mededeling van aanhouding</t>
  </si>
  <si>
    <t>NL063</t>
  </si>
  <si>
    <t>Melding activiteit</t>
  </si>
  <si>
    <t>NL064</t>
  </si>
  <si>
    <t>Meldingbevindingen</t>
  </si>
  <si>
    <t>NL065</t>
  </si>
  <si>
    <t>Melding overgang bevoegdheid</t>
  </si>
  <si>
    <t>NL066</t>
  </si>
  <si>
    <t>Offerte</t>
  </si>
  <si>
    <t>NL067</t>
  </si>
  <si>
    <t>NL068</t>
  </si>
  <si>
    <t>Ontvangstbevestiging- nieuw</t>
  </si>
  <si>
    <t>NL069</t>
  </si>
  <si>
    <t>NL070</t>
  </si>
  <si>
    <t>Plan van aanpak (handhavingsactie)</t>
  </si>
  <si>
    <t>NL071</t>
  </si>
  <si>
    <t>Pleitnota</t>
  </si>
  <si>
    <t>NL072</t>
  </si>
  <si>
    <t>Procedurebevestiging</t>
  </si>
  <si>
    <t>NL073</t>
  </si>
  <si>
    <t>Proces-verbaal meevoeren en opslaan van zaken</t>
  </si>
  <si>
    <t>NL074</t>
  </si>
  <si>
    <t>Reactie op verweerschrift (repliek)</t>
  </si>
  <si>
    <t>NL075</t>
  </si>
  <si>
    <t>Statusmelding</t>
  </si>
  <si>
    <t>NL076</t>
  </si>
  <si>
    <t>Statusmelding- nieuw</t>
  </si>
  <si>
    <t>NL077</t>
  </si>
  <si>
    <t>Te beoordelen document(en)</t>
  </si>
  <si>
    <t>NL078</t>
  </si>
  <si>
    <t>Tussenuitspraak</t>
  </si>
  <si>
    <t>NL079</t>
  </si>
  <si>
    <t>Uitnodiging horen</t>
  </si>
  <si>
    <t>NL080</t>
  </si>
  <si>
    <t>Uitnodiging tot geven zienswijze</t>
  </si>
  <si>
    <t>NL081</t>
  </si>
  <si>
    <t>Uitnodiging zitting</t>
  </si>
  <si>
    <t>NL082</t>
  </si>
  <si>
    <t>Uitspraak op beroep</t>
  </si>
  <si>
    <t>NL083</t>
  </si>
  <si>
    <t>Verlengingsbericht</t>
  </si>
  <si>
    <t>NL084</t>
  </si>
  <si>
    <t>Verlenging termijn opstellen verweerschrift</t>
  </si>
  <si>
    <t>NL085</t>
  </si>
  <si>
    <t>Verslag horen</t>
  </si>
  <si>
    <t>NL086</t>
  </si>
  <si>
    <t>Verslag omtrent het binnentreden</t>
  </si>
  <si>
    <t>NL087</t>
  </si>
  <si>
    <t>Verslag onderzoek</t>
  </si>
  <si>
    <t>NL088</t>
  </si>
  <si>
    <t>Verslag overleg</t>
  </si>
  <si>
    <t>NL089</t>
  </si>
  <si>
    <t>Verslag toepassing bestuursdwang</t>
  </si>
  <si>
    <t>NL090</t>
  </si>
  <si>
    <t>NL091</t>
  </si>
  <si>
    <t>Verzoek aanvullende stukken</t>
  </si>
  <si>
    <t>NL092</t>
  </si>
  <si>
    <t>Verzoek om aanpassing aanvraag</t>
  </si>
  <si>
    <t>NL093</t>
  </si>
  <si>
    <t>Verzoek om aanvullende informatie</t>
  </si>
  <si>
    <t>NL094</t>
  </si>
  <si>
    <t>Verzoek om aanvullende informatie- nieuw</t>
  </si>
  <si>
    <t>NL095</t>
  </si>
  <si>
    <t>Verzoek om controle</t>
  </si>
  <si>
    <t>NL096</t>
  </si>
  <si>
    <t>Verzoek om invordering</t>
  </si>
  <si>
    <t>NL097</t>
  </si>
  <si>
    <t>Verzoek om voorlopige voorziening</t>
  </si>
  <si>
    <t>NL098</t>
  </si>
  <si>
    <t>Verzoek tot wijziging last onder dwangsom</t>
  </si>
  <si>
    <t>NL099</t>
  </si>
  <si>
    <t>NL100</t>
  </si>
  <si>
    <t>NL101</t>
  </si>
  <si>
    <t>NL102</t>
  </si>
  <si>
    <t>NL103</t>
  </si>
  <si>
    <t>NL104</t>
  </si>
  <si>
    <t>NL105</t>
  </si>
  <si>
    <t>Difinitie Stelsel Inrichting Gelderse Stelsel (= Complex bedrijf)</t>
  </si>
  <si>
    <t>Als complex bedrijf worden aangemerkt</t>
  </si>
  <si>
    <t>vergunningplichtige inrichtingen als bedoeld in het Activiteitenbesluit milieubeheer die worden ingedeeld in milieucategorie 4.2 en hoger als bedoeld in de VNG-uitgave Bedrijven en milieuzonering, editie 2009 of</t>
  </si>
  <si>
    <t>inrichtingen waarop de Richtlijn industriële emissies van toepassing is als bedoeld in artikel 1.1, derde lid, van de Wet algemene bepalingen omgevingsrecht of</t>
  </si>
  <si>
    <t>overige inrichtingen onder provinciaal bevoegd gezag;</t>
  </si>
  <si>
    <t>Uitzonderingen op de indeling als complex op basis van de categorie 4.2 en hoger zijn:</t>
  </si>
  <si>
    <t>a</t>
  </si>
  <si>
    <t>inrichtingen, die uitsluitend onder de Richtlijn industriële emissies categorie 6.6 vallen;</t>
  </si>
  <si>
    <t>b</t>
  </si>
  <si>
    <t>inrichtingen bestemd voor cultuur, sport en recreatie (SBI 9321, 931. 1t/m 931.10, 931.B t/m 931.D en 93299);</t>
  </si>
  <si>
    <t>c</t>
  </si>
  <si>
    <t>rangeerterreinen (SBI 491,492.2);</t>
  </si>
  <si>
    <t>d</t>
  </si>
  <si>
    <t>trafostations (SBI 35.C4 en 35.C5) en de schakelstations van het 380 kV hoogspanningsnet;</t>
  </si>
  <si>
    <t>e</t>
  </si>
  <si>
    <t>agrarische inrichtingen die mest verwerken als nevenactiviteit, waarbij de mest uitsluitend afkomstig van de eigen inrichting;</t>
  </si>
  <si>
    <t>f</t>
  </si>
  <si>
    <t>inrichtingen met een helikopterlandplaats als nevenactiviteit (SBI 5223.B);</t>
  </si>
  <si>
    <t>g</t>
  </si>
  <si>
    <t>betonmortel en –waren (SBI 23611, 2363, 2364, 2365, en 2369) de vergunningplichtige niet IPPC‐ inrichtingen;</t>
  </si>
  <si>
    <t>h</t>
  </si>
  <si>
    <t>rioolwaterzuiveringen (SBI 3700): de vergunningplichtige niet IPPC‐inrichtingen.</t>
  </si>
  <si>
    <t xml:space="preserve">In de KR wordt vindt geen kwalitietscontrole plaats op basis van deze regels. In de KR wordt uitgegaan van principe dat de ODRN de OD is die bepaald en vastlegd of een VTH-object complex is. Ten aanzien van de VTH-object gegevens van de complexe objecten is het uitgangspunt dat voor BRZO en Provinciale inrichtingen de ODRN de leidende OD is. Van de gemeentelijke complexe objecten is de regionale OD leidende.   </t>
  </si>
  <si>
    <t>Afkortingenlijst gebruikte afkortingen gegevensset Kernregistratie</t>
  </si>
  <si>
    <t>Afkorting</t>
  </si>
  <si>
    <t>Betekenis</t>
  </si>
  <si>
    <t>Alfa numeriek waarde, leters en cijfer zijn toegestaan</t>
  </si>
  <si>
    <t>Alfabetische waarde, alleen letter zijn toegestaan</t>
  </si>
  <si>
    <t>AO</t>
  </si>
  <si>
    <t>Adresseerbaar object</t>
  </si>
  <si>
    <t>Boolean, slecht twee waarden zijn toegestaan</t>
  </si>
  <si>
    <t>BAG</t>
  </si>
  <si>
    <t>Basisregistratie adressen en gebouwen</t>
  </si>
  <si>
    <t>Bor</t>
  </si>
  <si>
    <t>Besluit omgevingsrecht</t>
  </si>
  <si>
    <t>BRK</t>
  </si>
  <si>
    <t>Basisregistratie Kadaster</t>
  </si>
  <si>
    <t>BRP</t>
  </si>
  <si>
    <t>Basisregistratie personen</t>
  </si>
  <si>
    <t>Besluit risico zware ongevallen</t>
  </si>
  <si>
    <t>BSN</t>
  </si>
  <si>
    <t>Burgerservicenummer</t>
  </si>
  <si>
    <t>CBS</t>
  </si>
  <si>
    <t>Centraal bureau voor de Statistiek</t>
  </si>
  <si>
    <t>Gelderse Zaaktypecatalogus</t>
  </si>
  <si>
    <t>hfd</t>
  </si>
  <si>
    <t>Hoofdvestiging</t>
  </si>
  <si>
    <t>HO</t>
  </si>
  <si>
    <t>Handhavingsobject</t>
  </si>
  <si>
    <t>HR</t>
  </si>
  <si>
    <t>Basisregistratie Handelsregister</t>
  </si>
  <si>
    <t>HUP</t>
  </si>
  <si>
    <t>Handhavingsuitvoeringsprogramma</t>
  </si>
  <si>
    <t>ID</t>
  </si>
  <si>
    <t>Identificatie</t>
  </si>
  <si>
    <t>INZ</t>
  </si>
  <si>
    <t>Inzage</t>
  </si>
  <si>
    <t>IPPC</t>
  </si>
  <si>
    <t>Integrated Pollution Prevention and Control</t>
  </si>
  <si>
    <t>IVM</t>
  </si>
  <si>
    <t>Inspectieview Milieu</t>
  </si>
  <si>
    <t>KAD</t>
  </si>
  <si>
    <t>Kadastrale</t>
  </si>
  <si>
    <t>KING</t>
  </si>
  <si>
    <t>Kwalitiets Intituut Nederlandse Gemeenten]</t>
  </si>
  <si>
    <t>KR</t>
  </si>
  <si>
    <t>Kernregistratie</t>
  </si>
  <si>
    <t>KvK</t>
  </si>
  <si>
    <t>Kamer van Koophandel</t>
  </si>
  <si>
    <t>LV</t>
  </si>
  <si>
    <t>Landelijke voorziening</t>
  </si>
  <si>
    <t>MZ</t>
  </si>
  <si>
    <t>Milieuzonering</t>
  </si>
  <si>
    <t>Numeriek, alleen nummerieke waarden zijn toegestaan (gehele getallen = integer)</t>
  </si>
  <si>
    <t>NEN</t>
  </si>
  <si>
    <t xml:space="preserve">Nederlandse Norm </t>
  </si>
  <si>
    <t>NHR</t>
  </si>
  <si>
    <t>Omgevingsdienst</t>
  </si>
  <si>
    <t>Pollutant Release and Transfer Register</t>
  </si>
  <si>
    <t>RGZB</t>
  </si>
  <si>
    <t>Refeentiemodel Gemeentelijk Basisgegevens Zaken</t>
  </si>
  <si>
    <t>Richtlijn Industriële Emmissies</t>
  </si>
  <si>
    <t>RIHa</t>
  </si>
  <si>
    <t xml:space="preserve">Referentie Informatiemodel Handhaving </t>
  </si>
  <si>
    <t>RSIN</t>
  </si>
  <si>
    <t>Rechtspersonen en Samenwerkingsverbanden Identificatienummer.</t>
  </si>
  <si>
    <t>Standaard Bedrijfsindeling</t>
  </si>
  <si>
    <t>VIRBI</t>
  </si>
  <si>
    <t>Voorschrift Informatiebeveiliging Rijksdienst</t>
  </si>
  <si>
    <t>VNG</t>
  </si>
  <si>
    <t>Vereniging van Nederlandse Gemeenten</t>
  </si>
  <si>
    <t>VOC</t>
  </si>
  <si>
    <t>Verplicht onder condities (dus verplicht te vullen onder bepaalde omstandigheden)</t>
  </si>
  <si>
    <t>VTH-object</t>
  </si>
  <si>
    <t>Object waarop vergunningverlening, toezicht en/of handhaving betrekking heeft</t>
  </si>
  <si>
    <t>WKPB</t>
  </si>
  <si>
    <t>Wet kenbaarheid publiekrechtelijke beperkingen</t>
  </si>
  <si>
    <t>OW</t>
  </si>
  <si>
    <t>Omgevingswet</t>
  </si>
  <si>
    <t>DSO</t>
  </si>
  <si>
    <t>Digitaal Stelsel Omgevingswet</t>
  </si>
  <si>
    <t xml:space="preserve">Kwaliteitsnormen  </t>
  </si>
  <si>
    <t>Objectgegevens</t>
  </si>
  <si>
    <t xml:space="preserve">100% van de inrichtingen zijn de gecategoriseerd op basis van 'Type' </t>
  </si>
  <si>
    <t xml:space="preserve">90% van de verplicht objectgegevens van Verguningsplichtige en meldingsplichtige milieu  object zijn juist gevuld </t>
  </si>
  <si>
    <t>Minimaal aanwezig documenten bij afgerond zaken</t>
  </si>
  <si>
    <t>Te leveren document(en) van al afgeronde zaken</t>
  </si>
  <si>
    <t>Alleen als er geen vergunningsaanvraag is uit voortgekomen. De notitie of brief waarin de toetsing staat en het plan waarover vooroverleg is gevoerd van de afgelopen 5 jaar.</t>
  </si>
  <si>
    <t>De actuele melding en de eindbrief (in reactie op melding)</t>
  </si>
  <si>
    <t>Alle actuele vergunningen met alle bijbehorende documenten</t>
  </si>
  <si>
    <t>Alle actuele documenten</t>
  </si>
  <si>
    <t>Inspectierapporten van afgelopen 3 jaar (vanaf 1-4-2013)</t>
  </si>
  <si>
    <t>Ja, alle besluiten die nog niet zijn uitgewerkt / van kracht zijn</t>
  </si>
  <si>
    <t>Inningsbrieven (invorderingsbesluiten) van afgelopen 3 jaar</t>
  </si>
  <si>
    <t>Kostenverhalen van afgelopen 3 jaar</t>
  </si>
  <si>
    <t>Veiligheidsrapport BRZO beoordelen</t>
  </si>
  <si>
    <t>Alleen via ODRN</t>
  </si>
  <si>
    <t>Ingediende zienswijzen inzake actuele besluiten.</t>
  </si>
  <si>
    <t>Verzoek en uitspraak van rechtbank of Raad van State</t>
  </si>
  <si>
    <t>Bezwaarschrift en beslissing op bezwaar</t>
  </si>
  <si>
    <t>(hoger) Beroepschrift en uitspraak van rechtbank of Raad van State</t>
  </si>
  <si>
    <t>Ieder zaaktype zou een status 'Afgebroken' moeten kunnen hebben om aan te geven dat de zaak administratief of op verzoeken van de aanvraag is stop gezet en dus niet in zijn geheel is doorlopen</t>
  </si>
  <si>
    <t>Apart zaaktype voor Vooroverleg behouden en niet koppelen aan (informeel) advies! Is in de bedrijfsvoer heel iets anders en ook de trigger is vaak anders. Informeel advies kan ook onder advies, waarbij in de zaakeigenschappen wordt aangegeven dat een een informeel advies is</t>
  </si>
  <si>
    <t>Informatieobject type zijn te specifiek, werk in pratijk niet en sluit niet aan bij DSO en NEN norm. Veelal wordt in de type aanduiding ook het zaaktype opgenomen. Dit lijkt ons niet nodig aangezien een document hoort bij een zaak en het zaaktype als metadata altijd bij het document aanwezig is/</t>
  </si>
  <si>
    <t>Bij de resultaten is niet consequnet ongegaan met 'iggetrokken' en 'afgebroken' Vorostel elke zaaktype kent ze allebij. Ingetrokken als de intiatiefnemenr/ aanvrager de zaak intrekt en 'afgebroken' voor de gevallen waarin de zaak administratief word afgebroken omdat die fout of dubbel was ingevoerd, dus eigenlijk nooit had mogen bestaan (kan altijd vernietigd worden!)</t>
  </si>
  <si>
    <t xml:space="preserve">Hoezo kent alleen het zaaktype Melding het resultaat 'Overgedragen'?  Iedere zaak kan worden overgedragen, of dit resultaat bij alle zaken of overdragen zien als een 'ingetrokken' zaak, want de zaak is niet afgehandeld. </t>
  </si>
  <si>
    <t xml:space="preserve">Resultaat 'ingetrokken' slaat niet op de zaak maar op de vergunning, Is verwarend en niet logisch omdat als resultaat van de zaak vast te leggen. Logischer  zou zijn  om  'Beschikking  ingetrokken'  als resultaat op te voeren. Dan is het duidelijk dat het gaat om de beschikking (vergunning) en niet om zaak. </t>
  </si>
  <si>
    <t>Referentielijst Controle-Element</t>
  </si>
  <si>
    <t>Controle-element</t>
  </si>
  <si>
    <t>Veiligheidsafstanden gasdrukmeet- en regelstations tot kwetsbare objecten</t>
  </si>
  <si>
    <t>Milieu</t>
  </si>
  <si>
    <t>iTP</t>
  </si>
  <si>
    <t>Bodembeschermende voorzieningen</t>
  </si>
  <si>
    <t>Milieu-Bodem</t>
  </si>
  <si>
    <t>Digitale Checklisten</t>
  </si>
  <si>
    <t>Referentielijst Documenttype-Omschrijving-Generiek</t>
  </si>
  <si>
    <t>Documenttype-omschrijving generiek</t>
  </si>
  <si>
    <t>Schriftelijke verklaring of schriftelijke neerslag van een kennisgeving van een handeling, een waarneming, een zaak of in bezit zijnde gelden en/of goederen.</t>
  </si>
  <si>
    <t>Document volgend op een verzoek tot betaling of een melding van ingebrekestelling.</t>
  </si>
  <si>
    <t>Aanmelding</t>
  </si>
  <si>
    <t>Document volgend op een toezegging van participatie, of afname van een dienst of goederen, hetzij als mededinger of als gegadigde.</t>
  </si>
  <si>
    <t>Verzoek een besluit te nemen of een verzoek om informatie te verstrekken.</t>
  </si>
  <si>
    <t>Uitwerking van een mening of aanbeveling over een bepaald(e) object, subject, handeling, proces of dienst.</t>
  </si>
  <si>
    <t>Afbeelding</t>
  </si>
  <si>
    <t>Document dat op tweedimensionale wijze een object, persoon of situatie weergeeft.</t>
  </si>
  <si>
    <t>Afmelding</t>
  </si>
  <si>
    <t>Document waarin het niet honoreren van een kennisgeving, bericht, boodschap of verzoek is vastgelegd.</t>
  </si>
  <si>
    <t>Afspraak</t>
  </si>
  <si>
    <t>Overeenkomst tussen twee of meer partijen.</t>
  </si>
  <si>
    <t>Agenda</t>
  </si>
  <si>
    <t>Overzicht waarin te verrichten activiteiten of in een vergadering te behandelen punten zijn vastgelegd.</t>
  </si>
  <si>
    <t>Akte</t>
  </si>
  <si>
    <t>Verklaring, opgemaakt om als bewijs van het daarin gestelde te dienen.</t>
  </si>
  <si>
    <t>Bankgarantie</t>
  </si>
  <si>
    <t>Een overeenkomst waarin een bank onvoorwaardelijk garandeert om een bedrag aan de begunstigde te betalen, indien hij daarop aanspraak maakt</t>
  </si>
  <si>
    <t>Begeleidend Schrijven</t>
  </si>
  <si>
    <t>Document dat het ter beschikking stellen van een nota, een wetsvoorstel, een dienst of een product enz. begeleidt.</t>
  </si>
  <si>
    <t>Begroting</t>
  </si>
  <si>
    <t>Raming, voorlopige berekening van de kosten van of inspanningen voor een te maken product of in te richten project</t>
  </si>
  <si>
    <t>Officiele melding waarin iets ter algemene kennis wordt gebracht.</t>
  </si>
  <si>
    <t>Een plan waarin, in onderlinge samenhang, doelen worden gesteld aangaande een gewenste ontwikkeling en de richting en de middelen worden aangegeven waarmee men de gestelde doelen wil gaan realiseren</t>
  </si>
  <si>
    <t>Benoeming</t>
  </si>
  <si>
    <t>Beschikking op basis waarvan een persoon wordt geautoriseerd bepaalde handelingen uit te voeren dan wel verrichtingen te doen.</t>
  </si>
  <si>
    <t xml:space="preserve">Numerieke uitwerking van (beoogde) handelingen en bevindingen. </t>
  </si>
  <si>
    <t>Document waarmee een voorziening tegen een besluit wordt gevraagd.</t>
  </si>
  <si>
    <t xml:space="preserve">Beslissing van een persoon of organisatie die van specifieke strekking is, inhoudende een publiek- of privaatrechtelijke rechtshandeling. </t>
  </si>
  <si>
    <t>Beslissing van een persoon of organisatie die van algemene strekking is, inhoudende een publiek- of privaatrechtelijke rechtshandeling.</t>
  </si>
  <si>
    <t>Besluitenlijst</t>
  </si>
  <si>
    <t>Overzicht van genomen besluiten en/of beschikkingen.</t>
  </si>
  <si>
    <t>Bestek</t>
  </si>
  <si>
    <t>Plan en voorwaarden volgens welke de aanbesteding, aanneming en/of uitvoering van handelingen plaatsvinden.</t>
  </si>
  <si>
    <t>Bestelling</t>
  </si>
  <si>
    <t>Document waaruit een opdracht tot leveren of bezorgen blijkt.</t>
  </si>
  <si>
    <t>Lokale normstelling voor het gebruik van de ruimte.</t>
  </si>
  <si>
    <t>Betaalafspraak</t>
  </si>
  <si>
    <t>Document waaruit blijkt dat een financiële transactie met betrekking tot een bepaalde dienst of voor bepaalde goederen, op of binnen een bepaald moment wordt voldaan.</t>
  </si>
  <si>
    <t>Betaalopdracht</t>
  </si>
  <si>
    <t>Document op basis waarvan een financiële transactie wordt ondernomen.</t>
  </si>
  <si>
    <t>Betalingsherinnering</t>
  </si>
  <si>
    <t>Document waarin wordt herinnerd een betaalopdracht tot uitvoer te (laten) brengen.</t>
  </si>
  <si>
    <t>Bevestiging</t>
  </si>
  <si>
    <t>Document waaruit blijkt dat een handeling heeft plaatsgevonden.</t>
  </si>
  <si>
    <t>Document waaruit een verzoek blijkt een voorziening te treffen tegen een besluit.</t>
  </si>
  <si>
    <t>Document in een door de traditie bepaalde vorm bestemd om aan degene aan wie het is gericht iets mede te delen.</t>
  </si>
  <si>
    <t>Brochure</t>
  </si>
  <si>
    <t>Een mededeling van beperkte omvang bevattende een algemene kennisgeving met informatieve tekst, veelal over aangeboden goederen en/of diensten.</t>
  </si>
  <si>
    <t>Catalogus</t>
  </si>
  <si>
    <t>Een inventaris van een verzameling boeken of andere voorwerpen, die tevens de toegang vormt tot deze verzameling.</t>
  </si>
  <si>
    <t>Circulaire</t>
  </si>
  <si>
    <t>Mededeling aan meer dan één geadresseerde met dezelfde inhoud.</t>
  </si>
  <si>
    <t>Declaratie</t>
  </si>
  <si>
    <t>Document waaruit gemaakte onkosten of te betalen honoraria blijken.</t>
  </si>
  <si>
    <t>Opdracht uitgaande van een organisatie of functionaris met gezag bekleed aan een persoon, groep personen of organisatie, dat het bevel bevat iets te doen of na te laten.</t>
  </si>
  <si>
    <t>Staat van verschuldigde kosten wegens geleverde goederen, diensten of werkzaamheden.</t>
  </si>
  <si>
    <t>Film</t>
  </si>
  <si>
    <t xml:space="preserve">Met optische middelen en met behulp van fotografische technieken vervaardigd bewegend beeld. </t>
  </si>
  <si>
    <t>Met optische middelen en met behulp van fotografische technieken vervaardigde afbeelding. Voorbeelden van fysieke vormen van een foto zijn negatief, diapositief, microfilm, afdruk (op een analoge drager), digitale foto.</t>
  </si>
  <si>
    <t>Garantiebewijs</t>
  </si>
  <si>
    <t>Document op basis waarvan mogelijke herstellingen wegens onvoorziene gebreken op rekening van de verkoper komen.</t>
  </si>
  <si>
    <t>Document dat de registratie van geluiden bevat, die met behulp van apparaten hoorbaar kunnen worden gereproduceerd.</t>
  </si>
  <si>
    <t>Gespreksverslag</t>
  </si>
  <si>
    <t>Verslag van een tussen twee of meer personen gevoerd gesprek.</t>
  </si>
  <si>
    <t>Gids</t>
  </si>
  <si>
    <t>Document dat informatie bevat met als doel een lezer oriënterend te informeren over een bepaald onderwerp.</t>
  </si>
  <si>
    <t>Grafiek</t>
  </si>
  <si>
    <t>Grafische weergave van de relatie tussen variabelen.</t>
  </si>
  <si>
    <t>Herinnering</t>
  </si>
  <si>
    <t>Document op basis waarvan de identiteit van een persoon  kan worden vastgesteld.</t>
  </si>
  <si>
    <t>Kaart</t>
  </si>
  <si>
    <t xml:space="preserve">Gegeneraliseerde afbeelding (van een deel) van het aardoppervlak. </t>
  </si>
  <si>
    <t>Melding waarin iets ter algemene kennis wordt gebracht.</t>
  </si>
  <si>
    <t>Document waaruit een uiting van ontevredenheid of misnoegen over een object, subject of dienst blijkt.</t>
  </si>
  <si>
    <t>De overeenkomst van opdracht waarbij de ene partij, de lasthebber, zich jegens de andere partij, de lastgever, verbindt.</t>
  </si>
  <si>
    <t>Bericht waarin opgave wordt gedaan van (nog) te verrichten handelingen of een mening wordt gegeven.</t>
  </si>
  <si>
    <t>Document waarin een kennisgeving, bericht, boodschap of verzoek is vastgelegd.</t>
  </si>
  <si>
    <t xml:space="preserve">Vrijwillige afspraak tussen belanghebbende partijen over een product, dienst of proces. </t>
  </si>
  <si>
    <t>Nota</t>
  </si>
  <si>
    <t>Document dat een uitvoerige en in de regel formele uiteenzetting over een bepaald onderwerp bevat.</t>
  </si>
  <si>
    <t>Document dat een beperkte en in de regel informele uiteenzetting over een bepaald onderwerp bevat.</t>
  </si>
  <si>
    <t>Aanbod, aanbieding of voorstel van goederen of diensten waarin opgave is gedaan van de prijs.</t>
  </si>
  <si>
    <t>Document waarin de geadresseerde van een document aan de afzender daarvan laat blijken dat het desbetreffende document ontvangen is.</t>
  </si>
  <si>
    <t>Ontwerp</t>
  </si>
  <si>
    <t>Geschreven, getekend of op andere wijze gevisualiseerd plan, meestal aan anderen ter overweging aangeboden.</t>
  </si>
  <si>
    <t>Beschrijving van de (al dan niet na te laten) handelingen waaraan in een latere periode behoort te worden voldaan.</t>
  </si>
  <si>
    <t>Overeenkomst tussen twee partijen waarbij kenmerkend is dat men zich vooraf bindt aan de te leveren prestaties.</t>
  </si>
  <si>
    <t>Plan waarin is aangegeven aan welke minimale voorwaarden het inrichten en/of uitvoeren van een handeling, object, subject of dienst moet voldoen.</t>
  </si>
  <si>
    <t>Persbericht</t>
  </si>
  <si>
    <t>Schriftelijke mededeling aan de (nieuws)media.</t>
  </si>
  <si>
    <t>Ontworpen stelsel, opstel of voorstel volgens hetwelk een handeling, object, subject of dienst zal worden of wordt ingericht en/of uitgevoerd.</t>
  </si>
  <si>
    <t>Plan Van Aanpak</t>
  </si>
  <si>
    <t>Plan waarin is aangegeven hoe een handeling, object of dienst wordt ingericht en/of uitgevoerd.</t>
  </si>
  <si>
    <t>Polis</t>
  </si>
  <si>
    <t>Een verklaring door een verzekeraar dat hij onder bepaalde voorwaarden een financiële of andere prestatie zal leveren.</t>
  </si>
  <si>
    <t>Procesbeschrijving</t>
  </si>
  <si>
    <t>Document waaruit de wijze van uitvoering en het verloop van een proces blijkt.</t>
  </si>
  <si>
    <t>Document waarin in de waarneming, constatering en toedracht van het verloop van een proces, een handeling, een bevinding of een feit is vastgelegd.</t>
  </si>
  <si>
    <t>Volgens opdracht of op verzoek uitgebracht verslag.</t>
  </si>
  <si>
    <t>Beslissing van algemene strekking, afkomstig van het daartoe bevoegde overheidsorgaan, betreffende voorschriften die geen wetten in formele zin zijn.</t>
  </si>
  <si>
    <t>Register</t>
  </si>
  <si>
    <t>Rapport waarin gegevens betreffende personen, organisaties of goederen zijn vastgelegd</t>
  </si>
  <si>
    <t>Rooster</t>
  </si>
  <si>
    <t>Een plan waarin vastgelegd is, door middel van gegevens in horizontale en verticale rijen, welke taken of gebeurtenissen op welke momenten plaats moeten gaan vinden.</t>
  </si>
  <si>
    <t>Ruimtelijk plan</t>
  </si>
  <si>
    <t>Normstelling voor de beoogde ruimtelijke ontwikkeling binnen een afgebakend gebied</t>
  </si>
  <si>
    <t>Sollicitatiebrief</t>
  </si>
  <si>
    <t>Document waarmee iemand de wens uit om voor bepaalde werkzaamheden een dienstverband aan te gaan.</t>
  </si>
  <si>
    <t>Statistische opgave</t>
  </si>
  <si>
    <t>Mededeling van cijfermatig berekende informatie over de stand van zaken of over handelingen gedurende een periode.</t>
  </si>
  <si>
    <t>Taxatierapport</t>
  </si>
  <si>
    <t>Verslag waarin een beedigd taxateur de waardebepaling van een onroerende zaak heeft vastgelegd.</t>
  </si>
  <si>
    <t>Technische tekening</t>
  </si>
  <si>
    <t>Tekening op schaal van een bestaand of ontworpen object of situatie volgens de geldende normen en voorschriften</t>
  </si>
  <si>
    <t>Afbeelding van een of meer objecten of personen vervaardigd door middel van een manuele techniek.</t>
  </si>
  <si>
    <t>Verzoek om iets bij te wonen</t>
  </si>
  <si>
    <t>Verklaring met het volledig geformuleerde vonnis van een rechter ter voorlopige of definitieve afdoening van een geding.</t>
  </si>
  <si>
    <t>Afschrift van een gedeelte van of gegevens uit een document.</t>
  </si>
  <si>
    <t>Verslag van een vergadering.</t>
  </si>
  <si>
    <t>Beschikking waarbij iets wordt toegestaan wat voordien verboden was.</t>
  </si>
  <si>
    <t>Document waarin een feit of gebeurtenis wordt bevestigd dan wel een mening of bedoeling te kennen wordt gegeven.</t>
  </si>
  <si>
    <t>Besluit van een lagere overheid bevattende een bindende (rechts)regel voor het uitvoeren en vormgeven van processen, handelingen, gedragingen, producten en/of diensten.</t>
  </si>
  <si>
    <t>Document waarin handelingen en bevindingen in de vorm van een doorlopende (gesproken of geschreven) tekst of als chronologische aantekeningen worden vastgelegd.</t>
  </si>
  <si>
    <t>Verslag van bevindingen</t>
  </si>
  <si>
    <t>Verspreidingslijst</t>
  </si>
  <si>
    <t>Opsomming van organisaties, onderdelen daarvan en/of personen waaronder exemplaren van een document verdeeld zijn</t>
  </si>
  <si>
    <t xml:space="preserve">Schriftelijk stuk waarin men zich verweert, meestal gericht aan een officiële instantie </t>
  </si>
  <si>
    <t>Document waaruit een vraag of opdracht blijkt om iets te doen of te laten.</t>
  </si>
  <si>
    <t>Document waarin om een gunst wordt gevraagd.</t>
  </si>
  <si>
    <t>Voordracht</t>
  </si>
  <si>
    <t>Voorstel voor het toekennen van een functie of bevoegdheden aan een persoon.</t>
  </si>
  <si>
    <t>Voorschrift</t>
  </si>
  <si>
    <t xml:space="preserve">Besluit bevattende regels voor het uitvoeren en vormgeven van processen, handelingen, gedragingen, producten en/of diensten. </t>
  </si>
  <si>
    <t>Aanbeveling over de wijze van handelen ten aanzien van een bepaald object, subject, handeling, proces of dienst.</t>
  </si>
  <si>
    <t>Besluit van de centrale overheid bevattende een bindende (rechts)regel voor het uitvoeren en vormgeven van processen, handelingen, gedragingen, producten en/of diensten.</t>
  </si>
  <si>
    <t>Mening van een belanghebbende over een ontwerp-besluit van een bevoegd gezag</t>
  </si>
  <si>
    <t>De natuurlijk of niet-natuurlijk persoon die, in opdracht van de verantwoordelijke of de eigenaar, een deel van de handelingen of activiteiten uitvoeert waarop wordt toegezien.</t>
  </si>
  <si>
    <t>Unieke aanduiding / nummer van de zaak uit het systeem van de OD waar de overtreding aan gerelateerd is.</t>
  </si>
  <si>
    <t>Bestuursdwang/ Dwangsom/ Intrekken vergunning/ Bestuurlijke strafbeschikking/ Administratieve controle/ Administratieve hercontrole/ Deelcontrole /Handhavingscontrole /Hercontrole /Klachtcontrole /Periodieke controle /Projectcontrole</t>
  </si>
  <si>
    <t>Onder</t>
  </si>
  <si>
    <t>02.7n</t>
  </si>
  <si>
    <t>C027N</t>
  </si>
  <si>
    <t>Vullen van gasflessen  met uitzondering van het vullen van: gasflessen met propaan of butaan vanuit een gasfles van maximaal 150 liter van gasflessen met een inhoud kleiner dan 12 liter, gasflessen met verstikkende gassen, het vullen van gasflessen met perslucht, het vullen van een gasfles met een inhoud van maximaal 2 liter met zuurstof vanuit een concentrator, het vullen van gasflessen met een inhoud van maximaal 3 liter en met een druk van maximaal 1,6 bar, met diep gekoelde vloeibare zuurstof vanuit een gasfles met een inhoud van maximaal 60 liter met een druk van maximaal 1,6 bar</t>
  </si>
  <si>
    <t>04.3.a.02</t>
  </si>
  <si>
    <t>C043A02</t>
  </si>
  <si>
    <t>4.3. in­richtingen voor het vervaardigen van: één of meer van de volgende stoffen of producten, met een capaciteit ten aanzien daarvan van 5.106 kg per jaar of meer: azijnzuur of azijnzuuranhydride</t>
  </si>
  <si>
    <t>04.3.a.03</t>
  </si>
  <si>
    <t>C043A03</t>
  </si>
  <si>
    <t>4.3. in­richtingen voor het vervaardigen van: één of meer van de volgende stoffen of producten, met een capaciteit ten aanzien daarvan van 5.106 kg per jaar of meer: benzeen, tolueen, xyleen of naftaleen</t>
  </si>
  <si>
    <t>04.3.a.04</t>
  </si>
  <si>
    <t>C043A04</t>
  </si>
  <si>
    <t>4.3. in­richtingen voor het vervaardigen van: één of meer van de volgende stoffen of producten, met een capaciteit ten aanzien daarvan van 5.106 kg per jaar of meer: chloor</t>
  </si>
  <si>
    <t>04.3.a.05</t>
  </si>
  <si>
    <t>C043A05</t>
  </si>
  <si>
    <t>4.3. in­richtingen voor het vervaardigen van: één of meer van de volgende stoffen of producten, met een capaciteit ten aanzien daarvan van 5.106 kg per jaar of meer: ethanol met een gehalte van ten minste 94%</t>
  </si>
  <si>
    <t>04.3.a.06</t>
  </si>
  <si>
    <t>C043A06</t>
  </si>
  <si>
    <t>4.3. in­richtingen voor het vervaardigen van: één of meer van de volgende stoffen of producten, met een capaciteit ten aanzien daarvan van 5.106 kg per jaar of meer: fenol of cresol</t>
  </si>
  <si>
    <t>04.3.a.07</t>
  </si>
  <si>
    <t>C043A07</t>
  </si>
  <si>
    <t>4.3. in­richtingen voor het vervaardigen van: één of meer van de volgende stoffen of producten, met een capaciteit ten aanzien daarvan van 5.106 kg per jaar of meer: fosfor- of stikstofhoudende kunstmeststoffen</t>
  </si>
  <si>
    <t>04.3.a.08</t>
  </si>
  <si>
    <t>C043A08</t>
  </si>
  <si>
    <t>4.3. in­richtingen voor het vervaardigen van: één of meer van de volgende stoffen of producten, met een capaciteit ten aanzien daarvan van 5.106 kg per jaar of meer: fosforzuur</t>
  </si>
  <si>
    <t>04.3.a.09</t>
  </si>
  <si>
    <t>C043A09</t>
  </si>
  <si>
    <t>4.3. in­richtingen voor het vervaardigen van: één of meer van de volgende stoffen of producten, met een capaciteit ten aanzien daarvan van 5.106 kg per jaar of meer: isocyanaten</t>
  </si>
  <si>
    <t>04.3.b.02</t>
  </si>
  <si>
    <t>C043B02</t>
  </si>
  <si>
    <t>4.3. in­richtingen voor het vervaardigen van: één of meer van de volgende stoffen of producten, met een capaciteit ten aanzien daarvan van 10.103 kg per jaar of meer: calciumcarbide (carbid) of siliciumcarbide (car­borundum)</t>
  </si>
  <si>
    <t>04.3.b.03</t>
  </si>
  <si>
    <t>C043B03</t>
  </si>
  <si>
    <t>4.3. in­richtingen voor het vervaardigen van: één of meer van de volgende stoffen of producten, met een capaciteit ten aanzien daarvan van 10.103 kg per jaar of meer: carbonblack</t>
  </si>
  <si>
    <t>04.3.b.04</t>
  </si>
  <si>
    <t>C043B04</t>
  </si>
  <si>
    <t>4.3. in­richtingen voor het vervaardigen van: één of meer van de volgende stoffen of producten, met een capaciteit ten aanzien daarvan van 10.103 kg per jaar of meer: carbonilchloride (fosgeen)</t>
  </si>
  <si>
    <t>04.3.b.05</t>
  </si>
  <si>
    <t>C043B05</t>
  </si>
  <si>
    <t>4.3. in­richtingen voor het vervaardigen van: één of meer van de volgende stoffen of producten, met een capaciteit ten aanzien daarvan van 10.103 kg per jaar of meer: fosfor</t>
  </si>
  <si>
    <t>04.3.b.06</t>
  </si>
  <si>
    <t>C043B06</t>
  </si>
  <si>
    <t>4.3. in­richtingen voor het vervaardigen van: één of meer van de volgende stoffen of producten, met een capaciteit ten aanzien daarvan van 10.103 kg per jaar of meer: koolstofdisulfide</t>
  </si>
  <si>
    <t>04.3.b.07</t>
  </si>
  <si>
    <t>C043B07</t>
  </si>
  <si>
    <t>4.3. in­richtingen voor het vervaardigen van: één of meer van de volgende stoffen of producten, met een capaciteit ten aanzien daarvan van 10.103 kg per jaar of meer: organische sulfiden (thioethers) of organische disulfiden</t>
  </si>
  <si>
    <t>04.3.b.08</t>
  </si>
  <si>
    <t>C043B08</t>
  </si>
  <si>
    <t>4.3. in­richtingen voor het vervaardigen van: één of meer van de volgende stoffen of producten, met een capaciteit ten aanzien daarvan van 10.103 kg per jaar of meer: thiolen (mercaptanen)</t>
  </si>
  <si>
    <t>04.3.e.02</t>
  </si>
  <si>
    <t>C043E02</t>
  </si>
  <si>
    <t>4.3. in­richtingen voor het vervaardigen van: alle volgende stoffen of producten, met een totale capaciteit ten aanzien daarvan van 1.106 kg per jaar of meer: esters van alifatische monocarbonzuren</t>
  </si>
  <si>
    <t>04.3.e.03</t>
  </si>
  <si>
    <t>C043E03</t>
  </si>
  <si>
    <t>4.3. in­richtingen voor het vervaardigen van: alle volgende stoffen of producten, met een totale capaciteit ten aanzien daarvan van 1.106 kg per jaar of meer: eugenolderivaten</t>
  </si>
  <si>
    <t>04.3.e.04</t>
  </si>
  <si>
    <t>C043E04</t>
  </si>
  <si>
    <t>4.3. in­richtingen voor het vervaardigen van: alle volgende stoffen of producten, met een totale capaciteit ten aanzien daarvan van 1.106 kg per jaar of meer: fenolische esters</t>
  </si>
  <si>
    <t>04.3.e.05</t>
  </si>
  <si>
    <t>C043E05</t>
  </si>
  <si>
    <t>4.3. in­richtingen voor het vervaardigen van: alle volgende stoffen of producten, met een totale capaciteit ten aanzien daarvan van 1.106 kg per jaar of meer: ketonen met een molecuulmassa groter dan 150</t>
  </si>
  <si>
    <t>04.3.e.06</t>
  </si>
  <si>
    <t>C043E06</t>
  </si>
  <si>
    <t>4.3. in­richtingen voor het vervaardigen van: alle volgende stoffen of producten, met een totale capaciteit ten aanzien daarvan van 1.106 kg per jaar of meer: terpentijnoliederivaten.</t>
  </si>
  <si>
    <t>04.3a</t>
  </si>
  <si>
    <t>C043A</t>
  </si>
  <si>
    <t>04.3b</t>
  </si>
  <si>
    <t>C043B</t>
  </si>
  <si>
    <t>04.3e</t>
  </si>
  <si>
    <t>C043E</t>
  </si>
  <si>
    <t>Alle volgende stoffen of producten, met een totale capaciteit ten aanzien daarvan van 1.000.000 kg per jaar of meer: aromatische aldehyden, esters van alifatische monocarbonzuren, eugenolderivaten, fenolische esters, ketonen met een molecuulmassa groter dan 150, terpentijnoliederivaten</t>
  </si>
  <si>
    <t>12.3b1</t>
  </si>
  <si>
    <t>C123B1</t>
  </si>
  <si>
    <t>Gieten van metalen anders dan aluminium en legeringen van aluminium met lood, zink, tin, koper, nikkel, ten hoogste 19% silicium, ten hoogste 1% mangaan, ten hoogste 5,5% magnesium, ten hoogste 1,5% ijzer, ten hoogste 1% titanium of ten hoogste 1% chroom</t>
  </si>
  <si>
    <t>12.3b2</t>
  </si>
  <si>
    <t>C123B2</t>
  </si>
  <si>
    <t>Gieten van metalen anders dan koper en legeringen van koper met lood, zink, tin, aluminium, nikkel, ten hoogste 5% silicium, ten hoogste 13% mangaan, ten hoogste 6% ijzer of ten hoogste 0,1% fosfor</t>
  </si>
  <si>
    <t>12.3b3</t>
  </si>
  <si>
    <t>C123B3</t>
  </si>
  <si>
    <t>Gieten van metalen anders dan lood, zink, tin en legeringen van deze metalen met nikkel</t>
  </si>
  <si>
    <t>12.3b4</t>
  </si>
  <si>
    <t>C123B4</t>
  </si>
  <si>
    <t>Gieten van metalen anders dan goud, zilver, platina en legeringen met ten minste 30% van deze metalen tot ten hoogste 500 kilo per jaar</t>
  </si>
  <si>
    <t>12.b3</t>
  </si>
  <si>
    <t>C12B3</t>
  </si>
  <si>
    <t>Gieten van metalen anders dan: lood, zink, tin en legeringen van deze metalen met nikkel</t>
  </si>
  <si>
    <t>13.1.a.02</t>
  </si>
  <si>
    <t>C131A02</t>
  </si>
  <si>
    <t>13.1. Inrichtingen voor: het vervaardigen, onderhouden, repareren, be­handelen van de opper­vlakte, keuren, reinigen, verhandelen, verhuren of proefdraaien van: trams of onderdelen daarvan</t>
  </si>
  <si>
    <t>15.2a</t>
  </si>
  <si>
    <t>C152A</t>
  </si>
  <si>
    <t>Vervaardigen van producten van houtmeelvezels, houtwolvezels of houtvezels</t>
  </si>
  <si>
    <t>15.2b</t>
  </si>
  <si>
    <t>C152B</t>
  </si>
  <si>
    <t>Vervaardigen van triplexplaten, fineerplaten, vezelplaten of spaanplaten</t>
  </si>
  <si>
    <t>15.2c</t>
  </si>
  <si>
    <t>C152C</t>
  </si>
  <si>
    <t>Impregneren van hout door middel van spuiten, sproeien of de vacuümdrukmethode</t>
  </si>
  <si>
    <t>21.1a1</t>
  </si>
  <si>
    <t>C211A1</t>
  </si>
  <si>
    <t>Laboratoria, dierverblijven, opslagruimten of kassen aanwezig zijn, die zijn bestemd voor de genetische modificatie van organismen</t>
  </si>
  <si>
    <t>21.1a2</t>
  </si>
  <si>
    <t>C211A2</t>
  </si>
  <si>
    <t>Laboratoria, dierverblijven, opslagruimten of kassen aanwezig zijn, die zijn bestemd voor: het voor onderwijs, onderzoek, ontwikkeling of niet-industriële doeleinden vermeerderen, opslaan, toepassen, voorhanden hebben, vervoeren, zich ontdoen of vernietigen van genetisch gemodificeerde organismen in hoeveelheden van niet meer dan tien liter cultuurvloeistof per eenheid of in hoeveelheden die om andere redenen zijn te beschouwen als kleinschalig</t>
  </si>
  <si>
    <t>21.1b</t>
  </si>
  <si>
    <t>C211B</t>
  </si>
  <si>
    <t>Dierverblijven, opslagruimten, kassen of installaties voor productieprocessen aanwezig zijn, die zijn bestemd voor het niet-kleinschalig vermeerderen, opslaan, toepassen, voorhanden hebben, vervoeren, zich ontdoen of vernietigen van genetisch gemodificeerde organismen</t>
  </si>
  <si>
    <t>28.01a1</t>
  </si>
  <si>
    <t>C2801A1</t>
  </si>
  <si>
    <t>Opslaan van huishoudelijke afvalstoffen, die ten aanzien daarvan een capaciteit hebben van 5 m3 of meer</t>
  </si>
  <si>
    <t>28.01a2</t>
  </si>
  <si>
    <t>C2801A2</t>
  </si>
  <si>
    <t>Opslaan van bedrijfsafvalstoffen, die ten aanzien daarvan een capaciteit hebben van 5 m3 of meer</t>
  </si>
  <si>
    <t>28.01a3</t>
  </si>
  <si>
    <t>C2801A3</t>
  </si>
  <si>
    <t>Opslaan van 5 of meer autowrakken en overige voertuigwrakken</t>
  </si>
  <si>
    <t>28.01a4</t>
  </si>
  <si>
    <t>C2801A4</t>
  </si>
  <si>
    <t>Opslaan van gevaarlijke afvalstoffen</t>
  </si>
  <si>
    <t>28.01b</t>
  </si>
  <si>
    <t>C2801B</t>
  </si>
  <si>
    <t>Het verwerken, vernietigen of overslaan van afvalstoffen</t>
  </si>
  <si>
    <t>28.01c</t>
  </si>
  <si>
    <t>C2801C</t>
  </si>
  <si>
    <t>Het storten van afvalstoffen</t>
  </si>
  <si>
    <t>28.01d</t>
  </si>
  <si>
    <t>C2801D</t>
  </si>
  <si>
    <t>Het anderszins op of in de bodem brengen van afvalstoffen</t>
  </si>
  <si>
    <t>28.04a1</t>
  </si>
  <si>
    <t>C2804A1</t>
  </si>
  <si>
    <t>Opslaan van buiten de inrichting afkomstige ingezamelde of afgegeven huishoudelijke afvalstoffen met een capaciteit ten aanzien daarvan van 35 m3 of meer</t>
  </si>
  <si>
    <t>28.04a2</t>
  </si>
  <si>
    <t>C2804A2</t>
  </si>
  <si>
    <t>Opslaan van buiten de inrichting afkomstige zuiveringsslib, kolenreststoffen of afvalgips met een capaciteit ten aanzien daarvan van 1.000 m3 of meer</t>
  </si>
  <si>
    <t>28.04a3</t>
  </si>
  <si>
    <t>C2804A3</t>
  </si>
  <si>
    <t>Opslaan van buiten de inrichting afkomstige verontreinigde grond, waaronder begrepen verontreinigde baggerspecie, met een capaciteit ten aanzien daarvan van 10.000 m3 of meer</t>
  </si>
  <si>
    <t>28.04a4</t>
  </si>
  <si>
    <t>C2804A4</t>
  </si>
  <si>
    <t>28.04a5</t>
  </si>
  <si>
    <t>C2804A5</t>
  </si>
  <si>
    <t>Opslaan van buiten de inrichting afkomstige gevaarlijke afvalstoffen</t>
  </si>
  <si>
    <t>28.04a6</t>
  </si>
  <si>
    <t>C2804A6</t>
  </si>
  <si>
    <t>Opslaan van andere dan de onder a1 tot en met a5 genoemde van buiten de inrichting afkomstige afvalstoffen met een capaciteit ten aanzien daarvan van 1.000 m3 of meer</t>
  </si>
  <si>
    <t>28.04b1</t>
  </si>
  <si>
    <t>C2804B1</t>
  </si>
  <si>
    <t>Opslaan van huishoudelijke afvalstoffen of van buiten de inrichting afkomstige bedrijfsafvalstoffen met een opslagcapaciteit ten aanzien daarvan van 1.000 m3 of meer</t>
  </si>
  <si>
    <t>28.04b2</t>
  </si>
  <si>
    <t>C2804B2</t>
  </si>
  <si>
    <t>28.04c1</t>
  </si>
  <si>
    <t>C2804C1</t>
  </si>
  <si>
    <t>Ontwateren, microbiologisch of anderszins biologisch of chemisch omzetten, agglomereren, deglomereren, mechanisch, fysisch of chemisch scheiden, mengen, verdichten of thermisch behandelen – anders dan verbranden – van van buiten de inrichting afkomstige huishoudelijke afvalstoffen of bedrijfsafvalstoffen met een capaciteit ten aanzien daarvan van 15.000.000 kg per jaar of meer</t>
  </si>
  <si>
    <t>28.04c2</t>
  </si>
  <si>
    <t>C2804C2</t>
  </si>
  <si>
    <t>Verwerken of vernietigen -anders dan verbranden- van van buiten de inrichting afkomstige gevaarlijke afvalstoffen</t>
  </si>
  <si>
    <t>28.04d</t>
  </si>
  <si>
    <t>C2804D</t>
  </si>
  <si>
    <t>Verwerken of vernietigen van autowrakken en overige voertuigwrakken</t>
  </si>
  <si>
    <t>28.04e1</t>
  </si>
  <si>
    <t>C2804E1</t>
  </si>
  <si>
    <t>Verbranden van buiten de inrichting afkomstige huishoudelijke afvalstoffen</t>
  </si>
  <si>
    <t>28.04e2</t>
  </si>
  <si>
    <t>C2804E2</t>
  </si>
  <si>
    <t>Verbranden van buiten de inrichting afkomstige bedrijfsafvalstoffen</t>
  </si>
  <si>
    <t>28.04e3</t>
  </si>
  <si>
    <t>C2804E3</t>
  </si>
  <si>
    <t>Verbranden van buiten de inrichting afkomstige gevaarlijke afvalstoffen</t>
  </si>
  <si>
    <t>28.04f</t>
  </si>
  <si>
    <t>C2804F</t>
  </si>
  <si>
    <t>Op of in de bodem brengen van huishoudelijke afvalstoffen, bedrijfsafvalstoffen of gevaarlijke afvalstoffen om deze stoffen daar te laten</t>
  </si>
  <si>
    <t>28.04g</t>
  </si>
  <si>
    <t>C2804G</t>
  </si>
  <si>
    <t>Geheel of gedeeltelijk vernietigen van van buiten de inrichting afkomstige genetisch gemodificeerde organismen als afvalstoffen of voorkomend in afvalstoffen</t>
  </si>
  <si>
    <t>28.05</t>
  </si>
  <si>
    <t>C2805</t>
  </si>
  <si>
    <t>Verdichten, scheuren, knippen of breken van schroot van ferro¿ of non-ferrometalen door middel van mechanische werktuigen met een motorisch vermogen of een gezamenlijk motorisch vermogen van 25 kW of meer</t>
  </si>
  <si>
    <t>28.06a</t>
  </si>
  <si>
    <t>C2806A</t>
  </si>
  <si>
    <t>Werken waarbij, anders dan voor het opslaan, 1 m3 of meer huishoudelijke afvalstoffen op of in de bodem worden gebracht, tenzij het werk deel uitmaakt van een inrichting en de afvalstoffen uit die inrichting afkomstig zijn</t>
  </si>
  <si>
    <t>28.06b</t>
  </si>
  <si>
    <t>C2806B</t>
  </si>
  <si>
    <t>Werken waarbij, anders dan voor het opslaan, 50 m3 of meer bedrijfsafvalstoffen op of in de bodem worden gebracht, tenzij het werk deel uitmaakt van een inrichting en de afvalstoffen uit die inrichting afkomstig zijn</t>
  </si>
  <si>
    <t>28.06c</t>
  </si>
  <si>
    <t>C2806C</t>
  </si>
  <si>
    <t>Werken waarbij, anders dan voor het opslaan, gevaarlijke afvalstoffen op of in de bodem worden gebracht</t>
  </si>
  <si>
    <t>28.10.01</t>
  </si>
  <si>
    <t>C281001</t>
  </si>
  <si>
    <t>Opslaan van afvalstoffen voorafgaand aan inzameling op de plaats van productie</t>
  </si>
  <si>
    <t>28.10.02a</t>
  </si>
  <si>
    <t>C281002A</t>
  </si>
  <si>
    <t>Opslaan van ten hoogste 10.000 ton hemelwater, grondwater, huishoudelijk afvalwater, afvalwater dat wat biologische afbreekbaarheid betreft met huishoudelijk afvalwater overeen komt en de inhoud van chemische toiletten</t>
  </si>
  <si>
    <t>28.10.02b</t>
  </si>
  <si>
    <t>C281002B</t>
  </si>
  <si>
    <t>Het lozen van afvalwater of overige vloeistoffen op of in de bodem, of het lozen van afvalwater of andere afvalstoffen in een openbaar hemelwaterstelsel, in een openbaar ontwateringsstelsel, in een openbaar vuilwaterriool, of in een andere voorziening voor de inzameling en het transport van afvalwater</t>
  </si>
  <si>
    <t>28.10.02c</t>
  </si>
  <si>
    <t>C281002C</t>
  </si>
  <si>
    <t>Het in werking hebben van voorzieningen voor het beheer van afvalwater</t>
  </si>
  <si>
    <t>28.10.03</t>
  </si>
  <si>
    <t>C281003</t>
  </si>
  <si>
    <t>Mechanisch ontwateren van zuiveringsslib, voor zover geen sprake is van gevaarlijke afvalstoffen</t>
  </si>
  <si>
    <t>28.10.04a</t>
  </si>
  <si>
    <t>C281004A</t>
  </si>
  <si>
    <t>Opslaan, verdichten, herverpakken, verkleinen en ontwateren van afvalstoffen voor zover daarmee uitvoering wordt gegeven aan titel 10.4 van de Wet milieubeheer</t>
  </si>
  <si>
    <t>28.10.04b</t>
  </si>
  <si>
    <t>C281004B</t>
  </si>
  <si>
    <t>Opslaan, herverpakken, verkleinen en ontwateren van afvalstoffen die zijn ontstaan bij het schoonhouden van de openbare ruimte</t>
  </si>
  <si>
    <t>28.10.05</t>
  </si>
  <si>
    <t>C281005</t>
  </si>
  <si>
    <t>Opslaan van afval van gezondheidszorg bij mens en dier en van gebruikte hygiënische producten</t>
  </si>
  <si>
    <t>28.10.06</t>
  </si>
  <si>
    <t>C281006</t>
  </si>
  <si>
    <t>Opslaan van ten hoogste 10.000 ton banden van voertuigen en het voor producthergebruik geschikt maken hiervan</t>
  </si>
  <si>
    <t>28.10.07</t>
  </si>
  <si>
    <t>C281007</t>
  </si>
  <si>
    <t>Opslaan, verdichten en verkleinen van metaal, het gieten van metaal, voor zover dit niet valt onder categorie 12.3, voor zover de capaciteit voor het opslaan niet groter is dan 50.000 ton, de capaciteit voor het shredderen van metalen niet groter is dan 50 ton per dag en voor zover geen sprake is van gevaarlijke afvalstoffen</t>
  </si>
  <si>
    <t>28.10.08a</t>
  </si>
  <si>
    <t>C281008A</t>
  </si>
  <si>
    <t>Aftappen van vloeistoffen uit autowrakken  of wrakken van tweewielige motorvoertuigen bij het, met een maximale opslagcapaciteit van 50 ton voor vloeibare gevaarlijke afvalstoffen en 1.000 gedemonteerde airbags en gordelspanners, demonteren van autowrakken of demonteren van wrakken van tweewielige motorvoertuigen</t>
  </si>
  <si>
    <t>28.10.08b</t>
  </si>
  <si>
    <t>C281008B</t>
  </si>
  <si>
    <t>Opslaan van autowrakken  of wrakken van tweewielige motorvoertuigen  bij het, met een maximale opslagcapaciteit van 50 ton voor vloeibare gevaarlijke afvalstoffen en 1.000 gedemonteerde airbags en gordelspanners, demonteren van autowrakken of demonteren van wrakken van tweewielige motorvoertuigen</t>
  </si>
  <si>
    <t>28.10.08c</t>
  </si>
  <si>
    <t>C281008C</t>
  </si>
  <si>
    <t>Opslaan van bij het demonteren van autowrakken of wrakken van tweewielige motorvoertuigen en het aftappen van vloeistoffen uit autowrakken of wrakken van tweewielige motorvoertuigen vrijkomende afvalstoffen  bij het, met een maximale opslagcapaciteit van 50 ton voor vloeibare gevaarlijke afvalstoffen en 1.000 gedemonteerde airbags en gordelspanners, demonteren van autowrakken of demonteren van wrakken van tweewielige motorvoertuigen</t>
  </si>
  <si>
    <t>28.10.08d</t>
  </si>
  <si>
    <t>C281008D</t>
  </si>
  <si>
    <t>Neutraliseren van airbags en gordelspanners niet zijnde het ontsteken van mechanische airbags buiten het autowrak of wrak van een tweewielig motorvoertuig  bij het, met een maximale opslagcapaciteit van 50 ton voor vloeibare gevaarlijke afvalstoffen en 1.000 gedemonteerde airbags en gordelspanners, demonteren van autowrakken of demonteren van wrakken van tweewielige motorvoertuigen</t>
  </si>
  <si>
    <t>28.10.08e</t>
  </si>
  <si>
    <t>C281008E</t>
  </si>
  <si>
    <t>Aftanken van bij het demonteren van autowrakken of wrakken van tweewielige motorvoertuigen vrijkomende vloeibare brandstofresten ten behoeve van eigen gebruik  bij het, met een maximale opslagcapaciteit van 50 ton voor vloeibare gevaarlijke afvalstoffen en 1.000 gedemonteerde airbags en gordelspanners, demonteren van autowrakken of demonteren van wrakken van tweewielige motorvoertuigen</t>
  </si>
  <si>
    <t>28.10.09</t>
  </si>
  <si>
    <t>C281009</t>
  </si>
  <si>
    <t>Het opslaan van ten hoogste 100 kubieke meter afgedankte apparatuur als bedoeld in artikel 1, eerste lid, onderdeel c, van de Regeling afgedankte elektrische en elektronische apparatuur die overeenkomstig artikel 3, tweede lid, artikel 4 en artikel 5 van die regeling zijn ingenomen</t>
  </si>
  <si>
    <t>28.7.a</t>
  </si>
  <si>
    <t>C287A</t>
  </si>
  <si>
    <t>28.7. Voor de toepassing van onderdeel 28.4, onder a, 1, 2, 3 en 6, en onder c, 1, blijven buiten beschouwing inrichtingen voor het uitsluitend opslaan, bewerken, verwerken of vernietigen - anders dan verbranden van : papier</t>
  </si>
  <si>
    <t>28.7.b</t>
  </si>
  <si>
    <t>C287B</t>
  </si>
  <si>
    <t>28.7. Voor de toepassing van onderdeel 28.4, onder a, 1, 2, 3 en 6, en onder c, 1, blijven buiten beschouwing inrichtingen voor het uitsluitend opslaan, bewerken, verwerken of vernietigen - anders dan verbranden van : textiel</t>
  </si>
  <si>
    <t>28.7.c</t>
  </si>
  <si>
    <t>C287C</t>
  </si>
  <si>
    <t>28.7. Voor de toepassing van onderdeel 28.4, onder a, 1, 2, 3 en 6, en onder c, 1, blijven buiten beschouwing inrichtingen voor het uitsluitend opslaan, bewerken, verwerken of vernietigen - anders dan verbranden van : ferro- of non-ferrometalen</t>
  </si>
  <si>
    <t>28.7.d</t>
  </si>
  <si>
    <t>C287D</t>
  </si>
  <si>
    <t>28.7. Voor de toepassing van onderdeel 28.4, onder a, 1, 2, 3 en 6, en onder c, 1, blijven buiten beschouwing inrichtingen voor het uitsluitend opslaan, bewerken, verwerken of vernietigen - anders dan verbranden van : schroot</t>
  </si>
  <si>
    <t>28.7.e</t>
  </si>
  <si>
    <t>C287E</t>
  </si>
  <si>
    <t>28.7. Voor de toepassing van onderdeel 28.4, onder a, 1, 2, 3 en 6, en onder c, 1, blijven buiten beschouwing inrichtingen voor het uitsluitend opslaan, bewerken, verwerken of vernietigen - anders dan verbranden van : glas.</t>
  </si>
  <si>
    <t>28.9.a</t>
  </si>
  <si>
    <t>C289A</t>
  </si>
  <si>
    <t>28.9. Voor de toepassing van onderdeel 28.4, onder a, 5, blijven buiten beschouwing: inrichtingen waar uitsluitend gevaarlijke afvalstoffen worden opgeslagen die zijn afgegeven door, of ingezameld bij, particuliere huishoudens voorzover deze bestaan ..</t>
  </si>
  <si>
    <t>28.9.b</t>
  </si>
  <si>
    <t>C289B</t>
  </si>
  <si>
    <t>28.9. Voor de toepassing van onderdeel 28.4, onder a, 5, blijven buiten beschouwing: inrichtingen waar uitsluitend gevaarlijke afvalstoffen worden opgeslagen, die zijn ontstaan bij bouw-, onderhouds-, of herstelwerkzaamheden die buiten de inrichting ..</t>
  </si>
  <si>
    <t>28.9.c</t>
  </si>
  <si>
    <t>C289C</t>
  </si>
  <si>
    <t>28.9. Voor de toepassing van onderdeel 28.4, onder a, 5, blijven buiten beschouwing: inrichtingen waar uitsluitend gevaarlijke afvalstoffen worden opgeslagen, die zijn afgegeven door of ingezameld bij particuliere huishoudens, met een capaciteit ten ..</t>
  </si>
  <si>
    <t>29.1.g.2</t>
  </si>
  <si>
    <t>C291G2</t>
  </si>
  <si>
    <t>6.2 Voor de toepassing van categorie 6.1 blijven buiten beschouwing inrichtingen waarop uitsluitend met niet-scherpe patronen wordt geschoten.</t>
  </si>
  <si>
    <t>C291K</t>
  </si>
  <si>
    <t>Laboratoria, bestemd voor het ontwikkelen en beproeven van genetisch gemodificeerde organismen, van welke activiteiten met toepassing van het Besluit genetisch gemodificeerde organismen Wet milieugevaarlijke stoffen is vastgesteld dat deze uitsluitend ..</t>
  </si>
  <si>
    <t>C291L</t>
  </si>
  <si>
    <t>Inrichtingen waar meer dan 50 000 kilogram in beslag genomen vuurwerk in de zin van het Vuurwerkbesluit wordt opgeslagen.</t>
  </si>
  <si>
    <t>29.3b</t>
  </si>
  <si>
    <t>C293B</t>
  </si>
  <si>
    <t>Een of meer van de volgende stoffen of producten, met een capaciteit ten aanzien daarvan van 5.000.000 kg per jaar of meer: 
ammoniak, azijnzuur, azijnzuuranhydride, benzeen, tolueen, xyleen, naftaleen, chloor, ethanol ten minste 94%, fenol, cresol, fosfor- of stikstofhoudende kunstmeststoffen, fosforzuur, isocyanaten, onverzadigde organische verbindingen met een molecuulmassa van 110 of minder, rayon of viscose, salpeterzuur, synthetische organische polymeren, titaandioxide, vanadiumpentoxide, zinkoxide, molybdeenoxide of loodoxide, zoutzuur, zwavel, zwavelzuur, zwavelig zuur of zwaveldioxide</t>
  </si>
  <si>
    <t>Een of meer van de volgende stoffen of producten, met een capaciteit ten aanzien daarvan van 10.000 kg per jaar of meer:
aminen, calciumcarbide (carbid) of siliciumcarbide (carborundum), carbonblack, carbonilchloride (fosgeen), fosfor, koolstofdisulfiden, organische sulfiden (thioethers) of organische disulfiden, thiolen (mercaptanen)</t>
  </si>
  <si>
    <t>Schietkampen, schietranges, schietgebieden, schietterreinen, schietbanen, springterreinen of handgranaatbanen die in hoofdzaak worden gebruikt door de Nederlandse of een bondgenootschappelijke krijgsmacht, voor zover: 
i. jaarlijks meer dan 3 miljoen schoten worden afgevuurd;
ii. explosieven uit luchtvaartuigen worden geworpen;
iii. het springterreinen en handgranaatbanen betreft</t>
  </si>
  <si>
    <t>Document_Eigenschap</t>
  </si>
  <si>
    <t>DOCUMENT_ID</t>
  </si>
  <si>
    <t>Nummer of unieke aanduiding van het document uit het systeem gerelateerd aan DMS . Staat in het documenten csv (DOCUMENT_NR_DMS). Dit eigenschap kan via dit veld gekoppeld worden</t>
  </si>
  <si>
    <t>Veld dat beschrijft wat de eigenschap is (bijvoorbeeld autheur).</t>
  </si>
  <si>
    <t>De code van soort, mogelijk zit er een code tabel achter de eigenschap in dit geval kan de code doorgegeven worden.</t>
  </si>
  <si>
    <t>De waarde van soort, in het voorbeeld van Autheur staat er bijvoorbeeld Tjiko Schutte</t>
  </si>
  <si>
    <t>Indien er meerdere waardes zijn, welke waarde is de hoofd waarde?</t>
  </si>
  <si>
    <t>In waarde 2 kan bijvoorbeeld een eenheid ingevuld worden, denk aan MB.</t>
  </si>
  <si>
    <t>Document_Eigenschap.csv</t>
  </si>
  <si>
    <t>Documente eigenschappen toegevoegd, hij is optioneel</t>
  </si>
  <si>
    <t>Rol Adviesinstantie toegevoegd</t>
  </si>
  <si>
    <t>Een Adviesinstantie geeft advies. Dat kan zijn dat ze ons advies geven bij de behandeling van een zaak (bijv. brandweer of waterschap), of het is een adviseur die een advies geeft aan de aanvrager (maar die treedt dan meestal als gemachtigde op).</t>
  </si>
  <si>
    <t>Adviesinstantie</t>
  </si>
  <si>
    <t>NL17</t>
  </si>
  <si>
    <t>Ambtelijk beschikken</t>
  </si>
  <si>
    <t>NL18</t>
  </si>
  <si>
    <t>Nadeelcompensatieverzoek behandelen</t>
  </si>
  <si>
    <t>NL19</t>
  </si>
  <si>
    <t>Bibob-onderzoek uitvoeren</t>
  </si>
  <si>
    <t>Vergunningverlening</t>
  </si>
  <si>
    <t>Algemeen Bestuur</t>
  </si>
  <si>
    <t>Evaluatie uitvoeren</t>
  </si>
  <si>
    <t>3 zaaktypes toegevoegd</t>
  </si>
  <si>
    <t>Tekst</t>
  </si>
  <si>
    <t>Uniek nummer van het project waarop de zaak betrekking heeft.</t>
  </si>
  <si>
    <t>De uitkomst van de behandeling van het verzoek nadeelcompensatie.</t>
  </si>
  <si>
    <t>Adviesrapport opgesteld</t>
  </si>
  <si>
    <t>Verzoek nadeelcompensatie beoordeeld</t>
  </si>
  <si>
    <t>Afgebroken (G)</t>
  </si>
  <si>
    <t>Afgehandeld (G)</t>
  </si>
  <si>
    <t>Buiten Behandeling</t>
  </si>
  <si>
    <t>Vernietigen</t>
  </si>
  <si>
    <t>Buiten behandeling</t>
  </si>
  <si>
    <t>Geactualiseerd - BAG</t>
  </si>
  <si>
    <t>Blijvend bewaren</t>
  </si>
  <si>
    <t>Beschikking met brondocumenten BAG</t>
  </si>
  <si>
    <t>Geactualiseerd besluit</t>
  </si>
  <si>
    <t>Geactualiseerd</t>
  </si>
  <si>
    <t>Geactualiseerd - Kappen</t>
  </si>
  <si>
    <t>kappen met herplantplicht</t>
  </si>
  <si>
    <t>Beschikking Ambtshalve</t>
  </si>
  <si>
    <t>Beschikking nadeelcompensatie</t>
  </si>
  <si>
    <t>Bijbehorende resultaten,eigenschappen, statussen en besluiten toegevoegd</t>
  </si>
  <si>
    <t>Aanpassing maken dat zaken aan een ruimtelijkobject gekoppeld kan worden</t>
  </si>
  <si>
    <t>Het unieke nummer van het vthobject uit het systeem van de OD waar deze locatie bij hoort. De VTH_OBJECTID_OD of de ZAAK_IDENTIFICATIE_OD moet gevuld zijn als key.</t>
  </si>
  <si>
    <t>Unieke aanduiding / nummer van de zaak uit het systeem van de OD waar deze locatie bij hoort. De VTH_OBJECTID_OD of de ZAAK_IDENTIFICATIE_OD moet gevuld zijn als key.</t>
  </si>
  <si>
    <t>NL20</t>
  </si>
  <si>
    <t>NL21</t>
  </si>
  <si>
    <t>NL22</t>
  </si>
  <si>
    <t>Bezwaar behandelen zonder bezwaarcommissie</t>
  </si>
  <si>
    <t>Verkennen en begeleiden initiatief</t>
  </si>
  <si>
    <t>Informatieplicht verwerken (wijzigingsvoorstel 22 en 24)</t>
  </si>
  <si>
    <t>Verkennen initiatief afgerond</t>
  </si>
  <si>
    <t>Begeleiden initiatief afgerond</t>
  </si>
  <si>
    <t>Afstemmen initiatief afgerond</t>
  </si>
  <si>
    <t>Informatieplicht verwerkt</t>
  </si>
  <si>
    <t>Afgebroken(G)</t>
  </si>
  <si>
    <t>Gegrond - bewaren (G)</t>
  </si>
  <si>
    <t>Geschil met invloed op een te bewaren zaak.</t>
  </si>
  <si>
    <t>Gegrond - financiën (G)</t>
  </si>
  <si>
    <t>Geschil met financiële consequenties</t>
  </si>
  <si>
    <t>Gegrond (G)</t>
  </si>
  <si>
    <t>Ingetrokken (G)</t>
  </si>
  <si>
    <t>De indiener heeft het bezwaar ingetrokken</t>
  </si>
  <si>
    <t>Niet-ontvankelijk (G)</t>
  </si>
  <si>
    <t>Ongegrond - bewaren (G)</t>
  </si>
  <si>
    <t>Ongegrond - financ. (G)</t>
  </si>
  <si>
    <t>Ongegrond (G)</t>
  </si>
  <si>
    <t>Buiten behandeling (G)</t>
  </si>
  <si>
    <t>Niet verstrekt (G)</t>
  </si>
  <si>
    <t>Verstrekt (G)</t>
  </si>
  <si>
    <t>Verstrekt - omg. act. (G)</t>
  </si>
  <si>
    <t>Indien het van toepassing is op een activiteit in de fysieke leefomgeving. </t>
  </si>
  <si>
    <t>Aanvaard-actbesl (G)</t>
  </si>
  <si>
    <t>De melding is geaccepteerd betreffende activiteitenbesluit of 8.40 Wet milieubeheer, sloopmelding</t>
  </si>
  <si>
    <t>Aanvaard-bodenrg</t>
  </si>
  <si>
    <t>De melding is geaccepteerd voor een milieuactiviteit ivm gesloten bodemenergiesysteem</t>
  </si>
  <si>
    <t>Aanvaard-bwsttnk (G)</t>
  </si>
  <si>
    <t>De melding is geaccepteerd betreffende bouwstoffenbesluit ofen sanering tank</t>
  </si>
  <si>
    <t>Aanvaard (G)</t>
  </si>
  <si>
    <t>De melding is geaccepteerd en geen van de specifieke geaccepteerd-resultaten is van toepassing.</t>
  </si>
  <si>
    <t>Aanvaard-kort (G)</t>
  </si>
  <si>
    <t>De melding is geaccepteerd en betreft toestemming voor een kortdurende activiteit of gebeurtenis.</t>
  </si>
  <si>
    <t>Geaccepteerd (P)</t>
  </si>
  <si>
    <t>Behandelen van meldingen tot het oprichten, wijzigen of uitbreiden van badinrichtingen alsmede het doen van mededeling hiervan aan het betrokken college van Burgemeester en Wethouders.</t>
  </si>
  <si>
    <t>Behandelen van meldingen van het voornemen te ontgronden.</t>
  </si>
  <si>
    <t>Behandelen van meldingen in het kader van uniforme bodemsaneringen.</t>
  </si>
  <si>
    <t>Behandelen van meldingen voor het tot ontbranding brengen van vuurwerk.</t>
  </si>
  <si>
    <t>Verlenen van toestemming voor het organiseren van evenementen in, aan of boven provinciale vaarwegen alsmede het behandelen van meldingen daarover.</t>
  </si>
  <si>
    <t>Behandelen van meldingen voor het saneren van de (water)bodem of het verminderen of verplaatsen van verontreiniging in de (water)bodem alsmede het beoordelen van de hierbij horende saneringsonderzoeken, -plannen en -verslagen en het vaststellen of sprake is van ernstige verontreiniging.</t>
  </si>
  <si>
    <t>Behandelen van meldingen van verontreiniging of aantasting van de bodem door handelingen alsmede het geven van aanwijzingen voor de te nemen maatregelen.</t>
  </si>
  <si>
    <t>Behandelen van meldingen over het vellen van houtopstanden.</t>
  </si>
  <si>
    <t>Behandelen van meldingen waarvoor in het kader van de Wet natuurbescherming in bepaalde gevallen verboden buiten toepassing zijn verklaard.</t>
  </si>
  <si>
    <t>De melding is door de melder ingetrokken.</t>
  </si>
  <si>
    <t>Zaaktypen NL20,NL21 en NL22 toegevoegd inclusief resultaten en statussen</t>
  </si>
  <si>
    <t>BESLUIT_ID</t>
  </si>
  <si>
    <t>Het unieke nummer van het besluit ID waar dit besluit bij hoort.</t>
  </si>
  <si>
    <t>Documenttype certificaat en email toegevoegd</t>
  </si>
  <si>
    <t>Email</t>
  </si>
  <si>
    <t>Certificaat</t>
  </si>
  <si>
    <t>Certificaten, voorbeeld KIWA certificaat.</t>
  </si>
  <si>
    <t>CSV milieuactiviteiten verwijderd</t>
  </si>
  <si>
    <t xml:space="preserve">Zaakvertrouwelijkheid niet meer verplicht </t>
  </si>
  <si>
    <t>Verzenddatum toevoegen in document csv</t>
  </si>
  <si>
    <t>Activiteittype</t>
  </si>
  <si>
    <t>Versie</t>
  </si>
  <si>
    <t>Startdatum</t>
  </si>
  <si>
    <t>nl.imow-gm1992.activiteit.MilieubelastendeAct</t>
  </si>
  <si>
    <t>Milieubelastende activiteit gereguleerd in het omgevingsplan</t>
  </si>
  <si>
    <t>milieubelastende activiteit</t>
  </si>
  <si>
    <t>nl.imow-pv28.activiteit.PVZH8MilieuBelastendeActZHOV</t>
  </si>
  <si>
    <t>OOPH_Milieubelastende activiteit gereguleerd bij Zuid-Hollandse Omgevingsverordening</t>
  </si>
  <si>
    <t>nl.imow-pv28.activiteit.PVZH8ActAndereMilieu</t>
  </si>
  <si>
    <t>OOPH_Andere milieubelastende activiteit</t>
  </si>
  <si>
    <t>nl.imow-mnre1034.activiteit.MilieubelastendeActiviteitRijk</t>
  </si>
  <si>
    <t>Milieubelastende activiteit gereguleerd bij AMvB</t>
  </si>
  <si>
    <t>nl.imow-pv28.activiteit.PVZH7MilieuBelastendeActZHOV</t>
  </si>
  <si>
    <t>OO_Milieubelastende activiteit gereguleerd bij Zuid-Hollandse Omgevingsverordening</t>
  </si>
  <si>
    <t>nl.imow-pv28.activiteit.PVZH7ActAndereMilieu</t>
  </si>
  <si>
    <t>OO_Andere milieubelastende activiteit</t>
  </si>
  <si>
    <t>nl.imow-gm1641.activiteit.MilieubelastendeAct</t>
  </si>
  <si>
    <t>nl.imow-mnre1034.activiteit.Milieustraat</t>
  </si>
  <si>
    <t>MBA activiteiten vanuit het DSO. Wordt elke dag dynamisch bijgewerkt</t>
  </si>
  <si>
    <t>DOCUMENT_VERZENDDATUM</t>
  </si>
  <si>
    <t>Verzend datum zonder tijd, Europese notatie met tussen teken: jjjj-mm-dd</t>
  </si>
  <si>
    <t>Overtredingen csv verplicht gemaakt</t>
  </si>
  <si>
    <t>Bij Milieu-objecteigenschappen MBA toegevoegd (optioneel)</t>
  </si>
  <si>
    <t>RRGS omzetten naar REV ID (Verzoek Jan Sanders- ODRN-12-01-2024)</t>
  </si>
  <si>
    <t>BOR verwijderen uit model  (Verzoek Jan Sanders- ODRN-12-01-2024)</t>
  </si>
  <si>
    <t>Indien aangeleverd wordt deze gebruikt, anders wordt de hoogst scorende MBA plicht gepakt.</t>
  </si>
  <si>
    <t>Type/Plicht aanpassing bij MBA</t>
  </si>
  <si>
    <t>REV_ID</t>
  </si>
  <si>
    <t>REV</t>
  </si>
  <si>
    <t>SBI code tabel aangepast, CBS geupdate naar 2025 en VNG verwijderd</t>
  </si>
  <si>
    <t>RAV omzetten naar omgevingswet en RAV 3 + code toegevoegd</t>
  </si>
  <si>
    <t>Het aantal dieren, dat gehuisvest is in het huisvestingssysteem dat gegevens wordt bij de RAV/OW-Code. </t>
  </si>
  <si>
    <t>CODE_AD3</t>
  </si>
  <si>
    <t>NUMMER_AD3</t>
  </si>
  <si>
    <t>Code die voldoet aan de addtionele plusfactor tabel</t>
  </si>
  <si>
    <t>Naam die voldoet aan de addtionele plusfactor tabel</t>
  </si>
  <si>
    <t>Zie RAV/OW_BWL en Reductieper_OW</t>
  </si>
  <si>
    <t>2024-1</t>
  </si>
  <si>
    <t>HA</t>
  </si>
  <si>
    <t xml:space="preserve">HA1        </t>
  </si>
  <si>
    <t>HA1.38</t>
  </si>
  <si>
    <t>OW 2021.08</t>
  </si>
  <si>
    <t>HA1.38/OW 2021.08</t>
  </si>
  <si>
    <t>Natuurlijk geventileerde ligboxenstal met een roostervloer voorzien van inlays met urineafvoergaatjes in de roosterspleten, frequent bevochtigen en schoonzuigen van de vloer door een mestverzamelrobot en een mechanische kelderluchtafzuiging met een chemi</t>
  </si>
  <si>
    <t>Proefstal</t>
  </si>
  <si>
    <t>X1.100</t>
  </si>
  <si>
    <t>proefstal</t>
  </si>
  <si>
    <t>HA1.37</t>
  </si>
  <si>
    <t>OW 2021.07</t>
  </si>
  <si>
    <t>HA1.37/OW 2021.07</t>
  </si>
  <si>
    <t>Ligboxenstal voorzien van geprofileerde rubberen oplegmatten met ruitprofiel onder 2% afschot naar een centrale giergoot en frequente mestverwijdering met vaste mestschuif</t>
  </si>
  <si>
    <t>HA1.36</t>
  </si>
  <si>
    <t>OW 2021.06</t>
  </si>
  <si>
    <t>HA1.36/OW 2021.06</t>
  </si>
  <si>
    <t>Ligboxenstal met een indrukbare drainerende loopvloer voorzien van een mestschuif, de urine en mest worden direct gescheiden en apart opgeslagen.</t>
  </si>
  <si>
    <t>HE</t>
  </si>
  <si>
    <t xml:space="preserve">HE1        </t>
  </si>
  <si>
    <t>HE1.2.4</t>
  </si>
  <si>
    <t>OW 2011.13</t>
  </si>
  <si>
    <t>HE1.2.4/OW 2011.13</t>
  </si>
  <si>
    <t>grondhuivesting warmteheaters met luchtmengsysteem voor droging strooisellaag</t>
  </si>
  <si>
    <t>HA1.35</t>
  </si>
  <si>
    <t>OW 2021.05</t>
  </si>
  <si>
    <t>HA1.35/OW 2021.05</t>
  </si>
  <si>
    <t>ligboxenstal met urine-opvangstation</t>
  </si>
  <si>
    <t xml:space="preserve">HD5        </t>
  </si>
  <si>
    <t>HD5.14</t>
  </si>
  <si>
    <t>OW 2019.04</t>
  </si>
  <si>
    <t>HD5.14/OW 2019.04</t>
  </si>
  <si>
    <t>Hok met mestkelders met water- en mestkanaal, voerbak en watervoorziening boven het waterkanaal, mestkanaal met metalen driekant roostervloer, mestgoot met schuine putwanden, koelsysteem en watervul- en spoelsysteem, dagelijkse mestafvoer en een emittere</t>
  </si>
  <si>
    <t>HD3.10</t>
  </si>
  <si>
    <t>OW 2019.03</t>
  </si>
  <si>
    <t>HD3.10/OW 2019.03</t>
  </si>
  <si>
    <t>Hok met kelders met water- en mestkanaal, vloervoedering, mestkanaal met metalen driekant roostervloer met mestspleet, mest- en watergoot met schuine puntwanden, koelsysteem en watervul- en spoelsysteem in mestgoot, dagelijkse mestafvoer en een emitteren</t>
  </si>
  <si>
    <t>HD1.11</t>
  </si>
  <si>
    <t>OW 2019.02</t>
  </si>
  <si>
    <t>HD1.11/OW 2019.02</t>
  </si>
  <si>
    <t>Hok met conditionering van de ligvloertemperatuur, mestkelders met water- en mestkanaal, voerbak en watervoorziening boven het waterkanaal, mestkanaal met metalen driekant roostervloer met mestspleet, beide kanalen voorzien van een pan met watervulsystee</t>
  </si>
  <si>
    <t>HD5.11.2</t>
  </si>
  <si>
    <t>OW 2019.05</t>
  </si>
  <si>
    <t>HD5.11.2/OW 2019.05</t>
  </si>
  <si>
    <t>koeldeksysteem (170% koeloppervlak) met metalen driekantrooster. Emitterend mestoppervlakte mestkanaal ten hoogste 0,5 m2 per dierplaats</t>
  </si>
  <si>
    <t>HD5.11.1</t>
  </si>
  <si>
    <t>OW 2001.25</t>
  </si>
  <si>
    <t>HD5.11.1/OW 2001.25</t>
  </si>
  <si>
    <t>koeldeksysteem (170% koeloppervlak) met metalen driekantrooster. Emitterend mestoppervlakte mestkanaal groter dan 0,5 m2, maar ten hoogste 0,67 m2 per dierplaats</t>
  </si>
  <si>
    <t>HA1.34</t>
  </si>
  <si>
    <t>OW 2019.01</t>
  </si>
  <si>
    <t>HA1.34/OW 2019.01</t>
  </si>
  <si>
    <t>Ligboxenstal met vlakke vloer met rubber sleufvloer, vlakke langssleuven en geprofileerd rubber (hellende V-vorm), groeven en nopjes tussen de langssleuven met vingermestschuif  waarvoor voor 1 januari 2023 een omgevingsvergunning gold als bedoeld in art</t>
  </si>
  <si>
    <t>HI</t>
  </si>
  <si>
    <t xml:space="preserve">HI2        </t>
  </si>
  <si>
    <t>overige huisvestingssystemen</t>
  </si>
  <si>
    <t xml:space="preserve">HI1        </t>
  </si>
  <si>
    <t xml:space="preserve">HI3        </t>
  </si>
  <si>
    <t>HL</t>
  </si>
  <si>
    <t>HF</t>
  </si>
  <si>
    <t xml:space="preserve">HF1        </t>
  </si>
  <si>
    <t>OW 2006.13</t>
  </si>
  <si>
    <t>HF1.6/OW 2006.13</t>
  </si>
  <si>
    <t>etagesysteem met mestband en strooiseldroging</t>
  </si>
  <si>
    <t>OW 2005.10</t>
  </si>
  <si>
    <t>HF1.5/OW 2005.10</t>
  </si>
  <si>
    <t>mixluchtventilatie</t>
  </si>
  <si>
    <t>OW 2001.11</t>
  </si>
  <si>
    <t>HF1.4/OW 2001.11</t>
  </si>
  <si>
    <t>OW 1997.02</t>
  </si>
  <si>
    <t>HF1.3/OW 1997.02</t>
  </si>
  <si>
    <t>OW 1994.04</t>
  </si>
  <si>
    <t>HF1.2/OW 1994.04</t>
  </si>
  <si>
    <t>OW 1996.08</t>
  </si>
  <si>
    <t>HF1.2/OW 1996.08</t>
  </si>
  <si>
    <t>OW 2017.01</t>
  </si>
  <si>
    <t>HF1.10/OW 2017.01</t>
  </si>
  <si>
    <t>buizenverwarming</t>
  </si>
  <si>
    <t>HF1.9/OW 2011.13</t>
  </si>
  <si>
    <t>warmteheaters met luchtmengsysteem voor droging strooisellaag</t>
  </si>
  <si>
    <t>OW 2010.13</t>
  </si>
  <si>
    <t>HF1.8/OW 2010.13</t>
  </si>
  <si>
    <t>luchtmengsysteem voor droging strooisellaag met een warmtewisselaar</t>
  </si>
  <si>
    <t>OW 2009.14</t>
  </si>
  <si>
    <t>HF1.7/OW 2009.14</t>
  </si>
  <si>
    <t>warmteheaters en ventilatoren</t>
  </si>
  <si>
    <t>OW 1993.02</t>
  </si>
  <si>
    <t>HF1.1/OW 1993.02</t>
  </si>
  <si>
    <t>OW 1996.09</t>
  </si>
  <si>
    <t>HF1.1/OW 1996.09</t>
  </si>
  <si>
    <t>OW 1996.02</t>
  </si>
  <si>
    <t>HF1.1/OW 1996.02</t>
  </si>
  <si>
    <t>OW 1994.05</t>
  </si>
  <si>
    <t>HF1.1/OW 1994.05</t>
  </si>
  <si>
    <t xml:space="preserve">HK2        </t>
  </si>
  <si>
    <t>OW 2005.09</t>
  </si>
  <si>
    <t>HK2.1/OW 2005.09</t>
  </si>
  <si>
    <t>mechanisch geventileerde stal met gescheiden afvoer van mest en urine</t>
  </si>
  <si>
    <t xml:space="preserve">HK1        </t>
  </si>
  <si>
    <t>OW 2005.08</t>
  </si>
  <si>
    <t>HK1.1/OW 2005.08</t>
  </si>
  <si>
    <t>HJ</t>
  </si>
  <si>
    <t>HJ1</t>
  </si>
  <si>
    <t>HJ1.1</t>
  </si>
  <si>
    <t>OW 1994.01</t>
  </si>
  <si>
    <t>HJ1.1/OW 1994.01</t>
  </si>
  <si>
    <t>dagontmesting met afvoer naar gesloten opslag</t>
  </si>
  <si>
    <t>HJ1.100</t>
  </si>
  <si>
    <t>HH</t>
  </si>
  <si>
    <t xml:space="preserve">HH2        </t>
  </si>
  <si>
    <t>buiten mesten (per afgeleverd dier)</t>
  </si>
  <si>
    <t xml:space="preserve">HH1        </t>
  </si>
  <si>
    <t>HH1.100</t>
  </si>
  <si>
    <t>HG</t>
  </si>
  <si>
    <t xml:space="preserve">HG4        </t>
  </si>
  <si>
    <t>HG4.5/OW 2010.13</t>
  </si>
  <si>
    <t>HG4.4/OW 2011.13</t>
  </si>
  <si>
    <t>HG4.3/OW 2009.14</t>
  </si>
  <si>
    <t>verwarmingssysteem met warmteheaters en ventilatoren</t>
  </si>
  <si>
    <t>OW 2005.07</t>
  </si>
  <si>
    <t>HG4.2/OW 2005.07</t>
  </si>
  <si>
    <t>mechanisch geventileerde stal met frequente strooiselverwijdering</t>
  </si>
  <si>
    <t>OW 2001.12</t>
  </si>
  <si>
    <t>HG4.1/OW 2001.12</t>
  </si>
  <si>
    <t>gedeeltelijk verhoogde strooiselvloer</t>
  </si>
  <si>
    <t xml:space="preserve">HG3        </t>
  </si>
  <si>
    <t xml:space="preserve">HG2        </t>
  </si>
  <si>
    <t>HG2.3/OW 2010.13</t>
  </si>
  <si>
    <t>HG2.2/OW 2011.13</t>
  </si>
  <si>
    <t>HG2.1/OW 2009.14</t>
  </si>
  <si>
    <t xml:space="preserve">HG1        </t>
  </si>
  <si>
    <t>HG1.4/OW 2017.01</t>
  </si>
  <si>
    <t>HG1.3/OW 2010.13</t>
  </si>
  <si>
    <t>HG1.2/OW 2011.13</t>
  </si>
  <si>
    <t>HG1.1/OW 2009.14</t>
  </si>
  <si>
    <t xml:space="preserve">HE5        </t>
  </si>
  <si>
    <t>OW 2017.09</t>
  </si>
  <si>
    <t>HE5.10/OW 2017.09</t>
  </si>
  <si>
    <t>HE5.8/OW 2010.13</t>
  </si>
  <si>
    <t>HE5.7/OW 2009.14</t>
  </si>
  <si>
    <t>HE5.6/OW 2006.13</t>
  </si>
  <si>
    <t>HE5.5/OW 2005.10</t>
  </si>
  <si>
    <t>HE5.4/OW 2001.11</t>
  </si>
  <si>
    <t>grondhuisvesting met vloerverwarming en vloerkoeling</t>
  </si>
  <si>
    <t>HE5.3/OW 1997.02</t>
  </si>
  <si>
    <t>etagesysteem met volledige roostervloer en mestbandbeluchting</t>
  </si>
  <si>
    <t>HE5.2/OW 1994.04</t>
  </si>
  <si>
    <t>geperforeerde vloer met strooiseldroging</t>
  </si>
  <si>
    <t>HE5.2/OW 1996.08</t>
  </si>
  <si>
    <t>HE5.10/OW 2017.01</t>
  </si>
  <si>
    <t>HE5.9/OW 2011.13</t>
  </si>
  <si>
    <t>luchtmengsysteem voor droging strooisellaag met warmteheaters</t>
  </si>
  <si>
    <t>HE5.1/OW 1993.02</t>
  </si>
  <si>
    <t>zwevende vloer met strooiseldroging</t>
  </si>
  <si>
    <t>HE5.1/OW 1996.09</t>
  </si>
  <si>
    <t>HE5.1/OW 1996.02</t>
  </si>
  <si>
    <t>HE5.1/OW 1994.05</t>
  </si>
  <si>
    <t xml:space="preserve">HE4        </t>
  </si>
  <si>
    <t>OW 2007.10</t>
  </si>
  <si>
    <t>HE4.5/OW 2007.10</t>
  </si>
  <si>
    <t>grondhuisvesting met mestbanden onder de roosters</t>
  </si>
  <si>
    <t>OW 1998.05</t>
  </si>
  <si>
    <t>HE4.3/OW 1998.05</t>
  </si>
  <si>
    <t>volièrehuisvesting perfosysteem op gedeeltelijk verhoogde roostervloer</t>
  </si>
  <si>
    <t>OW 2010.37</t>
  </si>
  <si>
    <t>HE4.4.4/OW 2010.37</t>
  </si>
  <si>
    <t>grondhuisvesting met mestbeluchting via verticale ventilatiekokers</t>
  </si>
  <si>
    <t>OW 2010.03</t>
  </si>
  <si>
    <t>HE4.4.3/OW 2010.03</t>
  </si>
  <si>
    <t>grondhuisvesting met mestbeluchting via buizen onder beun</t>
  </si>
  <si>
    <t>OW 2004.14</t>
  </si>
  <si>
    <t>HE4.4.2/OW 2004.14</t>
  </si>
  <si>
    <t>grondhuisvesting met mestbeluchting met verticale slangen in mest</t>
  </si>
  <si>
    <t>OW 2004.13</t>
  </si>
  <si>
    <t>HE4.4.1/OW 2004.13</t>
  </si>
  <si>
    <t>grondhuisvesting met mestbeluchting van bovenaf</t>
  </si>
  <si>
    <t>OW 2010.23</t>
  </si>
  <si>
    <t>HE4.2.2/OW 2010.23</t>
  </si>
  <si>
    <t>volièrehuisvesting met geforceerde mest- en strooiseldroging</t>
  </si>
  <si>
    <t>OW 2010.22</t>
  </si>
  <si>
    <t>HE4.2.1/OW 2010.22</t>
  </si>
  <si>
    <t>volièrehuisvesting met geforceerde mestdroging</t>
  </si>
  <si>
    <t>OW 2009.23</t>
  </si>
  <si>
    <t>HE4.1/OW 2009.23</t>
  </si>
  <si>
    <t>groepskooi met mestband en geforceerde mestdroging</t>
  </si>
  <si>
    <t>OW 1996.07</t>
  </si>
  <si>
    <t>HE4.1/OW 1996.07</t>
  </si>
  <si>
    <t>OW 1995.09</t>
  </si>
  <si>
    <t>HE4.1/OW 1995.09</t>
  </si>
  <si>
    <t xml:space="preserve">HE3        </t>
  </si>
  <si>
    <t>HE3.5/OW 2017.01</t>
  </si>
  <si>
    <t>HE3.4/OW 2010.13</t>
  </si>
  <si>
    <t>HE3.3/OW 2011.13</t>
  </si>
  <si>
    <t>HE3.2/OW 2009.14</t>
  </si>
  <si>
    <t>HE3.1/OW 2005.10</t>
  </si>
  <si>
    <t xml:space="preserve">HE2        </t>
  </si>
  <si>
    <t>OW 2011.10</t>
  </si>
  <si>
    <t>HE2.2.5/OW 2011.10</t>
  </si>
  <si>
    <t>OW 2011.09</t>
  </si>
  <si>
    <t>HE2.2.4/OW 2011.09</t>
  </si>
  <si>
    <t>grondhuisvesting met enkele buis onder beun aan beide zijden van legnest</t>
  </si>
  <si>
    <t>OW 2001.10</t>
  </si>
  <si>
    <t>HE2.2.3/OW 2001.10</t>
  </si>
  <si>
    <t>OW 2010.21</t>
  </si>
  <si>
    <t>HE2.2.2/OW 2010.21</t>
  </si>
  <si>
    <t>grondhuisvesting met beluchting onder gedeeltelijk verhoogde roostervloer</t>
  </si>
  <si>
    <t>OW 2001.09</t>
  </si>
  <si>
    <t>HE2.2.1/OW 2001.09</t>
  </si>
  <si>
    <t>grondhuisvesting circa 1/3 strooiselvloer en circa 2/3 roostervloer</t>
  </si>
  <si>
    <t>OW 2009.10</t>
  </si>
  <si>
    <t>HE2.1.2/OW 2009.10</t>
  </si>
  <si>
    <t>koloniehuisvesting met mestbandbeluchting</t>
  </si>
  <si>
    <t>OW 2005.11</t>
  </si>
  <si>
    <t>HE2.1.1/OW 2005.11</t>
  </si>
  <si>
    <t>verrijkte kooien met mestbandbeluchting</t>
  </si>
  <si>
    <t>OW 2004.12</t>
  </si>
  <si>
    <t>HE2.2.7/OW 2004.12</t>
  </si>
  <si>
    <t>kooihuisvesting met frequente mest- en strooiselverwijdering</t>
  </si>
  <si>
    <t>OW 2004.11</t>
  </si>
  <si>
    <t>HE2.2.6/OW 2004.11</t>
  </si>
  <si>
    <t>kooihuisvesting twee verdiepingen met mestbanden onder roosters</t>
  </si>
  <si>
    <t>OW 2005.05</t>
  </si>
  <si>
    <t>HE2.3.4/OW 2005.05</t>
  </si>
  <si>
    <t>volièrehuisvesting 55–60% roosters en mestbandbeluchting 0,7 m3/uur per dierplaats</t>
  </si>
  <si>
    <t>OW 2005.04</t>
  </si>
  <si>
    <t>HE2.3.3/OW 2005.04</t>
  </si>
  <si>
    <t>volièrehuisvesting 30–35% roosters en mestbandbeluchting 0,7 m3/uur per dierplaats</t>
  </si>
  <si>
    <t>OW 2004.10</t>
  </si>
  <si>
    <t>HE2.3.2.2/OW 2004.10</t>
  </si>
  <si>
    <t>volièrehuisvesting beluchting minimaal 0,5 m3/uur per dierplaats</t>
  </si>
  <si>
    <t>HE2.3.2.1/OW 2004.10</t>
  </si>
  <si>
    <t>volièrehuisvesting beluchting minimaal 0,2 m3/uur per dierplaats</t>
  </si>
  <si>
    <t>OW 2004.09</t>
  </si>
  <si>
    <t>HE2.3.1/OW 2004.09</t>
  </si>
  <si>
    <t>volièrehuisvesting minimaal 50% rooster met mestband</t>
  </si>
  <si>
    <t>OW 2006.12</t>
  </si>
  <si>
    <t>HE1.3.5/OW 2006.12</t>
  </si>
  <si>
    <t>volièrehuisvesting 55–60% rooster en mestbandbeluchting 0,4 m3/uur per dierplaats</t>
  </si>
  <si>
    <t>OW 2006.11</t>
  </si>
  <si>
    <t>HE1.3.4/OW 2006.11</t>
  </si>
  <si>
    <t>volièrehuisvesting 30–35% rooster en mestbandbeluchting 0,4 m3/uur per dierplaats</t>
  </si>
  <si>
    <t>OW 2006.10</t>
  </si>
  <si>
    <t>HE1.3.3.2/OW 2006.10</t>
  </si>
  <si>
    <t xml:space="preserve">volièrehuisvesting 45–55% rooster beluchting 0,3 m3/uur per dierplaats </t>
  </si>
  <si>
    <t>HE1.3.3.1/OW 2006.10</t>
  </si>
  <si>
    <t xml:space="preserve">volièrehuisvesting 45–55% rooster beluchting 0,1 m3/uur per dierplaats </t>
  </si>
  <si>
    <t>OW 2005.03</t>
  </si>
  <si>
    <t>HE1.3.2/OW 2005.03</t>
  </si>
  <si>
    <t>volièrehuisvesting 65–70% rooster en mestbandbeluchting 0,3 m3/uur per dierplaats</t>
  </si>
  <si>
    <t>OW 2005.02</t>
  </si>
  <si>
    <t>HE1.3.1/OW 2005.02</t>
  </si>
  <si>
    <t>OW 2001.06</t>
  </si>
  <si>
    <t>HE1.2.1/OW 2001.06</t>
  </si>
  <si>
    <t>grondhuisvesting: strooiselvloer (eventueel met roostervloer)</t>
  </si>
  <si>
    <t>OW 1999.01</t>
  </si>
  <si>
    <t>HE1.1.3/OW 1999.01</t>
  </si>
  <si>
    <t>kooihuisvesting batterij met mestbandbeluchting en bovenliggende droogtunnel</t>
  </si>
  <si>
    <t>HE1.1.7/OW 2009.10</t>
  </si>
  <si>
    <t>koloniehuisvesting met mestbandbeluchting 0,7 m3/uur per dierplaats</t>
  </si>
  <si>
    <t>OW 1997.03</t>
  </si>
  <si>
    <t>HE1.1.2.2/OW 1997.03</t>
  </si>
  <si>
    <t>kooihuisvesting beluchting 0,4 m3/uur per dierplaats</t>
  </si>
  <si>
    <t>OW 1993.08</t>
  </si>
  <si>
    <t>HE1.1.2.1/OW 1993.08</t>
  </si>
  <si>
    <t>kooihuisvesting beluchting 0,2 m3/uur per dierplaats</t>
  </si>
  <si>
    <t>OW 2001.05</t>
  </si>
  <si>
    <t>HE1.1.6/OW 2001.05</t>
  </si>
  <si>
    <t>OW 1995.04</t>
  </si>
  <si>
    <t>HE1.1.4/OW 1995.04</t>
  </si>
  <si>
    <t>batterij met mestschuiven en centrale mestband</t>
  </si>
  <si>
    <t>OW 1993.07</t>
  </si>
  <si>
    <t>HE1.1.1/OW 1993.07</t>
  </si>
  <si>
    <t>batterij met mestband</t>
  </si>
  <si>
    <t>OW 2015.03</t>
  </si>
  <si>
    <t>HE1.2.3/OW 2015.03</t>
  </si>
  <si>
    <t>grondhuisvesting verhoogde roostervloer met daarboven oplierbare en/of opklapbare roosters</t>
  </si>
  <si>
    <t>HE1.2.2/OW 2009.14</t>
  </si>
  <si>
    <t>grondhuisvesting warmteheaters en ventilatoren</t>
  </si>
  <si>
    <t>overige huisvestingssystemen (batterijhuisvesting)</t>
  </si>
  <si>
    <t>overige huisvestingssystemen (niet-batterijhuisvesting)</t>
  </si>
  <si>
    <t>OW 2001.04</t>
  </si>
  <si>
    <t>HE1.1.5/OW 2001.04</t>
  </si>
  <si>
    <t>kooihuisvesting batterij met open mestopslag</t>
  </si>
  <si>
    <t>OW 2001.30</t>
  </si>
  <si>
    <t>HD5.1/OW 2001.30</t>
  </si>
  <si>
    <t>scharrelvleesvarkens in beddenstal</t>
  </si>
  <si>
    <t>OW 2006.07</t>
  </si>
  <si>
    <t>HD1.8/OW 2006.07</t>
  </si>
  <si>
    <t>mestopvang in water met mestafvoersysteem</t>
  </si>
  <si>
    <t>OW 2010.10</t>
  </si>
  <si>
    <t>HD5.9.2.2/OW 2010.10</t>
  </si>
  <si>
    <t>mestkanaal met schuine putwand (en waterkanaal) emitterend mestoppervlak 0,18–0,27 m2 per dierplaats</t>
  </si>
  <si>
    <t>OW 2004.05</t>
  </si>
  <si>
    <t>HD5.9.2.1/OW 2004.05</t>
  </si>
  <si>
    <t>mestkanaal met schuine putwand (en waterkanaal) emitterend mestoppervlak maximaal 0,18 m2 per dierplaats</t>
  </si>
  <si>
    <t>OW 2004.04</t>
  </si>
  <si>
    <t>HD5.9.1.4/OW 2004.04</t>
  </si>
  <si>
    <t>mestkanaal met schuine putwand (en waterkanaal) emitterend mestoppervlak 0,18–0,27 m2 per dierplaats zonder spoelgoten</t>
  </si>
  <si>
    <t>OW 1997.04</t>
  </si>
  <si>
    <t>HD5.9.1.3/OW 1997.04</t>
  </si>
  <si>
    <t>mestkanaal met schuine putwand (en waterkanaal) emitterend mestoppervlak 0,18–0,27 m2 per dierplaats met spoelgoten</t>
  </si>
  <si>
    <t>OW 2004.03</t>
  </si>
  <si>
    <t>HD5.9.1.2/OW 2004.03</t>
  </si>
  <si>
    <t>mestkanaal met schuine putwand (en waterkanaal) emitterend mestoppervlak maximaal 0,18 m2 per dierplaats zonder spoelgoten</t>
  </si>
  <si>
    <t>HD5.9.1.1/OW 1997.04</t>
  </si>
  <si>
    <t>mestkanaal met schuine putwand (en waterkanaal) emitterend mestoppervlak maximaal 0,18 m2 per dierplaats met spoelgoten</t>
  </si>
  <si>
    <t>OW 2001.01</t>
  </si>
  <si>
    <t>HD5.10.2.2/OW 2001.01</t>
  </si>
  <si>
    <t>koeldeksysteem (200% koeloppervlak) emitterend mestoppervlak 0,6–0,8 m2 per dierplaats</t>
  </si>
  <si>
    <t>OW 2010.20</t>
  </si>
  <si>
    <t>HD5.10.2.1/OW 2010.20</t>
  </si>
  <si>
    <t>koeldeksysteem (200% koeloppervlak) emitterend mestoppervlak maximaal 0,6 m2 per dierplaats</t>
  </si>
  <si>
    <t>OW 2004.08</t>
  </si>
  <si>
    <t>HD5.10.1.1/OW 2004.08</t>
  </si>
  <si>
    <t>koeldeksysteem (200% koeloppervlak) emitterend mestoppervlak maximaal 0,5 m2 per dierplaats</t>
  </si>
  <si>
    <t>OW 2010.19</t>
  </si>
  <si>
    <t>HD5.10.1.2/OW 2010.19</t>
  </si>
  <si>
    <t>koeldeksysteem (200% koeloppervlak) emitterend mestoppervlak maximaal 0,8 m2 per dierplaats</t>
  </si>
  <si>
    <t>OW 1995.06</t>
  </si>
  <si>
    <t>HD5.5/OW 1995.06</t>
  </si>
  <si>
    <t>metalen driekantrooster met mestopvang in water</t>
  </si>
  <si>
    <t>OW 1995.01</t>
  </si>
  <si>
    <t>HD5.4/OW 1995.01</t>
  </si>
  <si>
    <t>metalen driekantrooster met mestopvang in met formaldehyde behandelde mestvloeistof</t>
  </si>
  <si>
    <t>OW 2001.24</t>
  </si>
  <si>
    <t>HD5.3/OW 2001.24</t>
  </si>
  <si>
    <t>mestopvang in en spoelen met ammoniakarme vloeistof (inclusief aanzuren)</t>
  </si>
  <si>
    <t>OW 1995.03</t>
  </si>
  <si>
    <t>HD5.3/OW 1995.03</t>
  </si>
  <si>
    <t>OW 1993.11</t>
  </si>
  <si>
    <t>HD5.3/OW 1993.11</t>
  </si>
  <si>
    <t>OW 1993.10</t>
  </si>
  <si>
    <t>HD5.3/OW 1993.10</t>
  </si>
  <si>
    <t>OW 2008.11</t>
  </si>
  <si>
    <t>HD5.13/OW 2008.11</t>
  </si>
  <si>
    <t>mestband in mestkanaal met metalen driekantrooster</t>
  </si>
  <si>
    <t>OW 1999.04</t>
  </si>
  <si>
    <t>HD5.7/OW 1999.04</t>
  </si>
  <si>
    <t>spoelgotensysteem met rooster</t>
  </si>
  <si>
    <t>OW 1998.04</t>
  </si>
  <si>
    <t>HD5.7/OW 1998.04</t>
  </si>
  <si>
    <t>OW 1998.03</t>
  </si>
  <si>
    <t>HD5.6/OW 1998.03</t>
  </si>
  <si>
    <t>spoelgotensysteem met metalen driekantrooster</t>
  </si>
  <si>
    <t>OW 2001.03</t>
  </si>
  <si>
    <t>HD5.8/OW 2001.03</t>
  </si>
  <si>
    <t>water- en mestkanaal</t>
  </si>
  <si>
    <t>OW 2001.27</t>
  </si>
  <si>
    <t>HD5.12.2/OW 2001.27</t>
  </si>
  <si>
    <t>bollevloerhok met betonnen morsrooster en metalen driekantrooster emitterend mestoppervlak maximaal 0,33 m2 per dierplaats</t>
  </si>
  <si>
    <t>HD5.12.1/OW 2001.27</t>
  </si>
  <si>
    <t>bollevloerhok met betonnen morsrooster en metalen driekantrooster emitterend mestoppervlak maximaal 0,22 m2 per dierplaats</t>
  </si>
  <si>
    <t>OW 2001.23</t>
  </si>
  <si>
    <t>HD5.2/OW 2001.23</t>
  </si>
  <si>
    <t>gehele dierplaats onderkelderd zonder stankafsluiter</t>
  </si>
  <si>
    <t xml:space="preserve">HD4        </t>
  </si>
  <si>
    <t>OW 2006.09</t>
  </si>
  <si>
    <t>HD3.8.2/OW 2006.09</t>
  </si>
  <si>
    <t>groepshuisvesting zonder strobed met voerligboxen of voerstations en schuine putwanden in mestkanaal met anders dan metalen driekantrooster</t>
  </si>
  <si>
    <t>OW 2010.08</t>
  </si>
  <si>
    <t>HD3.8.1/OW 2010.08</t>
  </si>
  <si>
    <t>groepshuisvesting zonder strobed met voerligboxen of voerstations en schuine putwanden in mestkanaal met metalen driekantrooster</t>
  </si>
  <si>
    <t>OW 2010.17</t>
  </si>
  <si>
    <t>HD3.7.2/OW 2010.17</t>
  </si>
  <si>
    <t>koeldeksysteem 135% koeloppervlak (groepshuisvesting)</t>
  </si>
  <si>
    <t>OW 2010.16</t>
  </si>
  <si>
    <t>HD3.7.1/OW 2010.16</t>
  </si>
  <si>
    <t>koeldeksysteem 115% koeloppervlak (individuele huisvesting)</t>
  </si>
  <si>
    <t>OW 2001.19</t>
  </si>
  <si>
    <t>HD3.5/OW 2001.19</t>
  </si>
  <si>
    <t>schuiven in mestgoot (individuele huisvesting)</t>
  </si>
  <si>
    <t>OW 1996.03</t>
  </si>
  <si>
    <t>HD3.4.1/OW 1996.03</t>
  </si>
  <si>
    <t>mestopvang in en spoelen met aangezuurde vloeistof individuele huisvesting</t>
  </si>
  <si>
    <t>OW 1999.03</t>
  </si>
  <si>
    <t>HD3.3.2/OW 1999.03</t>
  </si>
  <si>
    <t>spoelgotensysteem met dunne mest groepshuisvesting</t>
  </si>
  <si>
    <t>OW 1998.01</t>
  </si>
  <si>
    <t>HD3.3.2/OW 1998.01</t>
  </si>
  <si>
    <t>OW 1995.07</t>
  </si>
  <si>
    <t>HD3.3.1/OW 1995.07</t>
  </si>
  <si>
    <t>spoelgotensysteem met dunne mest individuele huisvesting</t>
  </si>
  <si>
    <t>OW 1995.05</t>
  </si>
  <si>
    <t>HD3.2/OW 1995.05</t>
  </si>
  <si>
    <t>mestgoot met combinatierooster en frequente mestafvoer (individuele huisvesting)</t>
  </si>
  <si>
    <t>HD3.6/OW 2008.11</t>
  </si>
  <si>
    <t>overige huisvestingssystemen (individuele huisvesting)</t>
  </si>
  <si>
    <t>overige huisvestingssystemen (groepshuisvesting)</t>
  </si>
  <si>
    <t>OW 2010.09</t>
  </si>
  <si>
    <t>HD3.9/OW 2010.09</t>
  </si>
  <si>
    <t>rondloopstal met voerstation en strobed</t>
  </si>
  <si>
    <t>OW 1995.02</t>
  </si>
  <si>
    <t>HD3.1/OW 1995.02</t>
  </si>
  <si>
    <t>smalle ondiepe mestkanalen met metalen driekantrooster en rioleringssysteem (individuele huisvesting)</t>
  </si>
  <si>
    <t>OW 2001.18</t>
  </si>
  <si>
    <t>HD2.8/OW 2001.18</t>
  </si>
  <si>
    <t>schuiven in mestgoot</t>
  </si>
  <si>
    <t>OW 1996.04</t>
  </si>
  <si>
    <t>HD2.6/OW 1996.04</t>
  </si>
  <si>
    <t>mestopvang in en spoelen met aangezuurde vloeistof</t>
  </si>
  <si>
    <t>OW 2001.17</t>
  </si>
  <si>
    <t>HD2.7/OW 2001.17</t>
  </si>
  <si>
    <t>mestkanaal en hellende (schijn)vloer onder roostervloer</t>
  </si>
  <si>
    <t>OW 1995.08</t>
  </si>
  <si>
    <t>HD2.5/OW 1995.08</t>
  </si>
  <si>
    <t>ondiepe mestkelders met mest- en waterkanaal</t>
  </si>
  <si>
    <t>OW 2010.06</t>
  </si>
  <si>
    <t>HD2.11/OW 2010.06</t>
  </si>
  <si>
    <t>mestgoot met mestafvoersysteem</t>
  </si>
  <si>
    <t>OW 1994.07</t>
  </si>
  <si>
    <t>HD2.4/OW 1994.07</t>
  </si>
  <si>
    <t>hellende gecoate keldervloer met giergoot en mestschuif</t>
  </si>
  <si>
    <t>OW 1994.06</t>
  </si>
  <si>
    <t>HD2.3/OW 1994.06</t>
  </si>
  <si>
    <t>vlakke gecoate keldervloer met mestschuif</t>
  </si>
  <si>
    <t>OW 2018.01</t>
  </si>
  <si>
    <t>HD2.13/OW 2018.01</t>
  </si>
  <si>
    <t>mestpan met water- en mestkanaal en koelsysteem</t>
  </si>
  <si>
    <t>OW 1994.02</t>
  </si>
  <si>
    <t>HD2.2/OW 1994.02</t>
  </si>
  <si>
    <t>kunststof schijnvloer met schuif onder rooster</t>
  </si>
  <si>
    <t>OW 2004.07</t>
  </si>
  <si>
    <t>HD2.9/OW 2004.07</t>
  </si>
  <si>
    <t>waterkanaal met afgescheiden mestkanaal of mestbak</t>
  </si>
  <si>
    <t>OW 2010.07</t>
  </si>
  <si>
    <t>HD2.12/OW 2010.07</t>
  </si>
  <si>
    <t>mestpan met water- en mestkanaal</t>
  </si>
  <si>
    <t>OW 2006.08</t>
  </si>
  <si>
    <t>HD2.10/OW 2006.08</t>
  </si>
  <si>
    <t>mestpan</t>
  </si>
  <si>
    <t>OW 2010.15</t>
  </si>
  <si>
    <t>HD2.14/OW 2010.15</t>
  </si>
  <si>
    <t>koeldeksysteem (150% koeloppervlak)</t>
  </si>
  <si>
    <t>OW 1993.12</t>
  </si>
  <si>
    <t>HD2.1/OW 1993.12</t>
  </si>
  <si>
    <t>spoelgotensysteem, spoelen met dunne mest</t>
  </si>
  <si>
    <t>OW 1996.06</t>
  </si>
  <si>
    <t>HD1.4/OW 1996.06</t>
  </si>
  <si>
    <t>mestopvang in en spoelen met aangezuurde vloeistof mestband in mestkanaal met metalen driekantrooster</t>
  </si>
  <si>
    <t>OW 1996.05</t>
  </si>
  <si>
    <t>HD1.3.2/OW 1996.05</t>
  </si>
  <si>
    <t>mestopvang in en spoelen met aangezuurde vloeistof gedeeltelijk rooster</t>
  </si>
  <si>
    <t>HD1.3.1/OW 1996.05</t>
  </si>
  <si>
    <t>mestopvang in en spoelen met aangezuurde vloeistof volledig rooster</t>
  </si>
  <si>
    <t>OW 2001.16</t>
  </si>
  <si>
    <t>HD1.7/OW 2001.16</t>
  </si>
  <si>
    <t>gedeeltelijk rooster met verkleind mestoppervlak</t>
  </si>
  <si>
    <t>OW 2001.14</t>
  </si>
  <si>
    <t>HD1.5.2/OW 2001.14</t>
  </si>
  <si>
    <t>ondiepe mestkelders met water- en mestkanaa oppervlakte mestkanaal maximaal 0,19 m2 per dierplaats</t>
  </si>
  <si>
    <t>OW 1996.01</t>
  </si>
  <si>
    <t>HD1.5.1/OW 1996.01</t>
  </si>
  <si>
    <t>ondiepe mestkelders met water- en mestkanaal oppervlakte mestkanaal maximaal 0,13 m2 per dierplaats</t>
  </si>
  <si>
    <t>OW 1994.09</t>
  </si>
  <si>
    <t>HD1.2/OW 1994.09</t>
  </si>
  <si>
    <t>gedeeltelijk rooster met spoelgotensysteem</t>
  </si>
  <si>
    <t>OW 2010.05</t>
  </si>
  <si>
    <t>HD1.9/OW 2010.05</t>
  </si>
  <si>
    <t>volledig rooster met water- en mestkanaal</t>
  </si>
  <si>
    <t>OW 2010.04</t>
  </si>
  <si>
    <t>HD1.6.3/OW 2010.04</t>
  </si>
  <si>
    <t>schuine putwand emitterende mestoppervlak 0,07–0,10 m2 per dierplaats in groepen vanaf 30 dieren met spoelgoten</t>
  </si>
  <si>
    <t>OW 1999.06</t>
  </si>
  <si>
    <t>HD1.6.4/OW 1999.06</t>
  </si>
  <si>
    <t>OW 1999.05</t>
  </si>
  <si>
    <t>HD1.6.4/OW 1999.05</t>
  </si>
  <si>
    <t>schuine putwand emitterende mestoppervlak 0,07–0,10 m2 per dierplaats in groepen vanaf 30 dieren zonder spoelgoten</t>
  </si>
  <si>
    <t>OW 2004.06</t>
  </si>
  <si>
    <t>HD1.6.2/OW 2004.06</t>
  </si>
  <si>
    <t>schuine putwand emitterende mestoppervlak 0,07–0,10 m2 per dierplaats in groepen tot 30 dieren</t>
  </si>
  <si>
    <t>OW 2001.13</t>
  </si>
  <si>
    <t>HD1.6.1/OW 2001.13</t>
  </si>
  <si>
    <t>schuine putwand emitterende mestoppervlak maximaal 0,07 m2 per dierplaats, ongeacht groepsgrootte</t>
  </si>
  <si>
    <t>OW 2010.12</t>
  </si>
  <si>
    <t>HD1.10/OW 2010.12</t>
  </si>
  <si>
    <t>OW 1993.01</t>
  </si>
  <si>
    <t>HD1.1/OW 1993.01</t>
  </si>
  <si>
    <t xml:space="preserve">HC3        </t>
  </si>
  <si>
    <t xml:space="preserve">HC2        </t>
  </si>
  <si>
    <t xml:space="preserve">HC1        </t>
  </si>
  <si>
    <t>HB</t>
  </si>
  <si>
    <t xml:space="preserve">HB1        </t>
  </si>
  <si>
    <t>overige huisvestingssystemen (beweiden)</t>
  </si>
  <si>
    <t xml:space="preserve">HA6        </t>
  </si>
  <si>
    <t xml:space="preserve">HA5        </t>
  </si>
  <si>
    <t xml:space="preserve">HA3        </t>
  </si>
  <si>
    <t>OW 2018.04</t>
  </si>
  <si>
    <t>HA3.2/OW 2018.04</t>
  </si>
  <si>
    <t>roostervloer met bolle rubber toplaag en afdichtflappen waarvoor voor 1 januari 2023 een omgevingsvergunning gold als bedoeld in artikel 2.1, eerste lid, aanhef en onder e, van de Wet algemene bepalingen omgevingsrecht of tussen 1 januari 2023 en voor 20</t>
  </si>
  <si>
    <t>OW 2012.09</t>
  </si>
  <si>
    <t>HA3.1/OW 2012.09</t>
  </si>
  <si>
    <t>stal met hellende roostervloer en hellende schijnvloer onder roostervloer waarvoor voor 6 mei 2020 een omgevingsvergunning gold als bedoeld in artikel 2.1, eerste lid, aanhef en onder e, van de Wet algemene bepalingen omgevingsrecht, of, als deze vergunn</t>
  </si>
  <si>
    <t xml:space="preserve">HA4        </t>
  </si>
  <si>
    <t>OW 2010.30</t>
  </si>
  <si>
    <t>HA1.8/OW 2010.30</t>
  </si>
  <si>
    <t>OW 2010.14</t>
  </si>
  <si>
    <t>HA1.7/OW 2010.14</t>
  </si>
  <si>
    <t xml:space="preserve">ligboxenstal met sleufvloer </t>
  </si>
  <si>
    <t>OW 2009.22</t>
  </si>
  <si>
    <t>HA1.6/OW 2009.22</t>
  </si>
  <si>
    <t>OW 2009.11</t>
  </si>
  <si>
    <t>HA1.5/OW 2009.11</t>
  </si>
  <si>
    <t>OW 2010.24</t>
  </si>
  <si>
    <t>HA1.7/OW 2010.24</t>
  </si>
  <si>
    <t>OW 1994.03</t>
  </si>
  <si>
    <t>HA1.3/OW 1994.03</t>
  </si>
  <si>
    <t>OW 2018.07</t>
  </si>
  <si>
    <t>HA1.33/OW 2018.07</t>
  </si>
  <si>
    <t>ligboxenstal met dichte geprofileerde vloer met rubber matten en composietnokken met hellend profiel waarvoor voor 1 juli 2022 een omgevingsvergunning gold als bedoeld in artikel 2.1, eerste lid, aanhef en onder e, van de Wet algemene bepalingen omgeving</t>
  </si>
  <si>
    <t>OW 2018.06</t>
  </si>
  <si>
    <t>HA1.32/OW 2018.06</t>
  </si>
  <si>
    <t>ligboxenstal met geprofileerde rubber oplegsleufvloer met hellende sleuven met gierafvoergaatjes waarvoor voor 1 juli 2022 een omgevingsvergunning gold als bedoeld in artikel 2.1, eerste lid, aanhef en onder e, van de Wet algemene bepalingen omgevingsrec</t>
  </si>
  <si>
    <t>OW 2018.03</t>
  </si>
  <si>
    <t>HA1.31/OW 2018.03</t>
  </si>
  <si>
    <t>Ligboxenstal met geprofileerde vloer met hellende sleuven, giergoten en giergaten en mestverwijdering  waarvoor voor xxx 2022 een omgevingsvergunning gold als bedoeld in artikel 2.1, eerste lid, aanhef en onder e, van de Wet algemene bepalingen omgevings</t>
  </si>
  <si>
    <t>OW 2018.02</t>
  </si>
  <si>
    <t>HA1.30/OW 2018.02</t>
  </si>
  <si>
    <t>ligboxenstal met sleufvloer met geprofileerde rubber tegels waarvoor voor 1 januari 2023 een omgevingsvergunning gold als bedoeld in artikel 2.1, eerste lid, aanhef en onder e, van de Wet algemene bepalingen omgevingsrecht of tussen 1 januari 2023 en voo</t>
  </si>
  <si>
    <t>OW 2017.06</t>
  </si>
  <si>
    <t>HA1.29/OW 2017.06</t>
  </si>
  <si>
    <t>ligboxenstal met roostervloer met bolle rubber toplaag</t>
  </si>
  <si>
    <t>OW 1993.03</t>
  </si>
  <si>
    <t>HA1.2/OW 1993.03</t>
  </si>
  <si>
    <t>ligboxenstal met hellende vloer en giergoot</t>
  </si>
  <si>
    <t>OW 1994.08</t>
  </si>
  <si>
    <t>HA1.2/OW 1994.08</t>
  </si>
  <si>
    <t>OW 1993.06</t>
  </si>
  <si>
    <t>HA1.2/OW 1993.06</t>
  </si>
  <si>
    <t>OW 1993.05</t>
  </si>
  <si>
    <t>HA1.2/OW 1993.05</t>
  </si>
  <si>
    <t>OW 1993.04</t>
  </si>
  <si>
    <t>HA1.2/OW 1993.04</t>
  </si>
  <si>
    <t>OW 2015.06</t>
  </si>
  <si>
    <t>HA1.28/OW 2015.06</t>
  </si>
  <si>
    <t>ligboxenstal met geprofileerde hellende vloer met holtes voor gieropvang en -afvoer aan zijkant waarvoor voor 1 januari 2019 een omgevingsvergunning gold als bedoeld in artikel 2.1, eerste lid, aanhef en onder e, van de Wet algemene bepalingen omgevingsr</t>
  </si>
  <si>
    <t>OW 2015.05</t>
  </si>
  <si>
    <t>HA1.27/OW 2015.05</t>
  </si>
  <si>
    <t>ligboxenstal met roostervloer met rubber matten en composietnokken met hellend profiel en cassettes in roosterspleten</t>
  </si>
  <si>
    <t>OW 2014.02</t>
  </si>
  <si>
    <t>HA1.26/OW 2014.02</t>
  </si>
  <si>
    <t>ligboxenstal met roostervloer met hellende groeven of hellend gelegd met afdichtkleppen in roosterspleten en vernevelsysteem</t>
  </si>
  <si>
    <t>OW 2013.07</t>
  </si>
  <si>
    <t>HA1.25/OW 2013.07</t>
  </si>
  <si>
    <t>ligboxenstal met hellende vloer met geprofileerde rubber matten en centrale giergoot</t>
  </si>
  <si>
    <t>OW 2013.06</t>
  </si>
  <si>
    <t>HA1.24/OW 2013.06</t>
  </si>
  <si>
    <t>ligboxenstal met vloer met geprofileerde rubber matten met hellend profiel en regelmatige mestafstorten met afdichtflappen waarvoor voor 6 mei 2020 een omgevingsvergunning gold als bedoeld in artikel 2.1, eerste lid, aanhef en onder e, van de Wet algemen</t>
  </si>
  <si>
    <t>OW 2013.05</t>
  </si>
  <si>
    <t>HA1.23/OW 2013.05</t>
  </si>
  <si>
    <t>ligboxenstal met geprofileerde  vloer met hellende sleuven,  aaneengesloten of met regelmatige mestafstorten met afdichtflappen</t>
  </si>
  <si>
    <t>OW 2013.04</t>
  </si>
  <si>
    <t>HA1.22/OW 2013.04</t>
  </si>
  <si>
    <t>ligboxenstal met geprofileerde vloer met hellende sleuven met urineafvoergat of met regelmatige mestafstorten met afdichtkleppen</t>
  </si>
  <si>
    <t>OW 2013.03</t>
  </si>
  <si>
    <t>HA1.21/OW 2013.03</t>
  </si>
  <si>
    <t>ligboxenstal met sleufvloer met in doorsteken, wachtruimte en doorlopen een roostervloer met bolle rubber toplaag en afdichtflappen in roosterspleten</t>
  </si>
  <si>
    <t>OW 2013.01</t>
  </si>
  <si>
    <t>HA1.20/OW 2013.01</t>
  </si>
  <si>
    <t>ligboxenstal met geprofileerde vloer met hellende sleuven en regelmatige mestafstorten met afdichtingen</t>
  </si>
  <si>
    <t>OW 2012.08</t>
  </si>
  <si>
    <t>HA1.19/OW 2012.08</t>
  </si>
  <si>
    <t>ligboxenstal met geprofileerde hellende vloer met perforaties waarvoor voor 6 mei 2020 een omgevingsvergunning gold als bedoeld in artikel 2.1, eerste lid, aanhef en onder e, van de Wet algemene bepalingen omgevingsrecht, of, als deze vergunning niet nod</t>
  </si>
  <si>
    <t>OW 2001.28</t>
  </si>
  <si>
    <t>HA1.4/OW 2001.28</t>
  </si>
  <si>
    <t>ligboxenstal met hellende vloer en giergoot met spoelsysteem of roostervloer met spoelsysteem</t>
  </si>
  <si>
    <t>OW 2012.05</t>
  </si>
  <si>
    <t>HA1.18/OW 2012.05</t>
  </si>
  <si>
    <t>ligboxenstal met roostervloer met hellende groeven of hellend gelegd met afdichtkleppen in roosterspleten</t>
  </si>
  <si>
    <t>OW 2012.04</t>
  </si>
  <si>
    <t>HA1.17/OW 2012.04</t>
  </si>
  <si>
    <t>ligboxenstal met geprofileerde hellende vloer met gierafvoerbuis</t>
  </si>
  <si>
    <t>OW 2012.02</t>
  </si>
  <si>
    <t>HA1.16/OW 2012.02</t>
  </si>
  <si>
    <t xml:space="preserve">mechanisch geventileerde stal met een chemisch luchtwassysteem waarvoor voor 20 juli 2018 een omgevingsvergunning gold als bedoeld in artikel 2.1, eerste lid, aanhef en onder e, van de Wet algemene bepalingen omgevingsrecht, of, als deze vergunning niet </t>
  </si>
  <si>
    <t>OW 2012.01</t>
  </si>
  <si>
    <t>HA1.15/OW 2012.01</t>
  </si>
  <si>
    <t>Ligboxenstal met V-vormige vloer van gietasfalt in combinatie met een gierafvoerbuis en met mestschuif waarvoor voor 20 juli 2018 een omgevingsvergunning gold als bedoeld in artikel 2.1, eerste lid, aanhef en onder e, van de Wet algemene bepalingen omgev</t>
  </si>
  <si>
    <t>OW 2010.36</t>
  </si>
  <si>
    <t>HA1.14/OW 2010.36</t>
  </si>
  <si>
    <t>ligboxenstal met geprofileerde vloer met hellende sleuven en regelmatige mestafstorten met afdichtkleppen waarvoor voor 20 juli 2018 een omgevingsvergunning gold als bedoeld in artikel 2.1, eerste lid, aanhef en onder e, van de Wet algemene bepalingen om</t>
  </si>
  <si>
    <t>OW 2010.35</t>
  </si>
  <si>
    <t>HA1.13/OW 2010.35</t>
  </si>
  <si>
    <t>ligboxenstal met geprofileerde  vloer met hellende sleuven en regelmatige mestafstorten met afdichtflappen</t>
  </si>
  <si>
    <t>OW 2010.34</t>
  </si>
  <si>
    <t>HA1.12/OW 2010.34</t>
  </si>
  <si>
    <t>ligboxenstal met roostervloer met cassettes in roosterspleten</t>
  </si>
  <si>
    <t>OW 2010.33</t>
  </si>
  <si>
    <t>HA1.11/OW 2010.33</t>
  </si>
  <si>
    <t>ligboxenstal met geprofileerde vloer met hellende sleuven en regelmatige mestafstorten waarvoor voor 20 juli 2018 een omgevingsvergunning gold als bedoeld in artikel 2.1, eerste lid, aanhef en onder e, van de Wet algemene bepalingen omgevingsrecht, of, a</t>
  </si>
  <si>
    <t>OW 2010.32</t>
  </si>
  <si>
    <t>HA1.10/OW 2010.32</t>
  </si>
  <si>
    <t>OW 2010.31</t>
  </si>
  <si>
    <t>HA1.9/OW 2010.31</t>
  </si>
  <si>
    <t>OW 1993.09</t>
  </si>
  <si>
    <t>HA1.1/OW 1993.09</t>
  </si>
  <si>
    <t>grupstal met drijfmest</t>
  </si>
  <si>
    <t>NULL</t>
  </si>
  <si>
    <t>AP2.3</t>
  </si>
  <si>
    <t>OW 2020.03</t>
  </si>
  <si>
    <t>AP2.3/OW 2020.03</t>
  </si>
  <si>
    <t>Addtioneel: ionisatie met koolstofborsteltjes</t>
  </si>
  <si>
    <t>AP2.5</t>
  </si>
  <si>
    <t>OW 2020.05</t>
  </si>
  <si>
    <t>AP2.5/OW 2020.05</t>
  </si>
  <si>
    <t>Addtioneel: Ionisatie-units met ingebouwde coronadraden en collectoroppervlak</t>
  </si>
  <si>
    <t>AP4.1</t>
  </si>
  <si>
    <t>OW 2009.08</t>
  </si>
  <si>
    <t>AP4.1/OW 2009.08</t>
  </si>
  <si>
    <t>Addtioneel: uitbroeden eieren en opfokken vleeskuikens tot 13 dagen</t>
  </si>
  <si>
    <t>OW 2009.04</t>
  </si>
  <si>
    <t>AP4.1/OW 2009.04</t>
  </si>
  <si>
    <t>OW 2017.08</t>
  </si>
  <si>
    <t>AP4.1/OW 2017.08</t>
  </si>
  <si>
    <t>AP4.1/OW 2017.09</t>
  </si>
  <si>
    <t>AP4.2</t>
  </si>
  <si>
    <t>OW 2009.09</t>
  </si>
  <si>
    <t>AP4.2/OW 2009.09</t>
  </si>
  <si>
    <t>Addtioneel: uitbroeden eieren en opfokken vleeskuiken tot 19 dagen</t>
  </si>
  <si>
    <t>OW 2009.06</t>
  </si>
  <si>
    <t>AP4.2/OW 2009.06</t>
  </si>
  <si>
    <t>OW 2009.07</t>
  </si>
  <si>
    <t>AP4.2/OW 2009.07</t>
  </si>
  <si>
    <t>OW 2009.16</t>
  </si>
  <si>
    <t>AP4.2/OW 2009.16</t>
  </si>
  <si>
    <t>OW 2017.10</t>
  </si>
  <si>
    <t>AP4.2/OW 2017.10</t>
  </si>
  <si>
    <t>AP2.4</t>
  </si>
  <si>
    <t>OW 2020.04</t>
  </si>
  <si>
    <t>AP2.4/OW 2020.04</t>
  </si>
  <si>
    <t>Addtioneel: ionisatie met negatieve coronadraden</t>
  </si>
  <si>
    <t>OW 2009.02</t>
  </si>
  <si>
    <t>AP4.1/OW 2009.02</t>
  </si>
  <si>
    <t>Addtioneel: grondhuisvesting met vloerverwarming en vloerkoeling</t>
  </si>
  <si>
    <t>OW 2009.03</t>
  </si>
  <si>
    <t>AP4.1/OW 2009.03</t>
  </si>
  <si>
    <t>OW 2009.05</t>
  </si>
  <si>
    <t>AP4.2/OW 2009.05</t>
  </si>
  <si>
    <t>OW 2009.15</t>
  </si>
  <si>
    <t>AP4.1/OW 2009.15</t>
  </si>
  <si>
    <t>AP1.1</t>
  </si>
  <si>
    <t>OW 2009.17</t>
  </si>
  <si>
    <t>AP1.1/OW 2009.17</t>
  </si>
  <si>
    <t>Addtioneel: oliefilm met drukleidingen</t>
  </si>
  <si>
    <t>AP1.2</t>
  </si>
  <si>
    <t>OW 2015.01</t>
  </si>
  <si>
    <t>AP1.2/OW 2015.01</t>
  </si>
  <si>
    <t>Addtioneel: oliefilm met sproeikoppen</t>
  </si>
  <si>
    <t>AP1.3</t>
  </si>
  <si>
    <t>OW 2015.02</t>
  </si>
  <si>
    <t>AP1.3/OW 2015.02</t>
  </si>
  <si>
    <t>Addtioneel: oliefilm met robot</t>
  </si>
  <si>
    <t>AP100.1</t>
  </si>
  <si>
    <t>OW 2010.29</t>
  </si>
  <si>
    <t>AP100.1/OW 2010.29</t>
  </si>
  <si>
    <t>Addtioneel: droogfilterwand</t>
  </si>
  <si>
    <t>AP100.2</t>
  </si>
  <si>
    <t>OW 2017.02</t>
  </si>
  <si>
    <t>AP100.2/OW 2017.02</t>
  </si>
  <si>
    <t>Addtioneel: strooiselschuif</t>
  </si>
  <si>
    <t>AP100.3</t>
  </si>
  <si>
    <t>OW 2020.01</t>
  </si>
  <si>
    <t>AP100.3/OW 2020.01</t>
  </si>
  <si>
    <t>Addtioneel: luchtconditioneringsunit</t>
  </si>
  <si>
    <t>AP100.4</t>
  </si>
  <si>
    <t>OW 2021.01</t>
  </si>
  <si>
    <t>AP100.4/OW 2021.01</t>
  </si>
  <si>
    <t>Addtioneel: Warmtewisselaar: 1-95% reductie fijnstof</t>
  </si>
  <si>
    <t>AP100.4-10</t>
  </si>
  <si>
    <t>AP100.4-10/OW 2021.01</t>
  </si>
  <si>
    <t>Addtioneel: Warmtewisselaar: 10% reductie fijnstof</t>
  </si>
  <si>
    <t>AP100.4-13</t>
  </si>
  <si>
    <t>AP100.4-13/OW 2021.01</t>
  </si>
  <si>
    <t>Addtioneel: Warmtewisselaar: 13% reductie fijnstof</t>
  </si>
  <si>
    <t>AP100.4-30</t>
  </si>
  <si>
    <t>AP100.4-30/OW 2021.01</t>
  </si>
  <si>
    <t>Addtioneel: Warmtewisselaar: 30% reductie fijnstof</t>
  </si>
  <si>
    <t>AP100.4-31</t>
  </si>
  <si>
    <t>AP100.4-31/OW 2021.01</t>
  </si>
  <si>
    <t>Addtioneel: Warmtewisselaar: 31% reductie fijnstof</t>
  </si>
  <si>
    <t>AP100.4-35</t>
  </si>
  <si>
    <t>AP100.4-35/OW 2021.01</t>
  </si>
  <si>
    <t>Addtioneel: Warmtewisselaar: 35% reductie fijnstof</t>
  </si>
  <si>
    <t>AP100.4-37</t>
  </si>
  <si>
    <t>AP100.4-37/OW 2021.01</t>
  </si>
  <si>
    <t>Addtioneel: Warmtewisselaar: 37% reductie fijnstof</t>
  </si>
  <si>
    <t>AP100.4-5</t>
  </si>
  <si>
    <t>AP100.4-5/OW 2021.01</t>
  </si>
  <si>
    <t>Addtioneel: Warmtewisselaar: 5% reductie fijnstof</t>
  </si>
  <si>
    <t>AP100.4-50</t>
  </si>
  <si>
    <t>AP100.4-50/OW 2021.01</t>
  </si>
  <si>
    <t>Addtioneel: Warmtewisselaar: 50% reductie fijnstof</t>
  </si>
  <si>
    <t>AP100.4-55</t>
  </si>
  <si>
    <t>AP100.4-55/OW 2021.01</t>
  </si>
  <si>
    <t>Addtioneel: Warmtewisselaar: 55% reductie fijnstof</t>
  </si>
  <si>
    <t>AP100.5</t>
  </si>
  <si>
    <t>OW 2021.02</t>
  </si>
  <si>
    <t>AP100.5/OW 2021.02</t>
  </si>
  <si>
    <t>Addtioneel: stoffilter met 99% verwijdering fijnstof</t>
  </si>
  <si>
    <t>AP2.1</t>
  </si>
  <si>
    <t>OW 2009.18</t>
  </si>
  <si>
    <t>AP2.1/OW 2009.18</t>
  </si>
  <si>
    <t>AP2.2</t>
  </si>
  <si>
    <t>OW 2011.01</t>
  </si>
  <si>
    <t>AP2.2/OW 2011.01</t>
  </si>
  <si>
    <t>Addtioneel: ionisatiefilter</t>
  </si>
  <si>
    <t>OW 2017.11</t>
  </si>
  <si>
    <t>AP4.2/OW 2017.11</t>
  </si>
  <si>
    <t>AR1.1</t>
  </si>
  <si>
    <t>Addtioneel: beweiden</t>
  </si>
  <si>
    <t>AV1.1</t>
  </si>
  <si>
    <t>OW 2016.01</t>
  </si>
  <si>
    <t>AV1.1/OW 2016.01</t>
  </si>
  <si>
    <t>Addtioneel: schuine wanden in mestkanaal</t>
  </si>
  <si>
    <t>AV1.2</t>
  </si>
  <si>
    <t>OW 2016.02</t>
  </si>
  <si>
    <t>AV1.2/OW 2016.02</t>
  </si>
  <si>
    <t>AV1.3</t>
  </si>
  <si>
    <t>OW 2016.03</t>
  </si>
  <si>
    <t>AV1.3/OW 2016.03</t>
  </si>
  <si>
    <t>AV100.1</t>
  </si>
  <si>
    <t>OW 2010.01</t>
  </si>
  <si>
    <t>AV100.1/OW 2010.01</t>
  </si>
  <si>
    <t>Addtioneel: drijvende ballen in mest</t>
  </si>
  <si>
    <t>OW 2007.03</t>
  </si>
  <si>
    <t>LW1.1/OW 2007.03</t>
  </si>
  <si>
    <t>Addtioneel: biologisch luchtwassysteem</t>
  </si>
  <si>
    <t>OW 2006.02</t>
  </si>
  <si>
    <t>LW1.1/OW 2006.02</t>
  </si>
  <si>
    <t>OW 2013.02</t>
  </si>
  <si>
    <t>LW1.1/OW 2013.02</t>
  </si>
  <si>
    <t>OW 2010.27</t>
  </si>
  <si>
    <t>LW1.1/OW 2010.27</t>
  </si>
  <si>
    <t>OW 2011.11</t>
  </si>
  <si>
    <t>LW1.1/OW 2011.11</t>
  </si>
  <si>
    <t>OW 2015.04</t>
  </si>
  <si>
    <t>LW1.1/OW 2015.04</t>
  </si>
  <si>
    <t>LW1.1HK</t>
  </si>
  <si>
    <t>LW1.1HK/OW 2007.03</t>
  </si>
  <si>
    <t>LW1.1HK/OW 2006.02</t>
  </si>
  <si>
    <t>LW1.1HK/OW 2013.02</t>
  </si>
  <si>
    <t>LW1.1HK/OW 2010.27</t>
  </si>
  <si>
    <t>LW1.1HK/OW 2011.11</t>
  </si>
  <si>
    <t>LW1.1HK/OW 2015.04</t>
  </si>
  <si>
    <t>LW1.1HC</t>
  </si>
  <si>
    <t>OW 2017.07</t>
  </si>
  <si>
    <t>LW1.1HC/OW 2017.07</t>
  </si>
  <si>
    <t>OW 2008.05</t>
  </si>
  <si>
    <t>LW1.2/OW 2008.05</t>
  </si>
  <si>
    <t>OW 2011.12</t>
  </si>
  <si>
    <t>LW1.2/OW 2011.12</t>
  </si>
  <si>
    <t>LW1.2HC</t>
  </si>
  <si>
    <t>LW1.2HC/OW 2017.07</t>
  </si>
  <si>
    <t>OW 2009.20</t>
  </si>
  <si>
    <t>LW1.3/OW 2009.20</t>
  </si>
  <si>
    <t>OW 2008.12</t>
  </si>
  <si>
    <t>LW1.3/OW 2008.12</t>
  </si>
  <si>
    <t>OW 2004.01</t>
  </si>
  <si>
    <t>LW1.3/OW 2004.01</t>
  </si>
  <si>
    <t>OW 2008.04</t>
  </si>
  <si>
    <t>LW1.3/OW 2008.04</t>
  </si>
  <si>
    <t>OW 2008.03</t>
  </si>
  <si>
    <t>LW1.3/OW 2008.03</t>
  </si>
  <si>
    <t>OW 2008.02</t>
  </si>
  <si>
    <t>LW1.3/OW 2008.02</t>
  </si>
  <si>
    <t>OW 2008.01</t>
  </si>
  <si>
    <t>LW1.3/OW 2008.01</t>
  </si>
  <si>
    <t>OW 2009.21</t>
  </si>
  <si>
    <t>LW1.3/OW 2009.21</t>
  </si>
  <si>
    <t>LW1.3HC</t>
  </si>
  <si>
    <t>LW1.3HC/OW 2017.07</t>
  </si>
  <si>
    <t>LW1.4</t>
  </si>
  <si>
    <t>OW 2009.13</t>
  </si>
  <si>
    <t>LW1.4/OW 2009.13</t>
  </si>
  <si>
    <t>OW 2010.28</t>
  </si>
  <si>
    <t>LW1.4/OW 2010.28</t>
  </si>
  <si>
    <t>LW1.4/OW 2015.04</t>
  </si>
  <si>
    <t>LW1.4HK</t>
  </si>
  <si>
    <t>LW1.4HK/OW 2009.13</t>
  </si>
  <si>
    <t>LW1.4HK/OW 2010.28</t>
  </si>
  <si>
    <t>LW1.4HK/OW 2015.04</t>
  </si>
  <si>
    <t>LW1.4HC</t>
  </si>
  <si>
    <t>LW1.4HC/OW 2017.07</t>
  </si>
  <si>
    <t>LW1.5</t>
  </si>
  <si>
    <t>OW 2012.07</t>
  </si>
  <si>
    <t>LW1.5/OW 2012.07</t>
  </si>
  <si>
    <t>LW1.5HC</t>
  </si>
  <si>
    <t>LW1.5HC/OW 2017.07</t>
  </si>
  <si>
    <t>LW1.6</t>
  </si>
  <si>
    <t>OW 2011.03</t>
  </si>
  <si>
    <t>LW1.6/OW 2011.03</t>
  </si>
  <si>
    <t>Addtioneel: biofilter</t>
  </si>
  <si>
    <t>LW1.7</t>
  </si>
  <si>
    <t>OW 2020.06</t>
  </si>
  <si>
    <t>LW1.7/OW 2020.06</t>
  </si>
  <si>
    <t xml:space="preserve">Addtioneel: biofilter waarvoor voor 1 januari 2023 een omgevingsvergunning gold als bedoeld in artikel 2.1, eerste lid, aanhef en onder e, van de Wet algemene bepalingen omgevingsrecht of tussen 1 januari 2023 en voor 1 juli 2023 een omgevingsvergunning </t>
  </si>
  <si>
    <t>OW 2001.31</t>
  </si>
  <si>
    <t>LW2.1/OW 2001.31</t>
  </si>
  <si>
    <t>Addtioneel: chemisch luchtwassysteem</t>
  </si>
  <si>
    <t>OW 2007.06</t>
  </si>
  <si>
    <t>LW2.1/OW 2007.06</t>
  </si>
  <si>
    <t>LW2.10</t>
  </si>
  <si>
    <t>OW 2021.04</t>
  </si>
  <si>
    <t>LW2.10/OW 2021.04</t>
  </si>
  <si>
    <t>OW 2001.32</t>
  </si>
  <si>
    <t>LW2.2/OW 2001.32</t>
  </si>
  <si>
    <t>OW 2007.07</t>
  </si>
  <si>
    <t>LW2.2/OW 2007.07</t>
  </si>
  <si>
    <t>OW 2004.02</t>
  </si>
  <si>
    <t>LW2.3/OW 2004.02</t>
  </si>
  <si>
    <t>OW 2010.25</t>
  </si>
  <si>
    <t>LW2.3/OW 2010.25</t>
  </si>
  <si>
    <t>OW 2011.14</t>
  </si>
  <si>
    <t>LW2.3/OW 2011.14</t>
  </si>
  <si>
    <t>OW 2006.05</t>
  </si>
  <si>
    <t>LW2.3/OW 2006.05</t>
  </si>
  <si>
    <t>OW 2006.04</t>
  </si>
  <si>
    <t>LW2.3/OW 2006.04</t>
  </si>
  <si>
    <t>OW 2008.07</t>
  </si>
  <si>
    <t>LW2.3/OW 2008.07</t>
  </si>
  <si>
    <t>OW 2009.01</t>
  </si>
  <si>
    <t>LW2.3/OW 2009.01</t>
  </si>
  <si>
    <t>LW2.3HC</t>
  </si>
  <si>
    <t>LW2.3HC/OW 2017.07</t>
  </si>
  <si>
    <t>OW 2014.01</t>
  </si>
  <si>
    <t>LW2.4/OW 2014.01</t>
  </si>
  <si>
    <t>OW 2008.06</t>
  </si>
  <si>
    <t>LW2.4/OW 2008.06</t>
  </si>
  <si>
    <t>OW 2005.01</t>
  </si>
  <si>
    <t>LW2.4/OW 2005.01</t>
  </si>
  <si>
    <t>LW2.4HK</t>
  </si>
  <si>
    <t>LW2.4HK/OW 2014.01</t>
  </si>
  <si>
    <t>LW2.4HK/OW 2008.06</t>
  </si>
  <si>
    <t>LW2.4HK/OW 2005.01</t>
  </si>
  <si>
    <t>LW2.4HC</t>
  </si>
  <si>
    <t>LW2.4HC/OW 2017.07</t>
  </si>
  <si>
    <t>LW2.5a</t>
  </si>
  <si>
    <t>OW 2007.05</t>
  </si>
  <si>
    <t>LW2.5a/OW 2007.05</t>
  </si>
  <si>
    <t>LW2.5b</t>
  </si>
  <si>
    <t>LW2.5b/OW 2007.05</t>
  </si>
  <si>
    <t>LW2.5HK</t>
  </si>
  <si>
    <t>LW2.5HK/OW 2007.05</t>
  </si>
  <si>
    <t>LW2.5HC</t>
  </si>
  <si>
    <t>LW2.5HC/OW 2017.07</t>
  </si>
  <si>
    <t>LW2.6a</t>
  </si>
  <si>
    <t>OW 2008.08</t>
  </si>
  <si>
    <t>LW2.6a/OW 2008.08</t>
  </si>
  <si>
    <t>LW2.6b</t>
  </si>
  <si>
    <t>LW2.6b/OW 2008.08</t>
  </si>
  <si>
    <t>LW2.6HK</t>
  </si>
  <si>
    <t>LW2.6HK/OW 2008.08</t>
  </si>
  <si>
    <t>LW2.6HC</t>
  </si>
  <si>
    <t>LW2.6HC/OW 2017.07</t>
  </si>
  <si>
    <t>OW 2010.26</t>
  </si>
  <si>
    <t>LW2.7/OW 2010.26</t>
  </si>
  <si>
    <t>OW 2008.09</t>
  </si>
  <si>
    <t>LW2.7/OW 2008.09</t>
  </si>
  <si>
    <t>LW2.7HC</t>
  </si>
  <si>
    <t>LW2.7HC/OW 2017.07</t>
  </si>
  <si>
    <t>LW2.8</t>
  </si>
  <si>
    <t>OW 2013.08</t>
  </si>
  <si>
    <t>LW2.8/OW 2013.08</t>
  </si>
  <si>
    <t>LW2.8HK</t>
  </si>
  <si>
    <t>LW2.8HK/OW 2013.08</t>
  </si>
  <si>
    <t>LW2.8HC</t>
  </si>
  <si>
    <t>LW2.8HC/OW 2017.07</t>
  </si>
  <si>
    <t>LW2.9</t>
  </si>
  <si>
    <t>OW 2021.03</t>
  </si>
  <si>
    <t>LW2.9/OW 2021.03</t>
  </si>
  <si>
    <t>LW3.1</t>
  </si>
  <si>
    <t>OW 2009.19</t>
  </si>
  <si>
    <t>LW3.1/OW 2009.19</t>
  </si>
  <si>
    <t>Addtioneel: water luchtwassysteem</t>
  </si>
  <si>
    <t>LW4.1</t>
  </si>
  <si>
    <t>OW 2007.02</t>
  </si>
  <si>
    <t>LW4.1/OW 2007.02</t>
  </si>
  <si>
    <t>Addtioneel: biologische luchtwassysteem met watergordijn</t>
  </si>
  <si>
    <t>OW 2009.12</t>
  </si>
  <si>
    <t>LW4.1/OW 2009.12</t>
  </si>
  <si>
    <t>OW 2010.02</t>
  </si>
  <si>
    <t>LW4.1/OW 2010.02</t>
  </si>
  <si>
    <t>LW4.1HC</t>
  </si>
  <si>
    <t>LW4.1HC/OW 2017.07</t>
  </si>
  <si>
    <t>LW4.2</t>
  </si>
  <si>
    <t>OW 2011.07</t>
  </si>
  <si>
    <t>LW4.2/OW 2011.07</t>
  </si>
  <si>
    <t>Addtioneel: biologisch en water luchtwassysteem met geurverwijderingssectie</t>
  </si>
  <si>
    <t>LW4.2HC</t>
  </si>
  <si>
    <t>LW4.2HC/OW 2017.07</t>
  </si>
  <si>
    <t>LW4.3</t>
  </si>
  <si>
    <t>OW 2011.08</t>
  </si>
  <si>
    <t>LW4.3/OW 2011.08</t>
  </si>
  <si>
    <t>Addtioneel: biologisch en chemisch luchtwassysteem met biofilter</t>
  </si>
  <si>
    <t>LW4.3HC</t>
  </si>
  <si>
    <t>LW4.3HC/OW 2017.07</t>
  </si>
  <si>
    <t>LW4.4</t>
  </si>
  <si>
    <t>OW 2006.14</t>
  </si>
  <si>
    <t>LW4.4/OW 2006.14</t>
  </si>
  <si>
    <t xml:space="preserve">Addtioneel: chemisch luchtwassysteem (lamellenfilter) en water luchtwassysteem </t>
  </si>
  <si>
    <t>LW4.4HC</t>
  </si>
  <si>
    <t>LW4.4HC/OW 2017.07</t>
  </si>
  <si>
    <t>LW4.5</t>
  </si>
  <si>
    <t>OW 2006.15</t>
  </si>
  <si>
    <t>LW4.5/OW 2006.15</t>
  </si>
  <si>
    <t>Addtioneel: chemisch en water luchtwassysteem met biofilter</t>
  </si>
  <si>
    <t>LW4.5HC</t>
  </si>
  <si>
    <t>LW4.5HC/OW 2017.07</t>
  </si>
  <si>
    <t>LW4.6</t>
  </si>
  <si>
    <t>OW 2007.01</t>
  </si>
  <si>
    <t>LW4.6/OW 2007.01</t>
  </si>
  <si>
    <t>LW4.6HC</t>
  </si>
  <si>
    <t>LW4.6HC/OW 2017.07</t>
  </si>
  <si>
    <t>NE1.1a</t>
  </si>
  <si>
    <t>OW 2011.04</t>
  </si>
  <si>
    <t>NE1.1a/OW 2011.04</t>
  </si>
  <si>
    <t>Plusfactor: afgesloten mestopslagloods met biologisch luchtwassysteem</t>
  </si>
  <si>
    <t>NE1.1b</t>
  </si>
  <si>
    <t>NE1.1b/OW 2011.04</t>
  </si>
  <si>
    <t>NE1.2a</t>
  </si>
  <si>
    <t>OW 2011.05</t>
  </si>
  <si>
    <t>NE1.2a/OW 2011.05</t>
  </si>
  <si>
    <t>Plusfactor: afgesloten mestopslagloods met chemisch luchtwassysteem</t>
  </si>
  <si>
    <t>NE1.2b</t>
  </si>
  <si>
    <t>NE1.2b/OW 2011.05</t>
  </si>
  <si>
    <t>NE1.3a</t>
  </si>
  <si>
    <t>OW 2011.06</t>
  </si>
  <si>
    <t>NE1.3a/OW 2011.06</t>
  </si>
  <si>
    <t>NE1.3b</t>
  </si>
  <si>
    <t>NE1.3b/OW 2011.06</t>
  </si>
  <si>
    <t>NE2.1a</t>
  </si>
  <si>
    <t>OW 2001.37</t>
  </si>
  <si>
    <t>NE2.1a/OW 2001.37</t>
  </si>
  <si>
    <t>Plusfactor: droogtunnel dichte banden</t>
  </si>
  <si>
    <t>NE2.1b</t>
  </si>
  <si>
    <t>NE2.1b/OW 2001.37</t>
  </si>
  <si>
    <t>NE2.2a</t>
  </si>
  <si>
    <t>OW 2005.06</t>
  </si>
  <si>
    <t>NE2.2a/OW 2005.06</t>
  </si>
  <si>
    <t>Plusfactor: droogtunnel geperforeerde banden</t>
  </si>
  <si>
    <t>NE2.2b</t>
  </si>
  <si>
    <t>NE2.2b/OW 2005.06</t>
  </si>
  <si>
    <t>NE2.3a</t>
  </si>
  <si>
    <t>OW 2007.09</t>
  </si>
  <si>
    <t>NE2.3a/OW 2007.09</t>
  </si>
  <si>
    <t>Plusfactor: droogtunnel geperforeerde metalen platen</t>
  </si>
  <si>
    <t>NE2.3b</t>
  </si>
  <si>
    <t>NE2.3b/OW 2007.09</t>
  </si>
  <si>
    <t>NE3a</t>
  </si>
  <si>
    <t>OW 2001.36</t>
  </si>
  <si>
    <t>NE3a/OW 2001.36</t>
  </si>
  <si>
    <t>Plusfactor: droogsysteem met geperforeerde doek</t>
  </si>
  <si>
    <t>NE3b</t>
  </si>
  <si>
    <t>NE3b/OW 2001.36</t>
  </si>
  <si>
    <t>NE4a</t>
  </si>
  <si>
    <t>OW 2001.38</t>
  </si>
  <si>
    <t>NE4a/OW 2001.38</t>
  </si>
  <si>
    <t>Plusfactor: droogtunnel composteringsunit met chemisch luchtwassysteem</t>
  </si>
  <si>
    <t>NE4b</t>
  </si>
  <si>
    <t>NE4b/OW 2001.38</t>
  </si>
  <si>
    <t>NE5</t>
  </si>
  <si>
    <t>OW 2017.04</t>
  </si>
  <si>
    <t>NE5/OW 2017.04</t>
  </si>
  <si>
    <t>Plusfactor: biothermisch drogen met chemisch luchtwassysteem</t>
  </si>
  <si>
    <t>NE6a</t>
  </si>
  <si>
    <t>OW 2017.05</t>
  </si>
  <si>
    <t>NE6a/OW 2017.05</t>
  </si>
  <si>
    <t>NE6b</t>
  </si>
  <si>
    <t>NE6b/OW 2017.05</t>
  </si>
  <si>
    <t>E6.8H</t>
  </si>
  <si>
    <t>Plusfactor: Afgesloten mestopslagloods</t>
  </si>
  <si>
    <t>E6.8L</t>
  </si>
  <si>
    <t>melk- en kalfkoeien van 2 jaar en ouder (incl kalveren tot 14 dagen)</t>
  </si>
  <si>
    <t>opfokhennen en hanen van legkippen jonger dan 18 weken</t>
  </si>
  <si>
    <t>vleesvarkens, opfokberen van circa 25 kg tot 7 maanden, opfokzeugen van circa 25 kg tot eerste dekking</t>
  </si>
  <si>
    <t>guste en dragende zeugen</t>
  </si>
  <si>
    <t>biggenopfok (gespeende biggen)</t>
  </si>
  <si>
    <t>struisvogels van 4 maanden en ouder en jonger dan 12 maanden</t>
  </si>
  <si>
    <t>struisvogels jonger dan 4 maanden</t>
  </si>
  <si>
    <t>struisvogels van 12 maanden en ouder</t>
  </si>
  <si>
    <t>pony's jonger dan 3 jaar</t>
  </si>
  <si>
    <t>pony's van 3 jaar en ouder</t>
  </si>
  <si>
    <t>paarden jonger dan 3 jaar</t>
  </si>
  <si>
    <t>paarden van 3 jaar en ouder</t>
  </si>
  <si>
    <t>vleesparelhoenders</t>
  </si>
  <si>
    <t>voedster</t>
  </si>
  <si>
    <t>fokteven van nertsen (inclusief jongen en reuen)</t>
  </si>
  <si>
    <t>ouderdieren van vleeseenden</t>
  </si>
  <si>
    <t>ouderdieren van vleeskalkoenen van 6 en ouder en jonger dan 30 weken</t>
  </si>
  <si>
    <t>ouderdieren van vleeskalkoenen jonger dan 6 weken</t>
  </si>
  <si>
    <t>ouderdieren van vleeskuikens van 19 weken en ouder</t>
  </si>
  <si>
    <t>ouderdieren van vleeskuikens in opfok jonger dan 19 weken</t>
  </si>
  <si>
    <t>legkippen van 18 weken en ouder, ouderdieren van legkippen van 18 weken en ouder</t>
  </si>
  <si>
    <t>kraamzeugen (incl. biggen tot spenen)</t>
  </si>
  <si>
    <t>geiten tot 61 dagen</t>
  </si>
  <si>
    <t>geiten vanaf 61 dagen tot 1 jaar</t>
  </si>
  <si>
    <t>geiten vanaf 1 jaar en ouder</t>
  </si>
  <si>
    <t>schapen van 1 jaar en ouder (incl lammeren)</t>
  </si>
  <si>
    <t>overig vleesvee vanaf spenen en jonger dan 2 jaar</t>
  </si>
  <si>
    <t>vleeskalveren jonger dan 1 jaar</t>
  </si>
  <si>
    <t>2023-1</t>
  </si>
  <si>
    <t>vrouwelijk jongvee jonger dan 2 jaar, fokstieren jonger dan 2 jaar</t>
  </si>
  <si>
    <t>zoogkoeien van 2 jaar en ouder (incl ongespeende kalveren)</t>
  </si>
  <si>
    <t>A1.40.1</t>
  </si>
  <si>
    <t>BWL 2022.01</t>
  </si>
  <si>
    <t>A1.39.1/BWL2021.08</t>
  </si>
  <si>
    <t xml:space="preserve">ligboxenstal met V-vormige vloer van geprofileerde vloerelementen in een helling van 3,5% in combinatie met een gierafvoerbuis en mestschuif  met beweiden </t>
  </si>
  <si>
    <t>A1.40</t>
  </si>
  <si>
    <t>A1.39/BWL2021.08</t>
  </si>
  <si>
    <t>ligboxenstal met V-vormige vloer van geprofileerde vloerelementen in een helling van 3,5% in combinatie met een gierafvoerbuis en mestschuif</t>
  </si>
  <si>
    <t>X1</t>
  </si>
  <si>
    <t>Proefstalregeling</t>
  </si>
  <si>
    <t>E7.18-05</t>
  </si>
  <si>
    <t>BWL 2021.01</t>
  </si>
  <si>
    <t>E7.18-05/BWL 2021.01</t>
  </si>
  <si>
    <t>Warmtewisselaar; 1 – 95% emissiereductie fijnstof(5%)</t>
  </si>
  <si>
    <t>E7.18-55</t>
  </si>
  <si>
    <t>E7.18-55/BWL 2021.01</t>
  </si>
  <si>
    <t>Warmtewisselaar; 1 – 95% emissiereductie fijnstof(55%)</t>
  </si>
  <si>
    <t>E7.18-35</t>
  </si>
  <si>
    <t>E7.18-35/BWL 2021.01</t>
  </si>
  <si>
    <t>Warmtewisselaar; 1 – 95% emissiereductie fijnstof(35%)</t>
  </si>
  <si>
    <t>E7.18-30</t>
  </si>
  <si>
    <t>E7.18-30/BWL 2021.01</t>
  </si>
  <si>
    <t>Warmtewisselaar; 1 – 95% emissiereductie fijnstof(30%)</t>
  </si>
  <si>
    <t>E7.18-10</t>
  </si>
  <si>
    <t>E7.18-10/BWL 2021.01</t>
  </si>
  <si>
    <t>Warmtewisselaar; 1 – 95% emissiereductie fijnstof(10%)</t>
  </si>
  <si>
    <t>A1.35.1</t>
  </si>
  <si>
    <t>A1.35.1/BWL 2019.01</t>
  </si>
  <si>
    <t>Ligboxenstal met vlakke vloer voorzien van rubberen sleufvloer, met vlakke langssleuven en geprofileerd rubber (hellende V-vorm) met groeven en nopjes tussen de langssleuven, met vingermestschuif, met beweiden</t>
  </si>
  <si>
    <t>A1.34.1</t>
  </si>
  <si>
    <t>A1.34.1/BWL 2018.07</t>
  </si>
  <si>
    <t>Ligboxenstal met dichte gegroefde vloer met rubber matten met een hellend profiel, aangebrachte composietnokken met een mestschuif met vingers, met beweiden</t>
  </si>
  <si>
    <t>A1.33.1</t>
  </si>
  <si>
    <t>A1.33.1/BWL 2018.06</t>
  </si>
  <si>
    <t>Ligboxenstal met vlakke vloer, voorzien van rubberen sleufvloer met 3% hellende langssleuven en geprofileerd rubber (hellende v-vorm) met groeven en nopjes tussen de langssleuven, met mestschuif, met beweiden</t>
  </si>
  <si>
    <t>A1.32.1</t>
  </si>
  <si>
    <t>A1.32.1/BWL 2018.03</t>
  </si>
  <si>
    <t>Ligboxenstal met vlakke betonnen vloerplaten met sleuven, voorzien van profiel met 1% hellende groeven richting een centrale giergoot met giergaten en mestverwijdering, met beweiden</t>
  </si>
  <si>
    <t>A1.31.1</t>
  </si>
  <si>
    <t>A1.31.1/BWL 2018.02</t>
  </si>
  <si>
    <t>Ligboxenstal met sleufvloer met dichte hellende vloer met geprofileerde rubber tegels, met mestschuif, met beweiden</t>
  </si>
  <si>
    <t>A1.30.1</t>
  </si>
  <si>
    <t>A1.30.1/BWL 2017.06</t>
  </si>
  <si>
    <t>Ligboxenstal met roostervloer voorzien van bolle rubber matten, met mestschuif. , met beweiden</t>
  </si>
  <si>
    <t>A1.29.1</t>
  </si>
  <si>
    <t>A1.29.1/BWL 2015.06</t>
  </si>
  <si>
    <t>Ligboxenstal met geperforeerde hellende vloer met holtes voor gieropvang en- afvoer aan de zijkant en met mestschuif, met beweiden</t>
  </si>
  <si>
    <t>A1.28.1</t>
  </si>
  <si>
    <t>A1.28.1/BWL 2015.05</t>
  </si>
  <si>
    <t>Ligboxenstal met roostervloer, voorzien van een rubber toplaag en bevestigingsnokken met een geprofileerd oppervlak, kunststof kleppen in de roosterspleten en met mestschuif., met beweiden</t>
  </si>
  <si>
    <t>A1.36.1</t>
  </si>
  <si>
    <t>BWL 2021.05</t>
  </si>
  <si>
    <t>A1.36.1/BWL 2021.05</t>
  </si>
  <si>
    <t>ligboxenstal met urine-opvangstation, met beweiden</t>
  </si>
  <si>
    <t>A1.39.1</t>
  </si>
  <si>
    <t>BWL 2021.08</t>
  </si>
  <si>
    <t>A1.39</t>
  </si>
  <si>
    <t>A1.38.1</t>
  </si>
  <si>
    <t>BWL 2021.07</t>
  </si>
  <si>
    <t>A1.38.1/BWL2021.07</t>
  </si>
  <si>
    <t xml:space="preserve">Ligboxenstal voorzien van geprofileerde rubberen oplegmatten met ruitprofiel onder 2% afschot naar een centrale giergoot en frequente mestverwijdering met vaste mestschuif met beweiden </t>
  </si>
  <si>
    <t>A1.38</t>
  </si>
  <si>
    <t>A1.38/BWL2021.07</t>
  </si>
  <si>
    <t>A1.37.1</t>
  </si>
  <si>
    <t>BWL 2021.06</t>
  </si>
  <si>
    <t>A1.37.1/BWL2021.06</t>
  </si>
  <si>
    <t>Ligboxenstal met een indrukbare drainerende loopvloer voorzien van een mestschuif, de urine en mest worden direct gescheiden en apart opgeslagen met beweiden .</t>
  </si>
  <si>
    <t>A1.37</t>
  </si>
  <si>
    <t>A1.37/BWL2021.06</t>
  </si>
  <si>
    <t>A1.5.1</t>
  </si>
  <si>
    <t>BB 97.05.055</t>
  </si>
  <si>
    <t>A1.5.1/BB 97.05.055</t>
  </si>
  <si>
    <t>Loopstal met sleufvloer en mestschuif; beweiden</t>
  </si>
  <si>
    <t>A1.23.1</t>
  </si>
  <si>
    <t>A1.23.1/BWL 2013.04</t>
  </si>
  <si>
    <t>Ligboxenstal met geprofileerde vloerplaten met sterk hellende langssleuven met urine-afvoergat en hellende dwarsgroeven, aaneengesloten gelegd of gescheiden door mestafstoten voorzien van emissiereductiekleppen, met mestschuif, beweiden</t>
  </si>
  <si>
    <t>A1.25.1</t>
  </si>
  <si>
    <t>A1.25.1/BWL 2013.06</t>
  </si>
  <si>
    <t>Ligboxenstal met vlakke vloer, voorzien van geprofileerde rubber matten met een hellend profiel naar regelmatige mestafstorten voorzien van afdichtflappen, met mestschuif, beweiden</t>
  </si>
  <si>
    <t>A1.21.1</t>
  </si>
  <si>
    <t>A1.21.1/BWL 2013.01</t>
  </si>
  <si>
    <t>Ligboxenstal met vloer met hellende langsgroeven en v-vormige dwarsgroeven, regelmatige mestafstorten voorzien van afdichtflappen en mestschuif, beweiden</t>
  </si>
  <si>
    <t>A1.3.1</t>
  </si>
  <si>
    <t>A1.3.1/BB 93.03.003</t>
  </si>
  <si>
    <t>Loopstal met hellende vloer en giergoot; max. 3 m2 mestbesmeurd oppervlak per koe; beweiden</t>
  </si>
  <si>
    <t>A1.3.1/BB 93.03.003/D 94.06.020</t>
  </si>
  <si>
    <t>A1.24.1</t>
  </si>
  <si>
    <t>A1.24.1/BWL 2013.05</t>
  </si>
  <si>
    <t>Ligboxenstal met vloer met geperforeerde, sterk hellende langssleuven, de vloerplaten aaneengesloten gelegd of gescheiden door mestafstorten voorzien van afdichtflappen, met mestschuif, beweiden</t>
  </si>
  <si>
    <t>A1.3.1/BB 93.03.003/C 93.04.006</t>
  </si>
  <si>
    <t>A1.3.1/BB 93.03.003/B 93.04.005</t>
  </si>
  <si>
    <t>A1.26.1</t>
  </si>
  <si>
    <t>A1.26.1/BWL 2013.07</t>
  </si>
  <si>
    <t>Ligboxenstal met hellende v-vormige vloer voorzien van geprofileerde rubber matten en centrale giergoot en mestschuif, beweiden</t>
  </si>
  <si>
    <t>A1.22.1</t>
  </si>
  <si>
    <t>A1.22.1/BWL 2013.03</t>
  </si>
  <si>
    <t>Ligboxenstal met sleufvloer en mestschuif en in de doorsteken, wachtruimte en doorlopen een roostervloer met bolle rubber toplaag voorzien van afdichtflappen in de roosterspleten, beweiden</t>
  </si>
  <si>
    <t>A1.20.1</t>
  </si>
  <si>
    <t>A1.20.1/BWL 2012.08</t>
  </si>
  <si>
    <t>Ligboxenstal met vloer voorzien van perforaties en hellende profilering en mestschuif, beweiden</t>
  </si>
  <si>
    <t>A1.2.1</t>
  </si>
  <si>
    <t>A1.2.1/BWL 2001.28</t>
  </si>
  <si>
    <t>Loopstal met hellende vloer en giergoot of met roostervloer; beide met spoelsysteem (bwl 2001.28), beweiden</t>
  </si>
  <si>
    <t>A1.19.1</t>
  </si>
  <si>
    <t>A1.19.1/BWL 2012.05</t>
  </si>
  <si>
    <t>Ligboxenstal met roostervloer met hellende groeven voorzien van afdichtflappen in de roosterspleten, beweiden</t>
  </si>
  <si>
    <t>A1.9.1</t>
  </si>
  <si>
    <t>A1.9.1/BWL 2010.30</t>
  </si>
  <si>
    <t>Ligboxenstal met roostervloer voorzien van een bolle rubber toplaag en afdichtflappen in de roosterspleten, beweiden</t>
  </si>
  <si>
    <t>A1.8.1</t>
  </si>
  <si>
    <t>A1.8.1/BWL 2010.14</t>
  </si>
  <si>
    <t>Ligboxenstal met sleufvloer met noppen en mestschuif, beweiden</t>
  </si>
  <si>
    <t>A1.7.1</t>
  </si>
  <si>
    <t>A1.7.1/BWL 2009.22</t>
  </si>
  <si>
    <t>Ligboxenstal met dichte hellende vloer, met rubbertoplaag, met snelle gierafvoer met mestschuif, beweiden</t>
  </si>
  <si>
    <t>A1.6.1</t>
  </si>
  <si>
    <t>A1.6.1/BWL 2009.11</t>
  </si>
  <si>
    <t>Ligboxenstal met dichte hellende vloer, met profilering, met snelle gierafvoer met mestschuif, beweiden</t>
  </si>
  <si>
    <t>A1.5.1/BWL 2010.24</t>
  </si>
  <si>
    <t>Ligboxenstal met sleufvloer en mestschuif; beweiden</t>
  </si>
  <si>
    <t>A1.100.1</t>
  </si>
  <si>
    <t>Overige huisvestingssystemen; beweiden</t>
  </si>
  <si>
    <t>A1.10.1</t>
  </si>
  <si>
    <t>A1.10.1/BWL 2010.31</t>
  </si>
  <si>
    <t>Ligboxenstal met roostervloer voorzien van een bolle rubber toplaag, beweiden</t>
  </si>
  <si>
    <t>A1.11.1</t>
  </si>
  <si>
    <t>A1.11.1/BWL 2010.32</t>
  </si>
  <si>
    <t>Ligboxenstal met geprofileerde vlakke vloer met hellende gleuven, regelmatige mestafstorten en hoog frequente mestverwijdering met een vingerschuif, beweiden</t>
  </si>
  <si>
    <t>A1.12.1</t>
  </si>
  <si>
    <t>A1.12.1/BWL 2010.33</t>
  </si>
  <si>
    <t>Ligboxenstal met geprofileerde vlakke vloer met hellende gleuven, regelmatige mestafstorten en frequent schuiven, beweiden</t>
  </si>
  <si>
    <t>A1.13.1</t>
  </si>
  <si>
    <t>A1.13.1/BWL 2010.34</t>
  </si>
  <si>
    <t>Ligboxenstal met roostervloer voorzien van cassettes in de roosterspleten en mestschuif, beweiden</t>
  </si>
  <si>
    <t>A1.14.1</t>
  </si>
  <si>
    <t>A1.14.1/BWL 2010.35</t>
  </si>
  <si>
    <t>Ligboxenstal met geprofileerde vlakke vloer met hellende gleuven, regelmatige mestafstorten voorzien van afdichtflappen en frequent schuiven, beweiden</t>
  </si>
  <si>
    <t>A1.4.1</t>
  </si>
  <si>
    <t>A1.4.1/BB 94.02.015</t>
  </si>
  <si>
    <t>Loopstal met hellende vloer en spoelsysteem; max. 3,75 m2 mestbesmeurd oppervlak per koe; beweiden</t>
  </si>
  <si>
    <t>A1.27.1</t>
  </si>
  <si>
    <t>A1.27.1/BWL 2014.02</t>
  </si>
  <si>
    <t>Ligboxenstal met roostervloer met hellende groeven voorzien van afdichtkleppen in de roosterspleten, met mestschuif en vernevelsysteem, beweiden</t>
  </si>
  <si>
    <t>A1.15.1</t>
  </si>
  <si>
    <t>A1.15.1/BWL 2010.36</t>
  </si>
  <si>
    <t>Ligboxenstal met geprofileerde vlakke vloer met hellende gleuven, regelmatige mestafstorten voorzien van afdichtflappen en frequente mestverwijdering, beweiden</t>
  </si>
  <si>
    <t>A1.16.1</t>
  </si>
  <si>
    <t>A1.16.1/BWL 2012.01</t>
  </si>
  <si>
    <t>Ligboxenstal met v-vormige vloer van gietasfalt in combinatie met gierafvoerbuis, beweiden</t>
  </si>
  <si>
    <t>A1.17.1</t>
  </si>
  <si>
    <t>A1.17.1/BWL 2012.02</t>
  </si>
  <si>
    <t>Mechanisch geventileerde stal met een chemisch luchtwassysteem, beweiden</t>
  </si>
  <si>
    <t>A1.18.1</t>
  </si>
  <si>
    <t>A1.18.1/BWL 2012.04</t>
  </si>
  <si>
    <t>Ligboxenstal met v-vormige vloer van geprofileerde vloerelementen in combinatie met een gierafvoerbuis, beweiden</t>
  </si>
  <si>
    <t>A1.3.1/BB 93.03.003/A 93.04.004</t>
  </si>
  <si>
    <t>G4.11</t>
  </si>
  <si>
    <t>BWL 2021.02</t>
  </si>
  <si>
    <t>G4.11/BWL 2021.02</t>
  </si>
  <si>
    <t>Stoffilters met 99% verwijdering fijnstof; 1 – 95% reductie fijnstof</t>
  </si>
  <si>
    <t>G4.10</t>
  </si>
  <si>
    <t>G4.10/BWL 2021.01</t>
  </si>
  <si>
    <t>Warmtewisselaar; 1 – 95% reductie fijnstof</t>
  </si>
  <si>
    <t>G2.1.5</t>
  </si>
  <si>
    <t>BWL 2021.04</t>
  </si>
  <si>
    <t>G2.1.5/BWL 2021.04</t>
  </si>
  <si>
    <t>G1.5</t>
  </si>
  <si>
    <t xml:space="preserve">  BWL 2021.03</t>
  </si>
  <si>
    <t>G1.5/  BWL 2021.03</t>
  </si>
  <si>
    <t>F6.13</t>
  </si>
  <si>
    <t>F6.13/BWL 2021.02</t>
  </si>
  <si>
    <t>Stoffilters met 99% verwijdering fijnstof; 1 – 95% emissiereductie fijnstof</t>
  </si>
  <si>
    <t>F6.12</t>
  </si>
  <si>
    <t>F6.12/BWL 2021.01</t>
  </si>
  <si>
    <t>Warmtewisselaar; 1 – 95% emissiereductie fijnstof</t>
  </si>
  <si>
    <t>F4.10</t>
  </si>
  <si>
    <t>F4.10/BWL 2021.04</t>
  </si>
  <si>
    <t>F3.5</t>
  </si>
  <si>
    <t>BWL 2021.03</t>
  </si>
  <si>
    <t>F3.5/BWL 2021.03</t>
  </si>
  <si>
    <t>chemisch luchtwassysteem 70% emissiereductie</t>
  </si>
  <si>
    <t>F2.8</t>
  </si>
  <si>
    <t>F2.8/BWL 2021.03</t>
  </si>
  <si>
    <t>F1.9</t>
  </si>
  <si>
    <t>F1.9/BWL 2021.03</t>
  </si>
  <si>
    <t>E7.19</t>
  </si>
  <si>
    <t>E7.19/BWL 2021.02</t>
  </si>
  <si>
    <t>E7.18</t>
  </si>
  <si>
    <t>E7.18/BWL 2021.01</t>
  </si>
  <si>
    <t>E5.16</t>
  </si>
  <si>
    <t>E5.16/BWL 2021.04</t>
  </si>
  <si>
    <t>E4.11</t>
  </si>
  <si>
    <t>E4.11/BWL 2021.03</t>
  </si>
  <si>
    <t>E3.10</t>
  </si>
  <si>
    <t>E3.10/BWL 2021.03</t>
  </si>
  <si>
    <t>E2.16</t>
  </si>
  <si>
    <t>E2.16/BWL 2021.03</t>
  </si>
  <si>
    <t>E1.16</t>
  </si>
  <si>
    <t>E1.16/BWL 2011.13</t>
  </si>
  <si>
    <t>stal met warmteheaters met luchtmengsysteem voor droging strooisellaag</t>
  </si>
  <si>
    <t>E1.15</t>
  </si>
  <si>
    <t>E1.15/BWL 2021.03</t>
  </si>
  <si>
    <t>A1.36</t>
  </si>
  <si>
    <t>A1.36/BWL 2021.05</t>
  </si>
  <si>
    <t>G4.9</t>
  </si>
  <si>
    <t>BWL 2020.02</t>
  </si>
  <si>
    <t>G4.9/BWL 2020.02</t>
  </si>
  <si>
    <t>Stoffilters met 99% verwijdering fijnstof; 50% emissiereductie fijnstof</t>
  </si>
  <si>
    <t>G4.8</t>
  </si>
  <si>
    <t>BWL 2020.01</t>
  </si>
  <si>
    <t>G4.8/BWL 2020.01</t>
  </si>
  <si>
    <t>Luchtconditioneringsunit; 80% emissiereductie fijnstof</t>
  </si>
  <si>
    <t>F6.9</t>
  </si>
  <si>
    <t>F6.9/BWL 2020.01</t>
  </si>
  <si>
    <t>F6.11</t>
  </si>
  <si>
    <t>BWL 2020.03</t>
  </si>
  <si>
    <t>F6.11/BWL 2020.03</t>
  </si>
  <si>
    <t>Ionisatie d.m.v. koolstofborsteltjes; 31% emissiereductie fijnstof</t>
  </si>
  <si>
    <t>F6.10</t>
  </si>
  <si>
    <t>F6.10/BWL 2020.02</t>
  </si>
  <si>
    <t>D3.2.20</t>
  </si>
  <si>
    <t>BWL 2020.06</t>
  </si>
  <si>
    <t>D3.2.20/BWL 2020.06</t>
  </si>
  <si>
    <t>Biofilter, 70% ammoniakemissiereductie</t>
  </si>
  <si>
    <t>D2.7</t>
  </si>
  <si>
    <t>D2.7/BWL 2020.06</t>
  </si>
  <si>
    <t>Biofilter 70% ammoniakemissiereductie</t>
  </si>
  <si>
    <t>D1.3.17</t>
  </si>
  <si>
    <t>D1.3.17/BWL 2020.06</t>
  </si>
  <si>
    <t>D1.2.21</t>
  </si>
  <si>
    <t>D1.2.21/BWL 2020.06</t>
  </si>
  <si>
    <t>D1.1.19</t>
  </si>
  <si>
    <t>D1.1.19/BWL 2020.06</t>
  </si>
  <si>
    <t>E7.13</t>
  </si>
  <si>
    <t>BWL2020.01</t>
  </si>
  <si>
    <t>E7.13/BWL2020.01</t>
  </si>
  <si>
    <t>Luchtconditioneringsunit; 80% fijnstofemissiereductie</t>
  </si>
  <si>
    <t>E7.17</t>
  </si>
  <si>
    <t>BWL2020.05</t>
  </si>
  <si>
    <t>E7.17/BWL2020.05</t>
  </si>
  <si>
    <t>Positieve ionisatie d.m.v. ionisatie-units met ingebouwde coronadraden en collectoroppervlak; 16% emissiereductie fijnstof</t>
  </si>
  <si>
    <t>E7.16</t>
  </si>
  <si>
    <t>BWL2020.04</t>
  </si>
  <si>
    <t>E7.16/BWL2020.04</t>
  </si>
  <si>
    <t>Negatieve ionisatie d.m.v. coronadraden met 40 emitters per meter (prikkeldraad); 52% emissiereductie fijnstof</t>
  </si>
  <si>
    <t>E7.15</t>
  </si>
  <si>
    <t>BWL2020.03</t>
  </si>
  <si>
    <t>E7.15/BWL2020.03</t>
  </si>
  <si>
    <t>E7.14</t>
  </si>
  <si>
    <t>BWL2020.02</t>
  </si>
  <si>
    <t>E7.14/BWL2020.02</t>
  </si>
  <si>
    <t>Stoffilters met 99% verwijdering fijnstof; 50% fijnstofemissiereductie</t>
  </si>
  <si>
    <t>D3.2.19</t>
  </si>
  <si>
    <t>BWL 2019.04</t>
  </si>
  <si>
    <t>D3.2.19/BWL 2019.04</t>
  </si>
  <si>
    <t>hok met mestkelders met water- en mestkanaal, voerbak en watervoorziening boven het waterkanaal, mestkanaal met metalen driekant roostervloer, mestgoot met schuine putwanden, koelsysteem en watervul-/spoelsysteem, dagelijkse mestafvoer en een emitter</t>
  </si>
  <si>
    <t>D1.3.16</t>
  </si>
  <si>
    <t>BWL 2019.03</t>
  </si>
  <si>
    <t>D1.3.16/BWL 2019.03</t>
  </si>
  <si>
    <t>hok met kelders met water- en mestkanaal, vloervoedering, mestkanaal met metalen driekant roostervloer met mestspleet, mest- en watergoot met schuine puntwanden, koelsysteem en watervul-/spoelsysteem in mestgoot, dagelijkse mestafvoer en een emittere</t>
  </si>
  <si>
    <t>D1.1.18</t>
  </si>
  <si>
    <t>BWL 2019.02</t>
  </si>
  <si>
    <t>D1.1.18/BWL 2019.02</t>
  </si>
  <si>
    <t>hok met conditionering van de ligvloertemperatuur, mestkelders met water- en mestkanaal, voerbak en watervoorziening boven het waterkanaal, mestkanaal met metalen driekant roostervloer met mestspleet, beide kanalen voorzien van een pan met watervulsy</t>
  </si>
  <si>
    <t>D3.2.3.3</t>
  </si>
  <si>
    <t>BWL 2019.05</t>
  </si>
  <si>
    <t>D3.2.3.3/BWL 2019.05</t>
  </si>
  <si>
    <t>emitterend oppervlak mestkanaal maximaal 0,5 m2 per dierplaats</t>
  </si>
  <si>
    <t>D3.2.3.2</t>
  </si>
  <si>
    <t>D3.2.3.2/BWL 2001.25</t>
  </si>
  <si>
    <t>Koeldeksysteem met metalen driekantroostervloer (170% koeloppervlak). Emitterend oppervlak mestkanaal groter dan 0,5 m2, maar maximaal 0,67 m2 per dierplaats</t>
  </si>
  <si>
    <t>A1.35</t>
  </si>
  <si>
    <t>Biofilter 70% ammoniakemissiereductie, 45% geuremissiereductie en 80% fijnstofemissiereductie</t>
  </si>
  <si>
    <t>ionisatiesysteem met negatieve coronadraden; 49% emissiereductie fijnstof</t>
  </si>
  <si>
    <t>droogtunnel met geperforeerde metalen platen</t>
  </si>
  <si>
    <t>droogtunnel met geperforeerde banden</t>
  </si>
  <si>
    <t>Droogtunnel met oppervlaktedroging (dichte banden)</t>
  </si>
  <si>
    <t>emitterend mestoppervlak maximaal 0,18 m2 per varken</t>
  </si>
  <si>
    <t>Gecombineerd luchtwassysteem 85% ammoniakemissiereductie met watergordijn en biologische wasser</t>
  </si>
  <si>
    <t>Ligboxenstal met sleufvloer en mestschuif</t>
  </si>
  <si>
    <t xml:space="preserve">Ligboxenstal met roostervloer voorzien van bolle rubber matten, met mestschuif. </t>
  </si>
  <si>
    <t>Ligboxenstal met roostervloer, voorzien van een rubber toplaag en bevestigingsnokken met een geprofileerd oppervlak, kunststof kleppen in de roosterspleten en met mestschuif.</t>
  </si>
  <si>
    <t xml:space="preserve">Ligboxenstal met geprofileerde vloerplaten met sterk hellende langssleuven met urineafvoergat en hellende dwarsgroeven, aaneengesloten gelegd of gescheiden door mestafstorten voorzien van afdichtkleppen, met mestschuif. </t>
  </si>
  <si>
    <t>ligboxenstal met geprofileerde vlakke vloer met hellende sleuven, regelmatige mestafstorten voorzien van afdichtkleppen en met mestschuif</t>
  </si>
  <si>
    <t>AdditioneelOWCode</t>
  </si>
  <si>
    <t>OWCode</t>
  </si>
  <si>
    <t>oliefilm met drukleidingen</t>
  </si>
  <si>
    <t>oliefilm met sproeikoppen</t>
  </si>
  <si>
    <t>oliefilm met robot</t>
  </si>
  <si>
    <t>droogfilterwand</t>
  </si>
  <si>
    <t>strooiselschuif</t>
  </si>
  <si>
    <t>luchtconditioneringsunit</t>
  </si>
  <si>
    <t>Warmtewisselaar: 1-95% reductie fijnstof</t>
  </si>
  <si>
    <t>Warmtewisselaar: 10% reductie fijnstof</t>
  </si>
  <si>
    <t>Warmtewisselaar: 13% reductie fijnstof</t>
  </si>
  <si>
    <t>Warmtewisselaar: 30% reductie fijnstof</t>
  </si>
  <si>
    <t>Warmtewisselaar: 31% reductie fijnstof</t>
  </si>
  <si>
    <t>Warmtewisselaar: 35% reductie fijnstof</t>
  </si>
  <si>
    <t>Warmtewisselaar: 37% reductie fijnstof</t>
  </si>
  <si>
    <t>Warmtewisselaar: 5% reductie fijnstof</t>
  </si>
  <si>
    <t>Warmtewisselaar: 50% reductie fijnstof</t>
  </si>
  <si>
    <t>Warmtewisselaar: 55% reductie fijnstof</t>
  </si>
  <si>
    <t>stoffilter met 99% verwijdering fijnstof</t>
  </si>
  <si>
    <t>ionisatie met negatieve coronadraden</t>
  </si>
  <si>
    <t>ionisatiefilter</t>
  </si>
  <si>
    <t>ionisatie met koolstofborsteltjes</t>
  </si>
  <si>
    <t>Ionisatie-units met ingebouwde coronadraden en collectoroppervlak</t>
  </si>
  <si>
    <t>uitbroeden eieren en opfokken vleeskuikens tot 13 dagen</t>
  </si>
  <si>
    <t>uitbroeden eieren en opfokken vleeskuiken tot 19 dagen</t>
  </si>
  <si>
    <t>beweiden</t>
  </si>
  <si>
    <t>schuine wanden in mestkanaal</t>
  </si>
  <si>
    <t>drijvende ballen in mest</t>
  </si>
  <si>
    <t>biologisch luchtwassysteem</t>
  </si>
  <si>
    <t>biofilter</t>
  </si>
  <si>
    <t>biofilter waarvoor voor 1 januari 2023 een omgevingsvergunning gold als bedoeld in artikel 2.1, eerste lid, aanhef en onder e, van de Wet algemene bepalingen omgevingsrecht of tussen 1 januari 2023 en voor 1 juli 2023 een omgevingsvergunning voor een milieubelastende activiteit, of, als een vergunning niet nodig was, die rechtmatig in gebruik is genomen voor 1 juli 2023</t>
  </si>
  <si>
    <t>chemisch luchtwassysteem</t>
  </si>
  <si>
    <t>water luchtwassysteem</t>
  </si>
  <si>
    <t>biologische luchtwassysteem met watergordijn</t>
  </si>
  <si>
    <t>biologisch en water luchtwassysteem met geurverwijderingssectie</t>
  </si>
  <si>
    <t>biologisch en chemisch luchtwassysteem met biofilter</t>
  </si>
  <si>
    <t xml:space="preserve">chemisch luchtwassysteem (lamellenfilter) en water luchtwassysteem </t>
  </si>
  <si>
    <t>chemisch en water luchtwassysteem met biofilter</t>
  </si>
  <si>
    <t>2019-3</t>
  </si>
  <si>
    <t>2020-3</t>
  </si>
  <si>
    <t>2020-4</t>
  </si>
  <si>
    <t>2020-5</t>
  </si>
  <si>
    <t>2021-2</t>
  </si>
  <si>
    <t>2022-1</t>
  </si>
  <si>
    <t>PlusTechniekID</t>
  </si>
  <si>
    <t>AdditioneelTech</t>
  </si>
  <si>
    <t>afgesloten mestopslagloods met biologisch luchtwassysteem</t>
  </si>
  <si>
    <t>afgesloten mestopslagloods met chemisch luchtwassysteem</t>
  </si>
  <si>
    <t>droogtunnel dichte banden</t>
  </si>
  <si>
    <t>droogtunnel geperforeerde banden</t>
  </si>
  <si>
    <t>droogtunnel geperforeerde metalen platen</t>
  </si>
  <si>
    <t>droogsysteem met geperforeerde doek</t>
  </si>
  <si>
    <t>droogtunnel composteringsunit met chemisch luchtwassysteem</t>
  </si>
  <si>
    <t>biothermisch drogen met chemisch luchtwassysteem</t>
  </si>
  <si>
    <t>Plus_Factor NH3</t>
  </si>
  <si>
    <t>Zie OW + Factor</t>
  </si>
  <si>
    <t>Energieverbruik categorieen uitgebreid</t>
  </si>
  <si>
    <t>Barry Smith</t>
  </si>
  <si>
    <t>Activiteit</t>
  </si>
  <si>
    <t>ACTIVITEITEN_ID</t>
  </si>
  <si>
    <t>NAAMACTIVITEIT</t>
  </si>
  <si>
    <t>VERSIE</t>
  </si>
  <si>
    <t>ACTIVITEITENGROEP</t>
  </si>
  <si>
    <t>IMOW-CODE</t>
  </si>
  <si>
    <t>Activiteit_Eigenschap</t>
  </si>
  <si>
    <t>WAARDE_1</t>
  </si>
  <si>
    <t>WAARDE_3</t>
  </si>
  <si>
    <t>ACTIVITEITEN_EIGENSCHAP_ID</t>
  </si>
  <si>
    <t>GEOMETRIE_1</t>
  </si>
  <si>
    <t>GEOMETRIE_2</t>
  </si>
  <si>
    <t>PERIODE_1</t>
  </si>
  <si>
    <t>PERIODE_2</t>
  </si>
  <si>
    <t>DetailActiviteit</t>
  </si>
  <si>
    <t>ThemaRegister</t>
  </si>
  <si>
    <t>Geometrie</t>
  </si>
  <si>
    <t>Status</t>
  </si>
  <si>
    <t>Begindatum</t>
  </si>
  <si>
    <t>BAGID</t>
  </si>
  <si>
    <t>HRID</t>
  </si>
  <si>
    <t>Het unieke nummer van de activiteit waar de eigenschap aan hangt.</t>
  </si>
  <si>
    <t>Het unieke eigenschap ID voor de eigeschap.</t>
  </si>
  <si>
    <t>Zie domein specifieke tablad: ActiviteitEigenschappen</t>
  </si>
  <si>
    <t>Codetabel Detailactiviten code</t>
  </si>
  <si>
    <t>Codetabel Detailactiviten naam</t>
  </si>
  <si>
    <t>Het unieke nummer van het vthobject uit het systeem van de OD waarop de activiteit betrekking heeft</t>
  </si>
  <si>
    <t>Activiteit indentificatie zoals beschreven in code tabel MBA.</t>
  </si>
  <si>
    <t>Activiteit naam zoals beschreven in code tabel MBA.</t>
  </si>
  <si>
    <t>Activiteit type zoals beschreven in code tabel MBA.</t>
  </si>
  <si>
    <t>Activiteit versie zoals beschreven in code tabel MBA.</t>
  </si>
  <si>
    <t>Code zoals geregistreerd in het DSO.</t>
  </si>
  <si>
    <t>Naam zoals beschreven in de activiteit, indien niet aangeleverd dan wordt hij opgezocht vanuit de code.</t>
  </si>
  <si>
    <t>Versie van de activiteit op moment van registratie.</t>
  </si>
  <si>
    <t>Activiteitengroep zoals in het DSO bekend als activiteitentype</t>
  </si>
  <si>
    <t>Detail activiteit afkomstig van code tabel lijst. Is optioneel niet elke activiteit heeft een detailactiviteit.</t>
  </si>
  <si>
    <t>1 van onderstaande 
Toegestaan 
Historisch 
Illegale (niet toegestane) situaties worden niet getoond in de kernregistratie activiteiten, evenals activiteiten die nog niet vergund/gemeld zijn en/of in onderzoek zijn. Activiteiten die na 1-1-2024 waren toegestaan, maar ondertussen zijn beëindigd (bij meldingsplicht of informatieplicht) of ingetrokken (bij vergunningplicht) zijn ‘historisch’.   </t>
  </si>
  <si>
    <t>Status van de activiteit op de locatie </t>
  </si>
  <si>
    <t>KVK-Nummer</t>
  </si>
  <si>
    <t>Vestigingsnummer</t>
  </si>
  <si>
    <t>Particulier Ja/Nee</t>
  </si>
  <si>
    <t>Pand ID</t>
  </si>
  <si>
    <t>Locatieaanduiding</t>
  </si>
  <si>
    <t>Perceelsnummer</t>
  </si>
  <si>
    <t>De code en naam van het bevoegd gezag uit de codetabel GEM, indien niet aangeleverd wordt bevoegd gezag van het object gebruikt.</t>
  </si>
  <si>
    <t>ID(s) van de registratie(s) van de activiteit in themaregistraties, zoals REV, CVGG, BRO en KRD.  Indien niet aangeleverd wordt de registratie van het object gepakt.</t>
  </si>
  <si>
    <t>X,Y</t>
  </si>
  <si>
    <t>Polygoon</t>
  </si>
  <si>
    <t>Minimaal 1 punt (X/Y), bij voorkeur een gebied (polygoon) met de ligging van de activiteit op locatie. Het betreft minimaal het X/Y van het adres of het perceel van locatie-object. Indien niet aangeleverd wordt de XY van het vthobject gepakt.</t>
  </si>
  <si>
    <t>Juridische verplichting voor de activiteit. Indien sprake is van meerdere plichten, is ook sprake van meerdere activiteiten op locatie.</t>
  </si>
  <si>
    <t xml:space="preserve">Themaregistratienaam:
REV
KRD
</t>
  </si>
  <si>
    <t>Themaregistratie-ID</t>
  </si>
  <si>
    <t>Unieke aanduiding van de locatie waar de activiteit plaatsvindt. Indien niet aangeleverd wordt BAG van het object gebruikt.</t>
  </si>
  <si>
    <t>Unieke aanduiding van de toestemminghouder waaraan de activiteit op locatie gekoppeld is. De toestemminghouder is degene die de aanvraag, melding of informatie heeft (laten) indienen bij het bevoegd gezag.  Indien niet aangeleverd wordt kvknr van het object gebruikt.</t>
  </si>
  <si>
    <t>RelatieMetZaak</t>
  </si>
  <si>
    <t>ZaakIdentificatie</t>
  </si>
  <si>
    <t>Zaak waar de melding/vergunnings is behandeld / verleend.</t>
  </si>
  <si>
    <t>Unieke aanduiding / nummer van de activiteit uit het systeem van de OD waar deze overtreding bij hoort. Indien er meerdere activiteiten aan de overtredingen hangen, deze opsplitsen met een punt koma (;)</t>
  </si>
  <si>
    <t>Waardenbereiken van SOORT, CODE en JAAR van Objecteigenschappen van met domein 'Energie'</t>
  </si>
  <si>
    <t>ACTIVITEITENBESLUIT_ART_2_15</t>
  </si>
  <si>
    <t>Energiegegeven valt onder deze wetgeving</t>
  </si>
  <si>
    <t>MEERJARENAFSPRAAK</t>
  </si>
  <si>
    <t>EUROPEES_EMISSIEHANDEL_SYSTEEM</t>
  </si>
  <si>
    <t>EU_ENERGIE_EFF_RICHTLIJN</t>
  </si>
  <si>
    <t>CATEGORIE_GEBRUIKER</t>
  </si>
  <si>
    <t>VLOEROPPERVLAK</t>
  </si>
  <si>
    <t>N 15</t>
  </si>
  <si>
    <t>Eenheid, standaard M2</t>
  </si>
  <si>
    <t>De vloeroppervlakte van de totale vthobject in m2</t>
  </si>
  <si>
    <t>ENERGIELABEL</t>
  </si>
  <si>
    <t>A, B, C, D, E, F, G</t>
  </si>
  <si>
    <t>Het energielabel van de milieuvthobject.</t>
  </si>
  <si>
    <t>ENERGIEBESPARENDE_MAATREGELEN</t>
  </si>
  <si>
    <t>1 tm 22</t>
  </si>
  <si>
    <t>zie tabblad EBM</t>
  </si>
  <si>
    <t>Lijst met bedrijfstakken met erkende maatregelen</t>
  </si>
  <si>
    <t>EPK_WAARDIG_PLATFORM</t>
  </si>
  <si>
    <t>Ja, Nee, Onbekend</t>
  </si>
  <si>
    <t xml:space="preserve">EEP </t>
  </si>
  <si>
    <t>Ja/  Nee</t>
  </si>
  <si>
    <t>Is vastgesteld of een energie plan van aanpak (Energie Efficiency Plan) aanwezig is</t>
  </si>
  <si>
    <t>MAATREGELEN_EEP_UITGEVOERD</t>
  </si>
  <si>
    <t>Ja/ Nee/  Gedeeltelijk</t>
  </si>
  <si>
    <t>Is vastgesteld of de EEP maatregelen uit het plan van aanpak zijn uitgevoerd.</t>
  </si>
  <si>
    <t>VERBRUIK_AARDGAS</t>
  </si>
  <si>
    <t>Eenheid, standaard M3</t>
  </si>
  <si>
    <t>Jaar van verbruik</t>
  </si>
  <si>
    <t>Het aantal m3 aardgas dat de inrichting per jaar verbruikt of verbruik andere brandstoffen (huisbrandolie, propaan, hout, etc.) equivalenten.</t>
  </si>
  <si>
    <t>VERBRUIK_ELEKTRICITEIT</t>
  </si>
  <si>
    <t>Eenheid, standaard KwH</t>
  </si>
  <si>
    <t>Het aantal KwH dat de inrichting per jaar verbruikt.</t>
  </si>
  <si>
    <t>ENERGIEBESPARINGSONDERZOEK_INGEDIEND</t>
  </si>
  <si>
    <t>Datum van invoer</t>
  </si>
  <si>
    <t>Is vastgesteld of een energiebesparingsonderzoek is ingediend</t>
  </si>
  <si>
    <t>Klein, Middel, Groot, Zeer groot</t>
  </si>
  <si>
    <t>Volgt uit verbruik elektriciteit en aardgas; Kleinverbruiker &lt;50.000 kWh en &lt;25000 m3; Middelgrote verbruiker &gt;50.000 kWh en &lt;200.000 kWh of &gt;25.000 m3 en &lt;75.000 m3; Grootverbruiker &gt;200.000 kWh of &gt;75000 m3;Zeer-grootverbruiker 10.000.000 kWh en &gt;175.000 m3</t>
  </si>
  <si>
    <t>Informatieplicht verwerken</t>
  </si>
  <si>
    <t>1 van onderstaande plichten:  
Vergunningplicht 
Meldingsplicht 
Informatieplicht </t>
  </si>
  <si>
    <t>SBI 2025 coderingstabel versie 04-10-2024</t>
  </si>
  <si>
    <t>Branche</t>
  </si>
  <si>
    <t>Letter</t>
  </si>
  <si>
    <t>LANDBOUW, BOSBOUW EN VISSERIJ</t>
  </si>
  <si>
    <t>Landbouw, jacht en dienstverlening voor de landbouw en jacht</t>
  </si>
  <si>
    <t>Teelt van andere granen dan rijst, en van peulgewassen en oliehoudende zaden</t>
  </si>
  <si>
    <t>Teelt van rijst</t>
  </si>
  <si>
    <t>Teelt van groenten, meloenen en wortel- en knolgewassen</t>
  </si>
  <si>
    <t>Teelt van aardappelen en overige wortel- en knolgewassen</t>
  </si>
  <si>
    <t>Teelt van suikerriet</t>
  </si>
  <si>
    <t>Teelt van tabak</t>
  </si>
  <si>
    <t>Teelt van druiven</t>
  </si>
  <si>
    <t>Teelt van tropisch en subtropisch fruit</t>
  </si>
  <si>
    <t>Teelt van citrusvruchten</t>
  </si>
  <si>
    <t>Teelt van appels, peren, pruimen, kersen en overige pit- en steenvruchten</t>
  </si>
  <si>
    <t>Teelt van houtig kleinfruit en noten in de volle grond</t>
  </si>
  <si>
    <t>Teelt van houtig kleinfruit onder glas</t>
  </si>
  <si>
    <t>Teelt van oliehoudende vruchten</t>
  </si>
  <si>
    <t>Teelt van overige meerjarige gewassen</t>
  </si>
  <si>
    <t>Plantenvermeerdering</t>
  </si>
  <si>
    <t>01.11.0</t>
  </si>
  <si>
    <t>01.12.0</t>
  </si>
  <si>
    <t>01.13.1</t>
  </si>
  <si>
    <t>01.13.2</t>
  </si>
  <si>
    <t>01.13.3</t>
  </si>
  <si>
    <t>01.13.4</t>
  </si>
  <si>
    <t>01.14.0</t>
  </si>
  <si>
    <t>01.15.0</t>
  </si>
  <si>
    <t>01.16.0</t>
  </si>
  <si>
    <t>01.19.1</t>
  </si>
  <si>
    <t>01.19.2</t>
  </si>
  <si>
    <t>01.19.3</t>
  </si>
  <si>
    <t>01.19.9</t>
  </si>
  <si>
    <t>01.21.0</t>
  </si>
  <si>
    <t>01.22.0</t>
  </si>
  <si>
    <t>01.23.0</t>
  </si>
  <si>
    <t>01.24.1</t>
  </si>
  <si>
    <t>01.24.2</t>
  </si>
  <si>
    <t>01.25.1</t>
  </si>
  <si>
    <t>01.25.2</t>
  </si>
  <si>
    <t>01.25.3</t>
  </si>
  <si>
    <t>01.25.4</t>
  </si>
  <si>
    <t>01.26.0</t>
  </si>
  <si>
    <t>01.27.0</t>
  </si>
  <si>
    <t>01.28.0</t>
  </si>
  <si>
    <t>01.29.0</t>
  </si>
  <si>
    <t>01.30.1</t>
  </si>
  <si>
    <t>1.11</t>
  </si>
  <si>
    <t>1.12</t>
  </si>
  <si>
    <t>1.13</t>
  </si>
  <si>
    <t>1.14</t>
  </si>
  <si>
    <t>1.15</t>
  </si>
  <si>
    <t>1.16</t>
  </si>
  <si>
    <t>1.19</t>
  </si>
  <si>
    <t>1.21</t>
  </si>
  <si>
    <t>1.22</t>
  </si>
  <si>
    <t>1.23</t>
  </si>
  <si>
    <t>1.24</t>
  </si>
  <si>
    <t>1.25</t>
  </si>
  <si>
    <t>1.26</t>
  </si>
  <si>
    <t>1.27</t>
  </si>
  <si>
    <t>1.28</t>
  </si>
  <si>
    <t>1.29</t>
  </si>
  <si>
    <t>01.30.2</t>
  </si>
  <si>
    <t>01.30.3</t>
  </si>
  <si>
    <t>01.30.4</t>
  </si>
  <si>
    <t>01.30.5</t>
  </si>
  <si>
    <t>01.30.9</t>
  </si>
  <si>
    <t>01.41.1</t>
  </si>
  <si>
    <t>01.41.2</t>
  </si>
  <si>
    <t>01.42.1</t>
  </si>
  <si>
    <t>01.42.2</t>
  </si>
  <si>
    <t>01.43.0</t>
  </si>
  <si>
    <t>01.44.0</t>
  </si>
  <si>
    <t>01.45.1</t>
  </si>
  <si>
    <t>01.45.2</t>
  </si>
  <si>
    <t>01.46.1</t>
  </si>
  <si>
    <t>01.46.2</t>
  </si>
  <si>
    <t>01.46.3</t>
  </si>
  <si>
    <t>01.47.1</t>
  </si>
  <si>
    <t>01.47.2</t>
  </si>
  <si>
    <t>01.47.3</t>
  </si>
  <si>
    <t>01.47.9</t>
  </si>
  <si>
    <t>01.48.1</t>
  </si>
  <si>
    <t>01.48.9</t>
  </si>
  <si>
    <t>01.50.0</t>
  </si>
  <si>
    <t>01.61.0</t>
  </si>
  <si>
    <t>01.62.0</t>
  </si>
  <si>
    <t>01.63.0</t>
  </si>
  <si>
    <t>01.70.0</t>
  </si>
  <si>
    <t>02.10.0</t>
  </si>
  <si>
    <t>Opfokken van jong melkvee</t>
  </si>
  <si>
    <t>Fokken en houden van andere runderen en buffels</t>
  </si>
  <si>
    <t>Overige vleesveehouderij, inclusief houden van buffels</t>
  </si>
  <si>
    <t>Fokken en houden van paarden en overige paardachtigen</t>
  </si>
  <si>
    <t>Fokken en houden van kamelen en overige kameelachtigen</t>
  </si>
  <si>
    <t>Fokken van varkens voor vermeerdering</t>
  </si>
  <si>
    <t>Houden van varkens voor vleesproductie</t>
  </si>
  <si>
    <t>Activiteiten van (deels) gesloten varkensbedrijven</t>
  </si>
  <si>
    <t>Opfokken en houden van leghennen</t>
  </si>
  <si>
    <t>Opfokken en houden van vleeskuikens</t>
  </si>
  <si>
    <t>Opfokken en houden van ouderdieren kippen</t>
  </si>
  <si>
    <t>Opfokken en houden van overig pluimvee</t>
  </si>
  <si>
    <t>Fokken en houden van overige dieren (rest)</t>
  </si>
  <si>
    <t>Akker- en/of tuinbouw in combinatie met het fokken en houden van dieren</t>
  </si>
  <si>
    <t>Dienstverlening voor de landbouw; behandeling van gewassen na de oogst</t>
  </si>
  <si>
    <t>Dienstverlening voor de teelt van gewassen</t>
  </si>
  <si>
    <t>Dienstverlening voor het fokken en houden van dieren</t>
  </si>
  <si>
    <t>Behandeling van gewassen na de oogst en van zaden voor vermeerdering</t>
  </si>
  <si>
    <t>Jacht en aanverwante diensten</t>
  </si>
  <si>
    <t>02.20.0</t>
  </si>
  <si>
    <t>02.30.0</t>
  </si>
  <si>
    <t>02.40.0</t>
  </si>
  <si>
    <t>03.11.0</t>
  </si>
  <si>
    <t>03.12.0</t>
  </si>
  <si>
    <t>03.21.0</t>
  </si>
  <si>
    <t>03.22.0</t>
  </si>
  <si>
    <t>03.30.0</t>
  </si>
  <si>
    <t>05</t>
  </si>
  <si>
    <t>05.10.0</t>
  </si>
  <si>
    <t>05.20.0</t>
  </si>
  <si>
    <t>06.10.0</t>
  </si>
  <si>
    <t>06.20.0</t>
  </si>
  <si>
    <t>07</t>
  </si>
  <si>
    <t>07.10.0</t>
  </si>
  <si>
    <t>07.21.0</t>
  </si>
  <si>
    <t>07.29.0</t>
  </si>
  <si>
    <t>08.11.0</t>
  </si>
  <si>
    <t>Verzamelen van in het wild groeiende producten (excl. hout)</t>
  </si>
  <si>
    <t>Visserij en aquacultuur</t>
  </si>
  <si>
    <t>Aquacultuur</t>
  </si>
  <si>
    <t>Aquacultuur in zee</t>
  </si>
  <si>
    <t>Aquacultuur in zoet water</t>
  </si>
  <si>
    <t>Ondersteunende activiteiten voor visserij en aquacultuur</t>
  </si>
  <si>
    <t>WINNING VAN DELFSTOFFEN</t>
  </si>
  <si>
    <t>Winning van steenkool en bruinkool</t>
  </si>
  <si>
    <t>Winning van steenkool</t>
  </si>
  <si>
    <t>Winning van bruinkool</t>
  </si>
  <si>
    <t>Winning van metaalertsen</t>
  </si>
  <si>
    <t>Winning van ijzererts</t>
  </si>
  <si>
    <t>Winning van non-ferrometaalertsen</t>
  </si>
  <si>
    <t>Winning van uranium- en thoriumerts</t>
  </si>
  <si>
    <t>Winning van overige non-ferrometaalertsen</t>
  </si>
  <si>
    <t>Overige winning van delfstoffen</t>
  </si>
  <si>
    <t>Winning van steen, zand en klei</t>
  </si>
  <si>
    <t>Winning van siersteen, kalksteen, gips, leisteen en overige steensoorten</t>
  </si>
  <si>
    <t>Winning van grind, zand, klei en kaolien</t>
  </si>
  <si>
    <t>1.4</t>
  </si>
  <si>
    <t>1.41</t>
  </si>
  <si>
    <t>1.42</t>
  </si>
  <si>
    <t>1.43</t>
  </si>
  <si>
    <t>1.44</t>
  </si>
  <si>
    <t>1.45</t>
  </si>
  <si>
    <t>1.46</t>
  </si>
  <si>
    <t>1.47</t>
  </si>
  <si>
    <t>1.48</t>
  </si>
  <si>
    <t>1.5</t>
  </si>
  <si>
    <t>1.6</t>
  </si>
  <si>
    <t>1.61</t>
  </si>
  <si>
    <t>1.62</t>
  </si>
  <si>
    <t>1.63</t>
  </si>
  <si>
    <t>1.7</t>
  </si>
  <si>
    <t>2.3</t>
  </si>
  <si>
    <t>3.12</t>
  </si>
  <si>
    <t>3.21</t>
  </si>
  <si>
    <t>3.22</t>
  </si>
  <si>
    <t>6.1</t>
  </si>
  <si>
    <t>7.1</t>
  </si>
  <si>
    <t>7.2</t>
  </si>
  <si>
    <t>7.21</t>
  </si>
  <si>
    <t>7.29</t>
  </si>
  <si>
    <t>8.1</t>
  </si>
  <si>
    <t>8.11</t>
  </si>
  <si>
    <t>8.12</t>
  </si>
  <si>
    <t>08.12.0</t>
  </si>
  <si>
    <t>8.9</t>
  </si>
  <si>
    <t>8.91</t>
  </si>
  <si>
    <t>08.91.0</t>
  </si>
  <si>
    <t>8.92</t>
  </si>
  <si>
    <t>08.92.0</t>
  </si>
  <si>
    <t>8.93</t>
  </si>
  <si>
    <t>08.93.0</t>
  </si>
  <si>
    <t>8.99</t>
  </si>
  <si>
    <t>08.99.0</t>
  </si>
  <si>
    <t>9.1</t>
  </si>
  <si>
    <t>09.10.0</t>
  </si>
  <si>
    <t>9.9</t>
  </si>
  <si>
    <t>09.90.0</t>
  </si>
  <si>
    <t>Winning van delfstoffen, n.e.g.</t>
  </si>
  <si>
    <t>Winning van mineralen voor de chemische en de kunstmestindustrie</t>
  </si>
  <si>
    <t>Winning van turf</t>
  </si>
  <si>
    <t>Overige winning van delfstoffen, n.e.g.</t>
  </si>
  <si>
    <t>Dienstverlening voor de winning van delfstoffen</t>
  </si>
  <si>
    <t>Dienstverlening voor de winning van overige delfstoffen</t>
  </si>
  <si>
    <t>INDUSTRIE</t>
  </si>
  <si>
    <t>Verwerking en conservering van vlees en vervaardiging van vleesproducten</t>
  </si>
  <si>
    <t>10.11</t>
  </si>
  <si>
    <t>Verwerking en conservering van vlees, exclusief vlees van gevogelte</t>
  </si>
  <si>
    <t>10.11.0</t>
  </si>
  <si>
    <t>10.12</t>
  </si>
  <si>
    <t>Verwerking en conservering van vlees van gevogelte</t>
  </si>
  <si>
    <t>10.12.0</t>
  </si>
  <si>
    <t>10.13</t>
  </si>
  <si>
    <t>Vervaardiging van vleesproducten</t>
  </si>
  <si>
    <t>10.13.0</t>
  </si>
  <si>
    <t>Verwerking en conservering van vis en van schaal- en weekdieren</t>
  </si>
  <si>
    <t>10.20.0</t>
  </si>
  <si>
    <t>10.3</t>
  </si>
  <si>
    <t>10.31</t>
  </si>
  <si>
    <t>Verwerking en conservering van aardappelen</t>
  </si>
  <si>
    <t>10.31.0</t>
  </si>
  <si>
    <t>10.32</t>
  </si>
  <si>
    <t>Vervaardiging van groente- en fruitsappen</t>
  </si>
  <si>
    <t>10.32.0</t>
  </si>
  <si>
    <t>10.39</t>
  </si>
  <si>
    <t>Overige verwerking en conservering van groenten en fruit</t>
  </si>
  <si>
    <t>10.39.0</t>
  </si>
  <si>
    <t>10.4</t>
  </si>
  <si>
    <t>Vervaardiging van plantaardige en dierlijke oliën en vetten</t>
  </si>
  <si>
    <t>10.41</t>
  </si>
  <si>
    <t>Vervaardiging van oliën en vetten (excl. margarine en vergelijkbare eetbare vetten)</t>
  </si>
  <si>
    <t>10.41.0</t>
  </si>
  <si>
    <t>10.42</t>
  </si>
  <si>
    <t>Vervaardiging van margarine en vergelijkbare eetbare vetten</t>
  </si>
  <si>
    <t>10.42.0</t>
  </si>
  <si>
    <t>10.5</t>
  </si>
  <si>
    <t>Vervaardiging van zuivelproducten en consumptie-ijs</t>
  </si>
  <si>
    <t>10.51</t>
  </si>
  <si>
    <t>10.51.0</t>
  </si>
  <si>
    <t>10.52</t>
  </si>
  <si>
    <t>Vervaardiging van roomijs en ander consumptie-ijs</t>
  </si>
  <si>
    <t>10.52.0</t>
  </si>
  <si>
    <t>10.6</t>
  </si>
  <si>
    <t>Vervaardiging van maalderijproducten, zetmeel en zetmeelproducten</t>
  </si>
  <si>
    <t>10.61</t>
  </si>
  <si>
    <t>Vervaardiging van maalderijproducten</t>
  </si>
  <si>
    <t>10.61.0</t>
  </si>
  <si>
    <t>10.62</t>
  </si>
  <si>
    <t>10.62.0</t>
  </si>
  <si>
    <t>10.7</t>
  </si>
  <si>
    <t>Vervaardiging van bakkerijproducten en deegwaren</t>
  </si>
  <si>
    <t>10.71</t>
  </si>
  <si>
    <t>10.71.0</t>
  </si>
  <si>
    <t>10.72</t>
  </si>
  <si>
    <t>Vervaardiging van beschuit, biscuit en houdbaar banketbakkerswerk</t>
  </si>
  <si>
    <t>10.72.0</t>
  </si>
  <si>
    <t>10.73</t>
  </si>
  <si>
    <t>10.73.0</t>
  </si>
  <si>
    <t>10.8</t>
  </si>
  <si>
    <t>10.81</t>
  </si>
  <si>
    <t>10.81.0</t>
  </si>
  <si>
    <t>10.82</t>
  </si>
  <si>
    <t>Vervaardiging van cacao, chocolade en suikerwerk</t>
  </si>
  <si>
    <t>10.82.1</t>
  </si>
  <si>
    <t>10.82.2</t>
  </si>
  <si>
    <t>10.83</t>
  </si>
  <si>
    <t>Verwerking van thee en koffie</t>
  </si>
  <si>
    <t>10.83.0</t>
  </si>
  <si>
    <t>10.84</t>
  </si>
  <si>
    <t>Vervaardiging van sauzen, specerijen en kruiderijen</t>
  </si>
  <si>
    <t>10.84.0</t>
  </si>
  <si>
    <t>10.85</t>
  </si>
  <si>
    <t>Vervaardiging van kant- en klaarmaaltijden en schotels</t>
  </si>
  <si>
    <t>10.85.0</t>
  </si>
  <si>
    <t>10.86</t>
  </si>
  <si>
    <t>10.86.0</t>
  </si>
  <si>
    <t>10.89</t>
  </si>
  <si>
    <t>Vervaardiging van overige voedingsmiddelen (rest)</t>
  </si>
  <si>
    <t>10.89.0</t>
  </si>
  <si>
    <t>10.9</t>
  </si>
  <si>
    <t>10.91</t>
  </si>
  <si>
    <t>10.91.0</t>
  </si>
  <si>
    <t>10.92</t>
  </si>
  <si>
    <t>10.92.0</t>
  </si>
  <si>
    <t>11.01</t>
  </si>
  <si>
    <t>Destilleren, rectificeren en mengen van sterk alcoholische dranken</t>
  </si>
  <si>
    <t>11.01.0</t>
  </si>
  <si>
    <t>11.02</t>
  </si>
  <si>
    <t>11.02.0</t>
  </si>
  <si>
    <t>11.03</t>
  </si>
  <si>
    <t>Vervaardiging van cider en overige gefermenteerde vruchtendranken</t>
  </si>
  <si>
    <t>11.03.0</t>
  </si>
  <si>
    <t>11.04</t>
  </si>
  <si>
    <t>Vervaardiging van overige niet-gedistilleerde gefermenteerde dranken</t>
  </si>
  <si>
    <t>11.04.0</t>
  </si>
  <si>
    <t>11.05</t>
  </si>
  <si>
    <t>11.05.0</t>
  </si>
  <si>
    <t>11.06</t>
  </si>
  <si>
    <t>Vervaardiging van mout</t>
  </si>
  <si>
    <t>11.06.0</t>
  </si>
  <si>
    <t>11.07</t>
  </si>
  <si>
    <t>Vervaardiging van frisdranken en gebotteld water</t>
  </si>
  <si>
    <t>11.07.0</t>
  </si>
  <si>
    <t>12.00.0</t>
  </si>
  <si>
    <t>13.1</t>
  </si>
  <si>
    <t>13.10.0</t>
  </si>
  <si>
    <t>13.20.0</t>
  </si>
  <si>
    <t>13.3</t>
  </si>
  <si>
    <t>13.30.0</t>
  </si>
  <si>
    <t>13.9</t>
  </si>
  <si>
    <t>Vervaardiging van overige textielproducten</t>
  </si>
  <si>
    <t>13.91</t>
  </si>
  <si>
    <t>13.91.0</t>
  </si>
  <si>
    <t>13.92</t>
  </si>
  <si>
    <t>Vervaardiging van huishoudtextiel en geconfectioneerde artikelen voor stoffering</t>
  </si>
  <si>
    <t>13.92.0</t>
  </si>
  <si>
    <t>13.93</t>
  </si>
  <si>
    <t>Vervaardiging van vloerkleden en tapijten</t>
  </si>
  <si>
    <t>13.93.0</t>
  </si>
  <si>
    <t>13.94</t>
  </si>
  <si>
    <t>Vervaardiging van koord, touw, bindgaren en netten</t>
  </si>
  <si>
    <t>13.94.0</t>
  </si>
  <si>
    <t>13.95</t>
  </si>
  <si>
    <t>Vervaardiging van ongeweven stoffen en artikelen daarvan</t>
  </si>
  <si>
    <t>13.95.0</t>
  </si>
  <si>
    <t>13.96</t>
  </si>
  <si>
    <t>Vervaardiging van overig technisch en industrieel textiel</t>
  </si>
  <si>
    <t>13.96.0</t>
  </si>
  <si>
    <t>13.99</t>
  </si>
  <si>
    <t>Vervaardiging van overige textielproducten (rest)</t>
  </si>
  <si>
    <t>13.99.0</t>
  </si>
  <si>
    <t>14.10.0</t>
  </si>
  <si>
    <t>Vervaardiging van overige kleding en accessoires</t>
  </si>
  <si>
    <t>14.21</t>
  </si>
  <si>
    <t>Vervaardiging van bovenkleding</t>
  </si>
  <si>
    <t>14.21.0</t>
  </si>
  <si>
    <t>14.22</t>
  </si>
  <si>
    <t>14.22.0</t>
  </si>
  <si>
    <t>14.23</t>
  </si>
  <si>
    <t>14.23.0</t>
  </si>
  <si>
    <t>14.24</t>
  </si>
  <si>
    <t>Vervaardiging van kleding van leer en van bont</t>
  </si>
  <si>
    <t>14.24.0</t>
  </si>
  <si>
    <t>14.29</t>
  </si>
  <si>
    <t>Vervaardiging van overige kleding en accessoires, n.e.g.</t>
  </si>
  <si>
    <t>14.29.0</t>
  </si>
  <si>
    <t>Vervaardiging van leer, lederwaren en soortgelijke producten van andere materialen</t>
  </si>
  <si>
    <t>15.11</t>
  </si>
  <si>
    <t>Looien, verven en bewerken van leder en bont</t>
  </si>
  <si>
    <t>15.11.0</t>
  </si>
  <si>
    <t>15.12</t>
  </si>
  <si>
    <t>Vervaardiging van koffers, tassen, zadel- en tuigmakerswerk van ongeacht welk materiaal</t>
  </si>
  <si>
    <t>15.12.0</t>
  </si>
  <si>
    <t>Vervaardiging van schoeisel</t>
  </si>
  <si>
    <t>15.20.0</t>
  </si>
  <si>
    <t>16.1</t>
  </si>
  <si>
    <t>Zagen en schaven van hout; verwerking en afwerking van hout</t>
  </si>
  <si>
    <t>16.11</t>
  </si>
  <si>
    <t>Zagen en schaven van hout</t>
  </si>
  <si>
    <t>16.11.0</t>
  </si>
  <si>
    <t>16.12</t>
  </si>
  <si>
    <t>Verwerking en afwerking van hout</t>
  </si>
  <si>
    <t>16.12.0</t>
  </si>
  <si>
    <t>Vervaardiging van artikelen van hout, kurk, riet of vlechtwerk</t>
  </si>
  <si>
    <t>16.21</t>
  </si>
  <si>
    <t>Vervaardiging van fineer en van panelen op basis van hout</t>
  </si>
  <si>
    <t>16.21.0</t>
  </si>
  <si>
    <t>16.22</t>
  </si>
  <si>
    <t>16.22.0</t>
  </si>
  <si>
    <t>16.23</t>
  </si>
  <si>
    <t>Vervaardiging van overig schrijn- en timmerwerk</t>
  </si>
  <si>
    <t>16.23.0</t>
  </si>
  <si>
    <t>16.24</t>
  </si>
  <si>
    <t>16.24.0</t>
  </si>
  <si>
    <t>16.25</t>
  </si>
  <si>
    <t>Vervaardiging van houten deuren en kozijnen</t>
  </si>
  <si>
    <t>16.25.0</t>
  </si>
  <si>
    <t>16.26</t>
  </si>
  <si>
    <t>Vervaardiging van vaste brandstoffen uit plantaardige biomassa</t>
  </si>
  <si>
    <t>16.26.0</t>
  </si>
  <si>
    <t>16.27</t>
  </si>
  <si>
    <t>Afwerking van houten producten</t>
  </si>
  <si>
    <t>16.27.0</t>
  </si>
  <si>
    <t>16.28</t>
  </si>
  <si>
    <t>Vervaardiging van overige producten van hout en van producten van kurk, riet of vlechtwerk</t>
  </si>
  <si>
    <t>16.28.0</t>
  </si>
  <si>
    <t>Vervaardiging van papier en papierwaren</t>
  </si>
  <si>
    <t>17.11</t>
  </si>
  <si>
    <t>17.11.0</t>
  </si>
  <si>
    <t>17.12</t>
  </si>
  <si>
    <t>17.12.1</t>
  </si>
  <si>
    <t>17.12.2</t>
  </si>
  <si>
    <t>17.12.9</t>
  </si>
  <si>
    <t>Vervaardiging van overig papier en karton</t>
  </si>
  <si>
    <t>17.21</t>
  </si>
  <si>
    <t>Vervaardiging van gegolfd papier, golfkarton en verpakkingsmateriaal van papier en karton</t>
  </si>
  <si>
    <t>17.21.1</t>
  </si>
  <si>
    <t>17.21.2</t>
  </si>
  <si>
    <t>17.22</t>
  </si>
  <si>
    <t>17.22.0</t>
  </si>
  <si>
    <t>17.23</t>
  </si>
  <si>
    <t>17.23.0</t>
  </si>
  <si>
    <t>17.24</t>
  </si>
  <si>
    <t>Vervaardiging van behangpapier</t>
  </si>
  <si>
    <t>17.24.0</t>
  </si>
  <si>
    <t>17.25</t>
  </si>
  <si>
    <t>Vervaardiging van overige papier- en kartonwaren</t>
  </si>
  <si>
    <t>17.25.0</t>
  </si>
  <si>
    <t>Activiteiten op het gebied van drukwerk en reproductie van opgenomen media</t>
  </si>
  <si>
    <t>Activiteiten op het gebied van drukwerk en gerelateerde dienstverlening</t>
  </si>
  <si>
    <t>18.11</t>
  </si>
  <si>
    <t>Drukken van dagbladen</t>
  </si>
  <si>
    <t>18.11.0</t>
  </si>
  <si>
    <t>18.12</t>
  </si>
  <si>
    <t>Overige activiteiten op het gebied van drukwerk</t>
  </si>
  <si>
    <t>18.12.1</t>
  </si>
  <si>
    <t>Drukken van boeken en dergelijke</t>
  </si>
  <si>
    <t>18.12.2</t>
  </si>
  <si>
    <t>Drukken van tijdschriften</t>
  </si>
  <si>
    <t>18.12.3</t>
  </si>
  <si>
    <t>Drukken van reclame</t>
  </si>
  <si>
    <t>18.12.4</t>
  </si>
  <si>
    <t>Drukken van verpakkingen</t>
  </si>
  <si>
    <t>18.12.5</t>
  </si>
  <si>
    <t>Drukken van formulieren</t>
  </si>
  <si>
    <t>18.12.9</t>
  </si>
  <si>
    <t>Overige activiteiten op het gebied van drukwerk (rest)</t>
  </si>
  <si>
    <t>18.13</t>
  </si>
  <si>
    <t>Voorbereidende activiteiten voor papieren en digitale output</t>
  </si>
  <si>
    <t>18.13.0</t>
  </si>
  <si>
    <t>18.14</t>
  </si>
  <si>
    <t>Activiteiten van binderijen en aanverwante diensten</t>
  </si>
  <si>
    <t>18.14.0</t>
  </si>
  <si>
    <t>18.20.0</t>
  </si>
  <si>
    <t>Vervaardiging van cokes en van geraffineerde aardolieproducten</t>
  </si>
  <si>
    <t>19.1</t>
  </si>
  <si>
    <t>19.10.0</t>
  </si>
  <si>
    <t>Vervaardiging van geraffineerde aardolieproducten en van producten uit fossiele brandstoffen</t>
  </si>
  <si>
    <t>19.20.0</t>
  </si>
  <si>
    <t>Vervaardiging van chemicaliën en chemische producten</t>
  </si>
  <si>
    <t>20.1</t>
  </si>
  <si>
    <t>Vervaardiging van chemische basisproducten, kunstmeststoffen en stikstofverbindingen en van</t>
  </si>
  <si>
    <t>kunststoffen en synthetische rubber in primaire vormen</t>
  </si>
  <si>
    <t>20.11</t>
  </si>
  <si>
    <t>20.11.0</t>
  </si>
  <si>
    <t>20.12</t>
  </si>
  <si>
    <t>Vervaardiging van kleurstoffen en pigmenten</t>
  </si>
  <si>
    <t>20.12.0</t>
  </si>
  <si>
    <t>20.13</t>
  </si>
  <si>
    <t>Vervaardiging van overige anorganische basischemicaliën</t>
  </si>
  <si>
    <t>20.13.0</t>
  </si>
  <si>
    <t>20.14</t>
  </si>
  <si>
    <t>Vervaardiging van overige organische basischemicaliën</t>
  </si>
  <si>
    <t>20.14.1</t>
  </si>
  <si>
    <t>20.14.9</t>
  </si>
  <si>
    <t>20.15</t>
  </si>
  <si>
    <t>20.15.0</t>
  </si>
  <si>
    <t>20.16</t>
  </si>
  <si>
    <t>Vervaardiging van kunststoffen in primaire vormen</t>
  </si>
  <si>
    <t>20.16.0</t>
  </si>
  <si>
    <t>20.17</t>
  </si>
  <si>
    <t>Vervaardiging van synthetische rubber in primaire vormen</t>
  </si>
  <si>
    <t>20.17.0</t>
  </si>
  <si>
    <t>Vervaardiging van pesticiden, ontsmettingsmiddelen en overige landbouwchemicaliën</t>
  </si>
  <si>
    <t>20.20.0</t>
  </si>
  <si>
    <t>Vervaardiging van verf, vernis en soortgelijke coatings, drukinkt en mastiek</t>
  </si>
  <si>
    <t>20.30.0</t>
  </si>
  <si>
    <t>Vervaardiging van was-, reinigings- en polijstmiddelen</t>
  </si>
  <si>
    <t>20.41</t>
  </si>
  <si>
    <t>Vervaardiging van zeep, was-, reinigings- en polijstmiddelen</t>
  </si>
  <si>
    <t>20.41.0</t>
  </si>
  <si>
    <t>20.42</t>
  </si>
  <si>
    <t>20.42.0</t>
  </si>
  <si>
    <t>Vervaardiging van overige chemische producten</t>
  </si>
  <si>
    <t>20.51</t>
  </si>
  <si>
    <t>Vervaardiging van vloeibare biobrandstoffen</t>
  </si>
  <si>
    <t>20.51.0</t>
  </si>
  <si>
    <t>20.59</t>
  </si>
  <si>
    <t>Vervaardiging van overige chemische producten (rest)</t>
  </si>
  <si>
    <t>20.59.0</t>
  </si>
  <si>
    <t>Vervaardiging van synthetische vezels</t>
  </si>
  <si>
    <t>20.60.0</t>
  </si>
  <si>
    <t>21.10.0</t>
  </si>
  <si>
    <t>Vervaardiging van farmaceutische producten</t>
  </si>
  <si>
    <t>21.20.0</t>
  </si>
  <si>
    <t>Vervaardiging van producten van rubber of kunststof</t>
  </si>
  <si>
    <t>22.1</t>
  </si>
  <si>
    <t>22.11</t>
  </si>
  <si>
    <t>Vervaardiging en loopvlakvernieuwing van rubberbanden en vervaardiging van binnenbanden</t>
  </si>
  <si>
    <t>22.11.0</t>
  </si>
  <si>
    <t>22.12</t>
  </si>
  <si>
    <t>Vervaardiging van overige producten van rubber</t>
  </si>
  <si>
    <t>22.12.0</t>
  </si>
  <si>
    <t>22.2</t>
  </si>
  <si>
    <t>22.21</t>
  </si>
  <si>
    <t>Vervaardiging van platen, vellen, buizen en profielen van kunststof</t>
  </si>
  <si>
    <t>22.21.0</t>
  </si>
  <si>
    <t>22.22</t>
  </si>
  <si>
    <t>Vervaardiging van kunststof verpakkingsmateriaal</t>
  </si>
  <si>
    <t>22.22.0</t>
  </si>
  <si>
    <t>22.23</t>
  </si>
  <si>
    <t>Vervaardiging van kunststof deuren en kozijnen</t>
  </si>
  <si>
    <t>22.23.0</t>
  </si>
  <si>
    <t>22.24</t>
  </si>
  <si>
    <t>Vervaardiging van kunststofartikelen voor de bouw</t>
  </si>
  <si>
    <t>22.24.0</t>
  </si>
  <si>
    <t>22.25</t>
  </si>
  <si>
    <t>Verwerking en afwerking van kunststofproducten</t>
  </si>
  <si>
    <t>22.25.0</t>
  </si>
  <si>
    <t>22.26</t>
  </si>
  <si>
    <t>Vervaardiging van overige kunststofproducten</t>
  </si>
  <si>
    <t>22.26.0</t>
  </si>
  <si>
    <t>23.1</t>
  </si>
  <si>
    <t>23.11</t>
  </si>
  <si>
    <t>23.11.0</t>
  </si>
  <si>
    <t>23.12</t>
  </si>
  <si>
    <t>23.12.0</t>
  </si>
  <si>
    <t>23.13</t>
  </si>
  <si>
    <t>23.13.0</t>
  </si>
  <si>
    <t>23.14</t>
  </si>
  <si>
    <t>23.14.0</t>
  </si>
  <si>
    <t>23.15</t>
  </si>
  <si>
    <t>Vervaardiging en bewerking van overig glas, inclusief technisch glaswerk</t>
  </si>
  <si>
    <t>23.15.0</t>
  </si>
  <si>
    <t>Vervaardiging van vuurvaste producten</t>
  </si>
  <si>
    <t>23.20.0</t>
  </si>
  <si>
    <t>23.3</t>
  </si>
  <si>
    <t>Vervaardiging van kleiproducten voor de bouw</t>
  </si>
  <si>
    <t>23.31</t>
  </si>
  <si>
    <t>23.31.0</t>
  </si>
  <si>
    <t>23.32</t>
  </si>
  <si>
    <t>Vervaardiging van bakstenen, tegels en producten voor de bouw, van gebakken klei</t>
  </si>
  <si>
    <t>23.32.0</t>
  </si>
  <si>
    <t>23.4</t>
  </si>
  <si>
    <t>Vervaardiging van overige porseleinen en keramische producten</t>
  </si>
  <si>
    <t>23.41</t>
  </si>
  <si>
    <t>23.41.0</t>
  </si>
  <si>
    <t>23.42</t>
  </si>
  <si>
    <t>23.42.0</t>
  </si>
  <si>
    <t>23.43</t>
  </si>
  <si>
    <t>Vervaardiging van keramische isolatoren en isolerende fittingen</t>
  </si>
  <si>
    <t>23.43.0</t>
  </si>
  <si>
    <t>23.44</t>
  </si>
  <si>
    <t>Vervaardiging van overig technisch keramisch aardewerk</t>
  </si>
  <si>
    <t>23.44.0</t>
  </si>
  <si>
    <t>23.45</t>
  </si>
  <si>
    <t>Vervaardiging van overige producten van keramiek</t>
  </si>
  <si>
    <t>23.45.0</t>
  </si>
  <si>
    <t>23.5</t>
  </si>
  <si>
    <t>23.51</t>
  </si>
  <si>
    <t>23.51.0</t>
  </si>
  <si>
    <t>23.52</t>
  </si>
  <si>
    <t>23.52.0</t>
  </si>
  <si>
    <t>23.6</t>
  </si>
  <si>
    <t>Vervaardiging van producten van beton, cement en gips</t>
  </si>
  <si>
    <t>23.61</t>
  </si>
  <si>
    <t>Vervaardiging van betonproducten voor de bouw</t>
  </si>
  <si>
    <t>23.61.1</t>
  </si>
  <si>
    <t>23.61.2</t>
  </si>
  <si>
    <t>Vervaardiging van producten van kalkzandsteen voor de bouw</t>
  </si>
  <si>
    <t>23.62</t>
  </si>
  <si>
    <t>Vervaardiging van gipsproducten voor de bouw</t>
  </si>
  <si>
    <t>23.62.0</t>
  </si>
  <si>
    <t>23.63</t>
  </si>
  <si>
    <t>23.63.0</t>
  </si>
  <si>
    <t>23.64</t>
  </si>
  <si>
    <t>Vervaardiging van mortel</t>
  </si>
  <si>
    <t>23.64.0</t>
  </si>
  <si>
    <t>23.65</t>
  </si>
  <si>
    <t>Vervaardiging van vezelcement</t>
  </si>
  <si>
    <t>23.65.0</t>
  </si>
  <si>
    <t>23.66</t>
  </si>
  <si>
    <t>Vervaardiging van overige producten van beton, cement en gips</t>
  </si>
  <si>
    <t>23.66.0</t>
  </si>
  <si>
    <t>23.7</t>
  </si>
  <si>
    <t>Houwen, bewerken en afwerken van natuursteen</t>
  </si>
  <si>
    <t>23.70.0</t>
  </si>
  <si>
    <t>23.9</t>
  </si>
  <si>
    <t>Vervaardiging van schuurmiddelen en niet-metaalhoudende minerale producten, n.e.g.</t>
  </si>
  <si>
    <t>23.91</t>
  </si>
  <si>
    <t>Vervaardiging van schuurmiddelen</t>
  </si>
  <si>
    <t>23.91.0</t>
  </si>
  <si>
    <t>23.99</t>
  </si>
  <si>
    <t>Vervaardiging van overige niet-metaalhoudende minerale producten, n.e.g.</t>
  </si>
  <si>
    <t>23.99.0</t>
  </si>
  <si>
    <t>Vervaardiging van basismetalen</t>
  </si>
  <si>
    <t>24.10.0</t>
  </si>
  <si>
    <t>Vervaardiging van stalen buizen, pijpen, holle profielen en bijbehorende fittingen</t>
  </si>
  <si>
    <t>24.20.0</t>
  </si>
  <si>
    <t>Vervaardiging van overige producten van de eerste verwerking van staal</t>
  </si>
  <si>
    <t>24.31</t>
  </si>
  <si>
    <t>24.31.0</t>
  </si>
  <si>
    <t>24.32</t>
  </si>
  <si>
    <t>24.32.0</t>
  </si>
  <si>
    <t>24.33</t>
  </si>
  <si>
    <t>Koudvervormen of koudfelsen</t>
  </si>
  <si>
    <t>24.33.0</t>
  </si>
  <si>
    <t>24.34</t>
  </si>
  <si>
    <t>24.34.0</t>
  </si>
  <si>
    <t>24.4</t>
  </si>
  <si>
    <t>Productie van basisedelmetalen en van overige non-ferrometalen</t>
  </si>
  <si>
    <t>24.41</t>
  </si>
  <si>
    <t>Productie van edelmetalen</t>
  </si>
  <si>
    <t>24.41.0</t>
  </si>
  <si>
    <t>24.42</t>
  </si>
  <si>
    <t>Productie van aluminium</t>
  </si>
  <si>
    <t>24.42.0</t>
  </si>
  <si>
    <t>24.43</t>
  </si>
  <si>
    <t>Productie van lood, zink en tin</t>
  </si>
  <si>
    <t>24.43.0</t>
  </si>
  <si>
    <t>24.44</t>
  </si>
  <si>
    <t>Productie van koper</t>
  </si>
  <si>
    <t>24.44.0</t>
  </si>
  <si>
    <t>24.45</t>
  </si>
  <si>
    <t>Productie van overige non-ferrometalen</t>
  </si>
  <si>
    <t>24.45.0</t>
  </si>
  <si>
    <t>24.46</t>
  </si>
  <si>
    <t>Bewerking van nucleaire brandstoffen</t>
  </si>
  <si>
    <t>24.46.0</t>
  </si>
  <si>
    <t>24.5</t>
  </si>
  <si>
    <t>24.51</t>
  </si>
  <si>
    <t>Gieten van ijzer</t>
  </si>
  <si>
    <t>24.51.0</t>
  </si>
  <si>
    <t>24.52</t>
  </si>
  <si>
    <t>24.52.0</t>
  </si>
  <si>
    <t>24.53</t>
  </si>
  <si>
    <t>24.53.0</t>
  </si>
  <si>
    <t>24.54</t>
  </si>
  <si>
    <t>Gieten van overige non-ferrometalen</t>
  </si>
  <si>
    <t>24.54.0</t>
  </si>
  <si>
    <t>Vervaardiging van producten van metaal, exclusief machines en apparatuur</t>
  </si>
  <si>
    <t>Vervaardiging van metalen constructiewerken</t>
  </si>
  <si>
    <t>25.11</t>
  </si>
  <si>
    <t>25.11.0</t>
  </si>
  <si>
    <t>25.12</t>
  </si>
  <si>
    <t>Vervaardiging van metalen deuren en kozijnen</t>
  </si>
  <si>
    <t>25.12.0</t>
  </si>
  <si>
    <t>25.2</t>
  </si>
  <si>
    <t>Vervaardiging van metalen tanks, reservoirs en containers</t>
  </si>
  <si>
    <t>25.21</t>
  </si>
  <si>
    <t>Vervaardiging van radiatoren, stoomgeneratoren en ketels voor centrale verwarming</t>
  </si>
  <si>
    <t>25.21.0</t>
  </si>
  <si>
    <t>25.22</t>
  </si>
  <si>
    <t>Vervaardiging van overige metalen tanks, reservoirs en containers</t>
  </si>
  <si>
    <t>25.22.0</t>
  </si>
  <si>
    <t>25.3</t>
  </si>
  <si>
    <t>25.30.0</t>
  </si>
  <si>
    <t>25.4</t>
  </si>
  <si>
    <t>Smeden en bewerken van metaal en poedermetallurgie</t>
  </si>
  <si>
    <t>25.40.0</t>
  </si>
  <si>
    <t>25.5</t>
  </si>
  <si>
    <t>Behandelen, coaten en bewerken van metalen</t>
  </si>
  <si>
    <t>25.51</t>
  </si>
  <si>
    <t>Coating van metalen</t>
  </si>
  <si>
    <t>25.51.0</t>
  </si>
  <si>
    <t>25.52</t>
  </si>
  <si>
    <t>Warmtebehandeling van metaal</t>
  </si>
  <si>
    <t>25.52.0</t>
  </si>
  <si>
    <t>25.53</t>
  </si>
  <si>
    <t>Metaalbewerking</t>
  </si>
  <si>
    <t>25.53.0</t>
  </si>
  <si>
    <t>25.6</t>
  </si>
  <si>
    <t>Vervaardiging van scharen, messen, bestekken, gereedschap en ijzerwaren</t>
  </si>
  <si>
    <t>25.61</t>
  </si>
  <si>
    <t>Vervaardiging van scharen, messen en bestekken</t>
  </si>
  <si>
    <t>25.61.0</t>
  </si>
  <si>
    <t>25.62</t>
  </si>
  <si>
    <t>25.62.0</t>
  </si>
  <si>
    <t>25.63</t>
  </si>
  <si>
    <t>25.63.0</t>
  </si>
  <si>
    <t>25.9</t>
  </si>
  <si>
    <t>Vervaardiging van overige metalen producten</t>
  </si>
  <si>
    <t>25.91</t>
  </si>
  <si>
    <t>Vervaardiging van stalen vaten en soortgelijke containers</t>
  </si>
  <si>
    <t>25.91.0</t>
  </si>
  <si>
    <t>25.92</t>
  </si>
  <si>
    <t>25.92.0</t>
  </si>
  <si>
    <t>25.93</t>
  </si>
  <si>
    <t>Vervaardiging van draadproducten en van kettingen en veren</t>
  </si>
  <si>
    <t>25.93.0</t>
  </si>
  <si>
    <t>25.94</t>
  </si>
  <si>
    <t>Vervaardiging van bouten, schroeven, moeren en dergelijke</t>
  </si>
  <si>
    <t>25.94.0</t>
  </si>
  <si>
    <t>25.99</t>
  </si>
  <si>
    <t>Vervaardiging van overige metalen producten, n.e.g.</t>
  </si>
  <si>
    <t>25.99.0</t>
  </si>
  <si>
    <t>Vervaardiging van elektronische onderdelen en printplaten</t>
  </si>
  <si>
    <t>26.11</t>
  </si>
  <si>
    <t>26.11.0</t>
  </si>
  <si>
    <t>26.12</t>
  </si>
  <si>
    <t>26.12.0</t>
  </si>
  <si>
    <t>26.20.0</t>
  </si>
  <si>
    <t>26.3</t>
  </si>
  <si>
    <t>26.30.0</t>
  </si>
  <si>
    <t>26.4</t>
  </si>
  <si>
    <t>26.40.0</t>
  </si>
  <si>
    <t>26.5</t>
  </si>
  <si>
    <t>Vervaardiging van meet-en controle-instrumenten en uurwerken</t>
  </si>
  <si>
    <t>26.51</t>
  </si>
  <si>
    <t>Vervaardiging van instrumenten en apparatuur voor meten, controle en navigatie</t>
  </si>
  <si>
    <t>26.51.0</t>
  </si>
  <si>
    <t>26.52</t>
  </si>
  <si>
    <t>26.52.0</t>
  </si>
  <si>
    <t>26.6</t>
  </si>
  <si>
    <t>26.60.0</t>
  </si>
  <si>
    <t>26.7</t>
  </si>
  <si>
    <t>Vervaardiging van optische instrumenten, magnetische en optische dragers en fotografische apparatuur</t>
  </si>
  <si>
    <t>26.70.0</t>
  </si>
  <si>
    <t>Vervaardiging van elektromotoren, van elektrische generatoren en transformatoren en van schakel- en verdeelinrichtingen</t>
  </si>
  <si>
    <t>27.11</t>
  </si>
  <si>
    <t>Vervaardiging van elektromotoren en van elektrische generatoren en transformatoren</t>
  </si>
  <si>
    <t>27.11.0</t>
  </si>
  <si>
    <t>27.12</t>
  </si>
  <si>
    <t>27.12.0</t>
  </si>
  <si>
    <t>27.20.0</t>
  </si>
  <si>
    <t>Vervaardiging van kabels en van schakelaars, stekkers, stopcontacten e.d.</t>
  </si>
  <si>
    <t>27.31</t>
  </si>
  <si>
    <t>27.31.0</t>
  </si>
  <si>
    <t>27.32</t>
  </si>
  <si>
    <t>Vervaardiging van overige elektrische en elektronische kabels</t>
  </si>
  <si>
    <t>27.32.0</t>
  </si>
  <si>
    <t>27.33</t>
  </si>
  <si>
    <t>27.33.0</t>
  </si>
  <si>
    <t>Vervaardiging van elektrische lampen en verlichtingsapparaten</t>
  </si>
  <si>
    <t>27.40.0</t>
  </si>
  <si>
    <t>27.5</t>
  </si>
  <si>
    <t>Vervaardiging van huishoudelijke apparaten</t>
  </si>
  <si>
    <t>27.51</t>
  </si>
  <si>
    <t>Vervaardiging van elektrische huishoudelijke apparaten</t>
  </si>
  <si>
    <t>27.51.0</t>
  </si>
  <si>
    <t>27.52</t>
  </si>
  <si>
    <t>Vervaardiging van niet-elektrische huishoudelijke apparaten</t>
  </si>
  <si>
    <t>27.52.0</t>
  </si>
  <si>
    <t>27.9</t>
  </si>
  <si>
    <t>27.90.0</t>
  </si>
  <si>
    <t>Vervaardiging van machines en apparaten, n.e.g.</t>
  </si>
  <si>
    <t>28.1</t>
  </si>
  <si>
    <t>Vervaardiging van machines en apparaten voor algemeen gebruik</t>
  </si>
  <si>
    <t>28.11</t>
  </si>
  <si>
    <t>Vervaardiging van motoren en turbines, exclusief motoren voor luchtvaartuigen, motorvoertuigen en tweewielers</t>
  </si>
  <si>
    <t>28.11.0</t>
  </si>
  <si>
    <t>28.12</t>
  </si>
  <si>
    <t>28.12.0</t>
  </si>
  <si>
    <t>28.13</t>
  </si>
  <si>
    <t>Vervaardiging van overige pompen en compressoren</t>
  </si>
  <si>
    <t>28.13.0</t>
  </si>
  <si>
    <t>28.14</t>
  </si>
  <si>
    <t>Vervaardiging van overige kranen en kleppen</t>
  </si>
  <si>
    <t>28.14.0</t>
  </si>
  <si>
    <t>28.15</t>
  </si>
  <si>
    <t>Vervaardiging van lagers, tandwielen en overige drijfwerkelementen</t>
  </si>
  <si>
    <t>28.15.0</t>
  </si>
  <si>
    <t>28.21</t>
  </si>
  <si>
    <t>Vervaardiging van ovens en branders en van permanente verwarmingstoestellen voor huishoudelijk gebruik</t>
  </si>
  <si>
    <t>28.21.0</t>
  </si>
  <si>
    <t>28.22</t>
  </si>
  <si>
    <t>28.22.0</t>
  </si>
  <si>
    <t>28.23</t>
  </si>
  <si>
    <t>Vervaardiging van kantoormachines en -uitrusting, met uitzondering van computers en randapparatuur</t>
  </si>
  <si>
    <t>28.23.0</t>
  </si>
  <si>
    <t>28.24</t>
  </si>
  <si>
    <t>Vervaardiging van pneumatisch en elektrisch handgereedschap</t>
  </si>
  <si>
    <t>28.24.0</t>
  </si>
  <si>
    <t>28.25</t>
  </si>
  <si>
    <t>Vervaardiging van machines en apparaten voor klimaatregeling, voor niet-huishoudelijk gebruik</t>
  </si>
  <si>
    <t>28.25.0</t>
  </si>
  <si>
    <t>28.29</t>
  </si>
  <si>
    <t>Vervaardiging van overige machines en apparaten voor algemeen gebruik, n.e.g.</t>
  </si>
  <si>
    <t>28.29.0</t>
  </si>
  <si>
    <t>28.30.0</t>
  </si>
  <si>
    <t>28.4</t>
  </si>
  <si>
    <t>Vervaardiging van niet-verspanende machines voor de metaalbewerking en van gereedschapswerktuigen</t>
  </si>
  <si>
    <t>28.41</t>
  </si>
  <si>
    <t>Vervaardiging van niet-verspanende machines en gereedschapswerktuigen voor metaalbewerking</t>
  </si>
  <si>
    <t>28.41.0</t>
  </si>
  <si>
    <t>28.42</t>
  </si>
  <si>
    <t>Vervaardiging van overige gereedschapswerktuigen</t>
  </si>
  <si>
    <t>28.42.0</t>
  </si>
  <si>
    <t>28.9</t>
  </si>
  <si>
    <t>28.91</t>
  </si>
  <si>
    <t>28.91.0</t>
  </si>
  <si>
    <t>28.92</t>
  </si>
  <si>
    <t>Vervaardiging van machines voor de winning van delfstoffen en voor de bouw</t>
  </si>
  <si>
    <t>28.92.0</t>
  </si>
  <si>
    <t>28.93</t>
  </si>
  <si>
    <t>28.93.0</t>
  </si>
  <si>
    <t>28.94</t>
  </si>
  <si>
    <t>28.94.0</t>
  </si>
  <si>
    <t>28.95</t>
  </si>
  <si>
    <t>28.95.0</t>
  </si>
  <si>
    <t>28.96</t>
  </si>
  <si>
    <t>28.96.0</t>
  </si>
  <si>
    <t>28.97</t>
  </si>
  <si>
    <t>Vervaardiging van machines voor additieve productie, zoals 3D-printers</t>
  </si>
  <si>
    <t>28.97.0</t>
  </si>
  <si>
    <t>28.99</t>
  </si>
  <si>
    <t>(rest)</t>
  </si>
  <si>
    <t>28.99.0</t>
  </si>
  <si>
    <t>Vervaardiging van motorvoertuigen, aanhangwagens en opleggers</t>
  </si>
  <si>
    <t>29.1</t>
  </si>
  <si>
    <t>Vervaardiging van motorvoertuigen</t>
  </si>
  <si>
    <t>29.10.0</t>
  </si>
  <si>
    <t>29.2</t>
  </si>
  <si>
    <t>Vervaardiging van carrosserieën voor motorvoertuigen; vervaardiging van aanhangwagens en opleggers</t>
  </si>
  <si>
    <t>29.20.1</t>
  </si>
  <si>
    <t>29.20.2</t>
  </si>
  <si>
    <t>29.3</t>
  </si>
  <si>
    <t>Vervaardiging van onderdelen en toebehoren voor motorvoertuigen</t>
  </si>
  <si>
    <t>29.31</t>
  </si>
  <si>
    <t>Vervaardiging van elektrische en elektronische benodigdheden voor motorvoertuigen</t>
  </si>
  <si>
    <t>29.31.0</t>
  </si>
  <si>
    <t>29.32</t>
  </si>
  <si>
    <t>Vervaardiging van overige onderdelen en toebehoren voor motorvoertuigen</t>
  </si>
  <si>
    <t>29.32.0</t>
  </si>
  <si>
    <t>Vervaardiging van overige vervoermiddelen</t>
  </si>
  <si>
    <t>30.1</t>
  </si>
  <si>
    <t>30.11</t>
  </si>
  <si>
    <t>Bouw van civiele schepen en drijvend materieel</t>
  </si>
  <si>
    <t>30.11.0</t>
  </si>
  <si>
    <t>30.12</t>
  </si>
  <si>
    <t>Bouw van sport- en recreatievaartuigen</t>
  </si>
  <si>
    <t>30.12.0</t>
  </si>
  <si>
    <t>30.13</t>
  </si>
  <si>
    <t>Bouw van militaire schepen en vaartuigen</t>
  </si>
  <si>
    <t>30.13.0</t>
  </si>
  <si>
    <t>30.2</t>
  </si>
  <si>
    <t>Vervaardiging van rollend materieel voor spoorwegen</t>
  </si>
  <si>
    <t>30.20.0</t>
  </si>
  <si>
    <t>30.3</t>
  </si>
  <si>
    <t>Vervaardiging van lucht- en ruimtevaartuigen en aanverwante toestellen</t>
  </si>
  <si>
    <t>30.31</t>
  </si>
  <si>
    <t>Vervaardiging van civiele lucht- en ruimtevaartuigen en aanverwante toestellen</t>
  </si>
  <si>
    <t>30.31.0</t>
  </si>
  <si>
    <t>30.32</t>
  </si>
  <si>
    <t>Vervaardiging van militaire lucht- en ruimtevaartuigen en aanverwante toestellen</t>
  </si>
  <si>
    <t>30.32.0</t>
  </si>
  <si>
    <t>30.4</t>
  </si>
  <si>
    <t>30.40.0</t>
  </si>
  <si>
    <t>30.9</t>
  </si>
  <si>
    <t>Vervaardiging van transportmiddelen, n.e.g.</t>
  </si>
  <si>
    <t>30.91</t>
  </si>
  <si>
    <t>Vervaardiging van motorfietsen</t>
  </si>
  <si>
    <t>30.91.0</t>
  </si>
  <si>
    <t>30.92</t>
  </si>
  <si>
    <t>Vervaardiging van fietsen en voertuigen voor personen met een fysieke beperking</t>
  </si>
  <si>
    <t>30.92.0</t>
  </si>
  <si>
    <t>30.99</t>
  </si>
  <si>
    <t>Vervaardiging van overige transportmiddelen, n.e.g.</t>
  </si>
  <si>
    <t>30.99.0</t>
  </si>
  <si>
    <t>Vervaardiging van meubelen</t>
  </si>
  <si>
    <t>31.00.0</t>
  </si>
  <si>
    <t>32.1</t>
  </si>
  <si>
    <t>Vervaardiging van juwelen, sieraden en aanverwante artikelen</t>
  </si>
  <si>
    <t>32.11</t>
  </si>
  <si>
    <t>Slaan van munten</t>
  </si>
  <si>
    <t>32.11.0</t>
  </si>
  <si>
    <t>32.12</t>
  </si>
  <si>
    <t>Vervaardiging van juwelen en aanverwante artikelen</t>
  </si>
  <si>
    <t>32.12.0</t>
  </si>
  <si>
    <t>32.13</t>
  </si>
  <si>
    <t>Vervaardiging van imitatiesieraden en aanverwante artikelen</t>
  </si>
  <si>
    <t>32.13.0</t>
  </si>
  <si>
    <t>32.2</t>
  </si>
  <si>
    <t>32.20.0</t>
  </si>
  <si>
    <t>32.3</t>
  </si>
  <si>
    <t>32.30.0</t>
  </si>
  <si>
    <t>32.4</t>
  </si>
  <si>
    <t>Vervaardiging van spellen en speelgoed</t>
  </si>
  <si>
    <t>32.40.0</t>
  </si>
  <si>
    <t>32.5</t>
  </si>
  <si>
    <t>Vervaardiging van medische en tandheelkundige instrumenten en benodigdheden</t>
  </si>
  <si>
    <t>32.50.1</t>
  </si>
  <si>
    <t>Vervaardiging van tandheelkundige instrumenten en benodigdheden</t>
  </si>
  <si>
    <t>32.50.2</t>
  </si>
  <si>
    <t>Vervaardiging van medische instrumenten en benodigdheden (niet tandheelkundig)</t>
  </si>
  <si>
    <t>32.9</t>
  </si>
  <si>
    <t>Vervaardiging van goederen, n.e.g.</t>
  </si>
  <si>
    <t>32.91</t>
  </si>
  <si>
    <t>32.91.0</t>
  </si>
  <si>
    <t>32.99</t>
  </si>
  <si>
    <t>Vervaardiging van overige goederen (rest)</t>
  </si>
  <si>
    <t>32.99.0</t>
  </si>
  <si>
    <t>Reparatie, onderhoud en installatie van machines en apparaten</t>
  </si>
  <si>
    <t>33.1</t>
  </si>
  <si>
    <t>Reparatie en onderhoud van producten van metaal, machines en apparaten</t>
  </si>
  <si>
    <t>33.11</t>
  </si>
  <si>
    <t>Reparatie en onderhoud van producten van metaal</t>
  </si>
  <si>
    <t>33.11.0</t>
  </si>
  <si>
    <t>33.12</t>
  </si>
  <si>
    <t>33.12.1</t>
  </si>
  <si>
    <t>Reparatie en onderhoud van machines voor algemeen gebruik en van machine-onderdelen</t>
  </si>
  <si>
    <t>33.12.2</t>
  </si>
  <si>
    <t>Reparatie en onderhoud van pneumatisch en elektrisch gereedschap en</t>
  </si>
  <si>
    <t>gereedschapswerktuigen</t>
  </si>
  <si>
    <t>33.12.3</t>
  </si>
  <si>
    <t>33.13</t>
  </si>
  <si>
    <t>Reparatie en onderhoud van elektronische en optische apparatuur</t>
  </si>
  <si>
    <t>33.13.0</t>
  </si>
  <si>
    <t>33.14</t>
  </si>
  <si>
    <t>Reparatie en onderhoud van elektrische apparatuur</t>
  </si>
  <si>
    <t>33.14.0</t>
  </si>
  <si>
    <t>33.15</t>
  </si>
  <si>
    <t>Reparatie en onderhoud van civiele schepen</t>
  </si>
  <si>
    <t>33.15.0</t>
  </si>
  <si>
    <t>33.16</t>
  </si>
  <si>
    <t>Reparatie en onderhoud van civiele lucht- en ruimtevaartuigen</t>
  </si>
  <si>
    <t>33.16.0</t>
  </si>
  <si>
    <t>33.17</t>
  </si>
  <si>
    <t>Reparatie en onderhoud van overige civiele transportmiddelen</t>
  </si>
  <si>
    <t>33.17.0</t>
  </si>
  <si>
    <t>33.18</t>
  </si>
  <si>
    <t>Reparatie en onderhoud van militaire gevechtsvoertuigen, schepen, lucht- en ruimtevaartuigen</t>
  </si>
  <si>
    <t>33.18.0</t>
  </si>
  <si>
    <t>33.19</t>
  </si>
  <si>
    <t>Reparatie en onderhoud van overige apparatuur</t>
  </si>
  <si>
    <t>33.19.0</t>
  </si>
  <si>
    <t>33.2</t>
  </si>
  <si>
    <t>33.20.0</t>
  </si>
  <si>
    <t>Houtindustrie en vervaardiging van artikelen van hout en kurk, exclusief meubelen; vervaardiging van artikelen van riet en van vlechtwerk</t>
  </si>
  <si>
    <t>Looien, verven en bewerken van leder en bont; vervaardiging van koffers, tassen, zadel- en tuigmakerswerk</t>
  </si>
  <si>
    <t>PRODUCTIE EN DISTRIBUTIE VAN EN HANDEL IN ELEKTRICITEIT, GAS, STOOM EN GEKOELDE LUCHT</t>
  </si>
  <si>
    <t>Productie en distributie van en handel in elektriciteit, gas, stoom en gekoelde lucht</t>
  </si>
  <si>
    <t>35.1</t>
  </si>
  <si>
    <t>Productie, transmissie en distributie van elektriciteit</t>
  </si>
  <si>
    <t>35.11</t>
  </si>
  <si>
    <t>Productie van elektriciteit uit niet-hernieuwbare bronnen</t>
  </si>
  <si>
    <t>35.11.0</t>
  </si>
  <si>
    <t>35.12</t>
  </si>
  <si>
    <t>Productie van elektriciteit uit hernieuwbare bronnen</t>
  </si>
  <si>
    <t>35.12.1</t>
  </si>
  <si>
    <t>Productie van elektriciteit uit windenergie</t>
  </si>
  <si>
    <t>35.12.2</t>
  </si>
  <si>
    <t>Productie van elektriciteit door zonnecellen</t>
  </si>
  <si>
    <t>35.12.3</t>
  </si>
  <si>
    <t>Productie van elektriciteit uit waterkracht, biomassa en overige hernieuwbare bronnen</t>
  </si>
  <si>
    <t>35.13</t>
  </si>
  <si>
    <t>Transmissie van elektriciteit</t>
  </si>
  <si>
    <t>35.13.0</t>
  </si>
  <si>
    <t>35.14</t>
  </si>
  <si>
    <t>Distributie van elektriciteit</t>
  </si>
  <si>
    <t>35.14.0</t>
  </si>
  <si>
    <t>35.15</t>
  </si>
  <si>
    <t>Handel in elektriciteit</t>
  </si>
  <si>
    <t>35.15.0</t>
  </si>
  <si>
    <t>35.16</t>
  </si>
  <si>
    <t>Opslag van elektriciteit</t>
  </si>
  <si>
    <t>35.16.0</t>
  </si>
  <si>
    <t>35.2</t>
  </si>
  <si>
    <t>Productie van gas, en distributie van gasvormige brandstoffen via leidingen en handel daarin</t>
  </si>
  <si>
    <t>35.21</t>
  </si>
  <si>
    <t>Productie van gas</t>
  </si>
  <si>
    <t>35.21.0</t>
  </si>
  <si>
    <t>35.22</t>
  </si>
  <si>
    <t>Distributie van gasvormige brandstoffen via leidingen</t>
  </si>
  <si>
    <t>35.22.0</t>
  </si>
  <si>
    <t>35.23</t>
  </si>
  <si>
    <t>Handel in gas via leidingen</t>
  </si>
  <si>
    <t>35.23.0</t>
  </si>
  <si>
    <t>35.24</t>
  </si>
  <si>
    <t>Opslag van gas als onderdeel van netwerkleveringsdiensten</t>
  </si>
  <si>
    <t>35.24.0</t>
  </si>
  <si>
    <t>35.3</t>
  </si>
  <si>
    <t>Productie en distributie van en handel in stoom en gekoelde lucht</t>
  </si>
  <si>
    <t>35.30.0</t>
  </si>
  <si>
    <t>35.4</t>
  </si>
  <si>
    <t>Activiteiten van makelaars en bemiddelaars voor elektriciteit en aardgas</t>
  </si>
  <si>
    <t>35.40.0</t>
  </si>
  <si>
    <t>WINNING EN DISTRIBUTIE VAN WATER; AFVAL- EN AFVALWATERBEHEER EN SANERING</t>
  </si>
  <si>
    <t>Winning, behandeling en distributie van water</t>
  </si>
  <si>
    <t>36.00.0</t>
  </si>
  <si>
    <t>37.00.0</t>
  </si>
  <si>
    <t>Afvalinzameling, voorbereiding tot recycling, en verwijdering</t>
  </si>
  <si>
    <t>38.1</t>
  </si>
  <si>
    <t>38.11</t>
  </si>
  <si>
    <t>Inzameling van niet-schadelijk afval</t>
  </si>
  <si>
    <t>38.11.0</t>
  </si>
  <si>
    <t>38.12</t>
  </si>
  <si>
    <t>38.12.0</t>
  </si>
  <si>
    <t>38.2</t>
  </si>
  <si>
    <t>Terugwinning uit afval</t>
  </si>
  <si>
    <t>38.21</t>
  </si>
  <si>
    <t>Terugwinning van materialen uit afval</t>
  </si>
  <si>
    <t>38.21.0</t>
  </si>
  <si>
    <t>38.22</t>
  </si>
  <si>
    <t>Winning van energie uit afval</t>
  </si>
  <si>
    <t>38.22.0</t>
  </si>
  <si>
    <t>38.23</t>
  </si>
  <si>
    <t>Overige terugwinning uit afval</t>
  </si>
  <si>
    <t>38.23.0</t>
  </si>
  <si>
    <t>38.3</t>
  </si>
  <si>
    <t>Verwijdering van afval zonder terugwinning</t>
  </si>
  <si>
    <t>38.31</t>
  </si>
  <si>
    <t>Verbranding zonder energieterugwinning</t>
  </si>
  <si>
    <t>38.31.0</t>
  </si>
  <si>
    <t>38.32</t>
  </si>
  <si>
    <t>Storten of permanent opslaan</t>
  </si>
  <si>
    <t>38.32.0</t>
  </si>
  <si>
    <t>38.33</t>
  </si>
  <si>
    <t>Overige afvalverwijdering</t>
  </si>
  <si>
    <t>38.33.0</t>
  </si>
  <si>
    <t>39.00.1</t>
  </si>
  <si>
    <t>Sanering van bodem en grondwater</t>
  </si>
  <si>
    <t>39.00.2</t>
  </si>
  <si>
    <t>Overige sanering en afvalbeheer</t>
  </si>
  <si>
    <t>BOUWNIJVERHEID</t>
  </si>
  <si>
    <t>Burgerlijke en utiliteitsbouw</t>
  </si>
  <si>
    <t>41.00.0</t>
  </si>
  <si>
    <t>Grond-, water- en wegenbouw (excl. grondverzet)</t>
  </si>
  <si>
    <t>42.1</t>
  </si>
  <si>
    <t>Bouw van wegen, spoorwegen, bruggen en tunnels</t>
  </si>
  <si>
    <t>42.11</t>
  </si>
  <si>
    <t>42.11.0</t>
  </si>
  <si>
    <t>42.12</t>
  </si>
  <si>
    <t>42.12.0</t>
  </si>
  <si>
    <t>42.13</t>
  </si>
  <si>
    <t>Bouw van bruggen en tunnels</t>
  </si>
  <si>
    <t>42.13.0</t>
  </si>
  <si>
    <t>42.2</t>
  </si>
  <si>
    <t>Bouw van civieltechnische werken ten behoeve van utiliteitsbouw</t>
  </si>
  <si>
    <t>42.21</t>
  </si>
  <si>
    <t>42.21.0</t>
  </si>
  <si>
    <t>42.22</t>
  </si>
  <si>
    <t>Leggen van elektriciteits- en telecommunicatiekabels</t>
  </si>
  <si>
    <t>42.22.0</t>
  </si>
  <si>
    <t>42.9</t>
  </si>
  <si>
    <t>42.91</t>
  </si>
  <si>
    <t>Waterbouw</t>
  </si>
  <si>
    <t>42.91.0</t>
  </si>
  <si>
    <t>42.99</t>
  </si>
  <si>
    <t>Bouw van overige civieltechnische werken (rest)</t>
  </si>
  <si>
    <t>42.99.0</t>
  </si>
  <si>
    <t>43.1</t>
  </si>
  <si>
    <t>Slopen en bouwrijp maken van terreinen</t>
  </si>
  <si>
    <t>43.11</t>
  </si>
  <si>
    <t>43.11.0</t>
  </si>
  <si>
    <t>43.12</t>
  </si>
  <si>
    <t>Bouwrijp maken van terreinen</t>
  </si>
  <si>
    <t>43.12.0</t>
  </si>
  <si>
    <t>43.13</t>
  </si>
  <si>
    <t>Proefboren en boren</t>
  </si>
  <si>
    <t>43.13.0</t>
  </si>
  <si>
    <t>43.2</t>
  </si>
  <si>
    <t>Elektrische installatie, loodgieterswerk en overige bouwinstallatie</t>
  </si>
  <si>
    <t>43.21</t>
  </si>
  <si>
    <t>Elektrische installatie</t>
  </si>
  <si>
    <t>43.21.1</t>
  </si>
  <si>
    <t>Installatie van zonnepanelen voor de productie van elektriciteit</t>
  </si>
  <si>
    <t>43.21.2</t>
  </si>
  <si>
    <t>Overige elektrische installatie</t>
  </si>
  <si>
    <t>43.22</t>
  </si>
  <si>
    <t>Loodgieterswerk, installatie van verwarming en klimaatregeling</t>
  </si>
  <si>
    <t>43.22.1</t>
  </si>
  <si>
    <t>Loodgieters- en fitterswerk; installatie van sanitair</t>
  </si>
  <si>
    <t>43.22.2</t>
  </si>
  <si>
    <t>43.23</t>
  </si>
  <si>
    <t>Aanbrengen van isolatie</t>
  </si>
  <si>
    <t>43.23.0</t>
  </si>
  <si>
    <t>43.24</t>
  </si>
  <si>
    <t>43.24.0</t>
  </si>
  <si>
    <t>43.3</t>
  </si>
  <si>
    <t>43.31</t>
  </si>
  <si>
    <t>Stukadoorswerk</t>
  </si>
  <si>
    <t>43.31.0</t>
  </si>
  <si>
    <t>43.32</t>
  </si>
  <si>
    <t>43.32.0</t>
  </si>
  <si>
    <t>43.33</t>
  </si>
  <si>
    <t>Afwerken van vloeren en wanden</t>
  </si>
  <si>
    <t>43.33.0</t>
  </si>
  <si>
    <t>43.34</t>
  </si>
  <si>
    <t>43.34.0</t>
  </si>
  <si>
    <t>43.35</t>
  </si>
  <si>
    <t>Overige werkzaamheden in verband met de afwerking van gebouwen</t>
  </si>
  <si>
    <t>43.35.0</t>
  </si>
  <si>
    <t>43.4</t>
  </si>
  <si>
    <t>Gespecialiseerde bouwactiviteiten in de constructie van gebouwen</t>
  </si>
  <si>
    <t>43.41</t>
  </si>
  <si>
    <t>Dakdekken en bouwen van dakconstructies</t>
  </si>
  <si>
    <t>43.41.0</t>
  </si>
  <si>
    <t>43.42</t>
  </si>
  <si>
    <t>Overige gespecialiseerde bouwactiviteiten in de constructie van gebouwen</t>
  </si>
  <si>
    <t>43.42.0</t>
  </si>
  <si>
    <t>43.5</t>
  </si>
  <si>
    <t>Gespecialiseerde bouwactiviteiten op het gebied van civiele techniek</t>
  </si>
  <si>
    <t>43.50.0</t>
  </si>
  <si>
    <t>43.6</t>
  </si>
  <si>
    <t>Bemiddelingsdiensten voor gespecialiseerde bouwactiviteiten.</t>
  </si>
  <si>
    <t>43.60.0</t>
  </si>
  <si>
    <t>43.9</t>
  </si>
  <si>
    <t>Overige gespecialiseerde bouwactiviteiten</t>
  </si>
  <si>
    <t>43.91</t>
  </si>
  <si>
    <t>Metselwerk</t>
  </si>
  <si>
    <t>43.91.0</t>
  </si>
  <si>
    <t>43.99</t>
  </si>
  <si>
    <t>Overige gespecialiseerde bouwactiviteiten, n.e.g.</t>
  </si>
  <si>
    <t>43.99.0</t>
  </si>
  <si>
    <t>GROOT- EN DETAILHANDEL</t>
  </si>
  <si>
    <t>Groothandel</t>
  </si>
  <si>
    <t>46.1</t>
  </si>
  <si>
    <t>46.11</t>
  </si>
  <si>
    <t>Handelsbemiddeling in de groothandel in landbouwproducten, levende dieren, textielgrondstoffen en halffabricaten</t>
  </si>
  <si>
    <t>46.11.0</t>
  </si>
  <si>
    <t>46.12</t>
  </si>
  <si>
    <t>Handelsbemiddeling in de groothandel in brandstoffen, ertsen, metalen en chemische producten</t>
  </si>
  <si>
    <t>46.12.0</t>
  </si>
  <si>
    <t>46.13</t>
  </si>
  <si>
    <t>Handelsbemiddeling in de groothandel in hout en bouwmaterialen</t>
  </si>
  <si>
    <t>46.13.0</t>
  </si>
  <si>
    <t>46.14</t>
  </si>
  <si>
    <t>Handelsbemiddeling in de groothandel in machines, apparaten en werktuigen voor de industrie en in schepen en luchtvaartuigen</t>
  </si>
  <si>
    <t>46.14.0</t>
  </si>
  <si>
    <t>46.15</t>
  </si>
  <si>
    <t>Handelsbemiddeling in de groothandel in meubelen, huishoudelijke artikelen en ijzerwaren</t>
  </si>
  <si>
    <t>46.15.0</t>
  </si>
  <si>
    <t>46.16</t>
  </si>
  <si>
    <t>Handelsbemiddeling in de groothandel in textiel, kleding, bont, schoeisel en lederwaren</t>
  </si>
  <si>
    <t>46.16.0</t>
  </si>
  <si>
    <t>46.17</t>
  </si>
  <si>
    <t>Handelsbemiddeling in de groothandel in voedings- en genotmiddelen</t>
  </si>
  <si>
    <t>46.17.0</t>
  </si>
  <si>
    <t>46.18</t>
  </si>
  <si>
    <t>Handelsbemiddeling in de groothandel in overige goederen</t>
  </si>
  <si>
    <t>46.18.0</t>
  </si>
  <si>
    <t>46.19</t>
  </si>
  <si>
    <t>Handelsbemiddeling in de niet-gespecialiseerde groothandel</t>
  </si>
  <si>
    <t>46.19.0</t>
  </si>
  <si>
    <t>46.2</t>
  </si>
  <si>
    <t>46.21</t>
  </si>
  <si>
    <t>Groothandel in granen, ruwe tabak, oliën, zaden en veevoer</t>
  </si>
  <si>
    <t>46.21.1</t>
  </si>
  <si>
    <t>Groothandel in granen</t>
  </si>
  <si>
    <t>46.21.2</t>
  </si>
  <si>
    <t>Groothandel in zaden, pootgoed en peulvruchten</t>
  </si>
  <si>
    <t>46.21.3</t>
  </si>
  <si>
    <t>Groothandel in hooi, stro en ruwvoer</t>
  </si>
  <si>
    <t>46.21.4</t>
  </si>
  <si>
    <t>Groothandel in meng- en krachtvoer</t>
  </si>
  <si>
    <t>46.21.5</t>
  </si>
  <si>
    <t>Groothandel in veevoer (geen ruw-, meng- en krachtvoer)</t>
  </si>
  <si>
    <t>46.21.6</t>
  </si>
  <si>
    <t>46.21.7</t>
  </si>
  <si>
    <t>46.21.8</t>
  </si>
  <si>
    <t>Groothandel in akkerbouwproducten en veevoer algemeen assortiment</t>
  </si>
  <si>
    <t>46.21.9</t>
  </si>
  <si>
    <t>Groothandel in overige akkerbouwproducten</t>
  </si>
  <si>
    <t>46.22</t>
  </si>
  <si>
    <t>46.22.0</t>
  </si>
  <si>
    <t>46.23</t>
  </si>
  <si>
    <t>46.23.1</t>
  </si>
  <si>
    <t>46.23.2</t>
  </si>
  <si>
    <t>46.24</t>
  </si>
  <si>
    <t>46.24.1</t>
  </si>
  <si>
    <t>46.24.2</t>
  </si>
  <si>
    <t>46.3</t>
  </si>
  <si>
    <t>Groothandel in voedingsmiddelen, dranken en overige genotmiddelen</t>
  </si>
  <si>
    <t>46.31</t>
  </si>
  <si>
    <t>46.31.1</t>
  </si>
  <si>
    <t>46.31.2</t>
  </si>
  <si>
    <t>46.32</t>
  </si>
  <si>
    <t>Groothandel in vlees, vleesproducten, vis en visproducten</t>
  </si>
  <si>
    <t>46.32.1</t>
  </si>
  <si>
    <t>Groothandel in vlees en vleesproducten</t>
  </si>
  <si>
    <t>46.32.2</t>
  </si>
  <si>
    <t>Groothandel in vis en visproducten en schaal- en weekdieren</t>
  </si>
  <si>
    <t>46.33</t>
  </si>
  <si>
    <t>46.33.1</t>
  </si>
  <si>
    <t>46.33.2</t>
  </si>
  <si>
    <t>46.34</t>
  </si>
  <si>
    <t>Groothandel in dranken (excl. zuivel)</t>
  </si>
  <si>
    <t>46.34.0</t>
  </si>
  <si>
    <t>46.35</t>
  </si>
  <si>
    <t>46.35.0</t>
  </si>
  <si>
    <t>46.36</t>
  </si>
  <si>
    <t>46.36.0</t>
  </si>
  <si>
    <t>46.37</t>
  </si>
  <si>
    <t>Groothandel in koffie, thee, cacao en specerijen</t>
  </si>
  <si>
    <t>46.37.0</t>
  </si>
  <si>
    <t>46.38</t>
  </si>
  <si>
    <t>46.38.1</t>
  </si>
  <si>
    <t>Groothandel in snacks</t>
  </si>
  <si>
    <t>46.38.2</t>
  </si>
  <si>
    <t>Gespecialiseerde groothandel in overige voedingsmiddelen (rest)</t>
  </si>
  <si>
    <t>46.38.3</t>
  </si>
  <si>
    <t>Groothandel in bakkerijgrondstoffen</t>
  </si>
  <si>
    <t>46.38.9</t>
  </si>
  <si>
    <t>Gespecialiseerde groothandel in overige grondstoffen en halffabrikaten voor de voedings- en genotmiddelenindustrie (rest)</t>
  </si>
  <si>
    <t>46.39</t>
  </si>
  <si>
    <t>Groothandel in voedingsmiddelen, dranken en overige genotmiddelen algemeen assortiment</t>
  </si>
  <si>
    <t>46.39.0</t>
  </si>
  <si>
    <t>46.4</t>
  </si>
  <si>
    <t>46.41</t>
  </si>
  <si>
    <t>Groothandel in kledingstoffen, fournituren en overige textiel</t>
  </si>
  <si>
    <t>46.41.1</t>
  </si>
  <si>
    <t>46.41.2</t>
  </si>
  <si>
    <t>Groothandel in overige textiel</t>
  </si>
  <si>
    <t>46.42</t>
  </si>
  <si>
    <t>Groothandel in kleding, schoenen en kledingaccessoires</t>
  </si>
  <si>
    <t>46.42.1</t>
  </si>
  <si>
    <t>46.42.2</t>
  </si>
  <si>
    <t>46.42.3</t>
  </si>
  <si>
    <t>46.42.4</t>
  </si>
  <si>
    <t>46.42.5</t>
  </si>
  <si>
    <t>Groothandel in kledingaccessoires</t>
  </si>
  <si>
    <t>46.42.9</t>
  </si>
  <si>
    <t>46.43</t>
  </si>
  <si>
    <t>Groothandel in elektrische huishoudelijke apparatuur, audio- en videoapparatuur, fotografische en optische artikelen</t>
  </si>
  <si>
    <t>46.43.1</t>
  </si>
  <si>
    <t>Groothandel in witgoed</t>
  </si>
  <si>
    <t>46.43.2</t>
  </si>
  <si>
    <t>46.43.3</t>
  </si>
  <si>
    <t>Groothandel in audio- en video-apparatuur</t>
  </si>
  <si>
    <t>46.43.4</t>
  </si>
  <si>
    <t>Groothandel in fotografische artikelen</t>
  </si>
  <si>
    <t>46.43.5</t>
  </si>
  <si>
    <t>46.44</t>
  </si>
  <si>
    <t>Groothandel in glas, porselein en aardewerk en in reinigingsmiddelen</t>
  </si>
  <si>
    <t>46.44.1</t>
  </si>
  <si>
    <t>46.44.2</t>
  </si>
  <si>
    <t>46.45</t>
  </si>
  <si>
    <t>46.45.0</t>
  </si>
  <si>
    <t>46.46</t>
  </si>
  <si>
    <t>Groothandel in farmaceutische producten, medische instrumenten en orthopedische artikelen</t>
  </si>
  <si>
    <t>46.46.1</t>
  </si>
  <si>
    <t>46.46.2</t>
  </si>
  <si>
    <t>Groothandel in medische en tandheelkundige instrumenten, verpleeg- en orthopedische artikelen en laboratoriumbenodigdheden</t>
  </si>
  <si>
    <t>46.47</t>
  </si>
  <si>
    <t>Groothandel in huishoudelijke, kantoor- en winkelmeubelen, vloerbedekking en verlichting</t>
  </si>
  <si>
    <t>46.47.1</t>
  </si>
  <si>
    <t>Groothandel in huishoudelijke, kantoor- en winkelmeubelen</t>
  </si>
  <si>
    <t>46.47.2</t>
  </si>
  <si>
    <t>Groothandel in vloerbedekking</t>
  </si>
  <si>
    <t>46.47.3</t>
  </si>
  <si>
    <t>46.48</t>
  </si>
  <si>
    <t>Groothandel in juweliersartikelen en horloges</t>
  </si>
  <si>
    <t>46.48.0</t>
  </si>
  <si>
    <t>46.49</t>
  </si>
  <si>
    <t>46.49.1</t>
  </si>
  <si>
    <t>Groothandel in fietsen</t>
  </si>
  <si>
    <t>46.49.2</t>
  </si>
  <si>
    <t>46.49.3</t>
  </si>
  <si>
    <t>46.49.4</t>
  </si>
  <si>
    <t>46.49.5</t>
  </si>
  <si>
    <t>46.49.6</t>
  </si>
  <si>
    <t>46.49.7</t>
  </si>
  <si>
    <t>46.49.8</t>
  </si>
  <si>
    <t>46.49.9</t>
  </si>
  <si>
    <t>Groothandel in overige consumentenartikelen (non-food) (rest)</t>
  </si>
  <si>
    <t>46.5</t>
  </si>
  <si>
    <t>Groothandel in informatie- en communicatieapparatuur</t>
  </si>
  <si>
    <t>46.50.0</t>
  </si>
  <si>
    <t>46.6</t>
  </si>
  <si>
    <t>Groothandel in andere machines en werktuigen en toebehoren</t>
  </si>
  <si>
    <t>46.61</t>
  </si>
  <si>
    <t>46.61.0</t>
  </si>
  <si>
    <t>46.62</t>
  </si>
  <si>
    <t>46.62.0</t>
  </si>
  <si>
    <t>46.63</t>
  </si>
  <si>
    <t>46.63.0</t>
  </si>
  <si>
    <t>46.64</t>
  </si>
  <si>
    <t>Groothandel in overige machines en werktuigen</t>
  </si>
  <si>
    <t>46.64.1</t>
  </si>
  <si>
    <t>46.64.2</t>
  </si>
  <si>
    <t>Groothandel in machines en apparaten voor de warmte-, koel- en vriestechniek, voor industrieel gebruik</t>
  </si>
  <si>
    <t>46.64.3</t>
  </si>
  <si>
    <t>46.64.4</t>
  </si>
  <si>
    <t>46.64.5</t>
  </si>
  <si>
    <t>46.64.6</t>
  </si>
  <si>
    <t>Groothandel in emballage voor industrieel gebruik</t>
  </si>
  <si>
    <t>46.64.7</t>
  </si>
  <si>
    <t>46.64.9</t>
  </si>
  <si>
    <t>Groothandel in overige machines, werktuigen en toebehoren voor industrie en handel (rest)</t>
  </si>
  <si>
    <t>46.7</t>
  </si>
  <si>
    <t>Groothandel in motorvoertuigen, motorfietsen en delen en toebehoren van motorvoertuigen en motorfietsen</t>
  </si>
  <si>
    <t>46.71</t>
  </si>
  <si>
    <t>Groothandel in motorvoertuigen</t>
  </si>
  <si>
    <t>46.71.0</t>
  </si>
  <si>
    <t>46.72</t>
  </si>
  <si>
    <t>Groothandel in onderdelen en toebehoren van motorvoertuigen</t>
  </si>
  <si>
    <t>46.72.0</t>
  </si>
  <si>
    <t>46.73</t>
  </si>
  <si>
    <t>Groothandel in motor- en bromfietsen, inclusief onderdelen en toebehoren hiervan</t>
  </si>
  <si>
    <t>46.73.0</t>
  </si>
  <si>
    <t>46.8</t>
  </si>
  <si>
    <t>46.81</t>
  </si>
  <si>
    <t>Groothandel in vaste, vloeibare en gasvormige brandstoffen en aanverwante producten</t>
  </si>
  <si>
    <t>46.81.1</t>
  </si>
  <si>
    <t>Groothandel in vaste brandstoffen</t>
  </si>
  <si>
    <t>46.81.2</t>
  </si>
  <si>
    <t>46.81.3</t>
  </si>
  <si>
    <t>46.82</t>
  </si>
  <si>
    <t>46.82.1</t>
  </si>
  <si>
    <t>46.82.2</t>
  </si>
  <si>
    <t>Groothandel in ferrometalen en halffabrikaten daarvan</t>
  </si>
  <si>
    <t>46.82.3</t>
  </si>
  <si>
    <t>Groothandel in non-ferrometalen en halffabrikaten daarvan</t>
  </si>
  <si>
    <t>46.83</t>
  </si>
  <si>
    <t>Groothandel in hout, bouwmaterialen en sanitair</t>
  </si>
  <si>
    <t>46.83.1</t>
  </si>
  <si>
    <t>46.83.2</t>
  </si>
  <si>
    <t>46.83.3</t>
  </si>
  <si>
    <t>46.83.4</t>
  </si>
  <si>
    <t>46.83.5</t>
  </si>
  <si>
    <t>46.83.6</t>
  </si>
  <si>
    <t>46.83.7</t>
  </si>
  <si>
    <t>Groothandel in sanitaire artikelen</t>
  </si>
  <si>
    <t>46.83.8</t>
  </si>
  <si>
    <t>46.83.9</t>
  </si>
  <si>
    <t>Groothandel in bouwmaterialen algemeen assortiment</t>
  </si>
  <si>
    <t>46.84</t>
  </si>
  <si>
    <t>Groothandel in ijzerwaren en in installatiemateriaal voor loodgieterswerk en verwarming</t>
  </si>
  <si>
    <t>46.84.1</t>
  </si>
  <si>
    <t>46.84.2</t>
  </si>
  <si>
    <t>Groothandel in verwarmingsapparaten en sanitair installatiemateriaal</t>
  </si>
  <si>
    <t>46.85</t>
  </si>
  <si>
    <t>46.85.1</t>
  </si>
  <si>
    <t>46.85.2</t>
  </si>
  <si>
    <t>Groothandel in bestrijdingsmiddelen en meststoffen</t>
  </si>
  <si>
    <t>46.86</t>
  </si>
  <si>
    <t>46.86.1</t>
  </si>
  <si>
    <t>Groothandel in textielgrondstoffen en halffabrikaten daarvan</t>
  </si>
  <si>
    <t>46.86.2</t>
  </si>
  <si>
    <t>46.86.9</t>
  </si>
  <si>
    <t>Groothandel in overige intermediaire producten (rest)</t>
  </si>
  <si>
    <t>46.87</t>
  </si>
  <si>
    <t>46.87.1</t>
  </si>
  <si>
    <t>46.87.2</t>
  </si>
  <si>
    <t>Groothandel in ijzer- en staalschroot en gebruikte non-ferrometalen</t>
  </si>
  <si>
    <t>46.87.9</t>
  </si>
  <si>
    <t>Groothandel in overige gebruikte materialen en afvalstoffen</t>
  </si>
  <si>
    <t>46.89</t>
  </si>
  <si>
    <t>Overige gespecialiseerde groothandel (rest)</t>
  </si>
  <si>
    <t>46.89.0</t>
  </si>
  <si>
    <t>46.9</t>
  </si>
  <si>
    <t>46.90.1</t>
  </si>
  <si>
    <t>46.90.2</t>
  </si>
  <si>
    <t>47.1</t>
  </si>
  <si>
    <t>Niet-gespecialiseerde detailhandel</t>
  </si>
  <si>
    <t>47.11</t>
  </si>
  <si>
    <t>Niet-gespecialiseerde detailhandel waarbij voedings- en genotmiddelen overheersen</t>
  </si>
  <si>
    <t>47.11.0</t>
  </si>
  <si>
    <t>47.12</t>
  </si>
  <si>
    <t>Overige niet-gespecialiseerde detailhandel</t>
  </si>
  <si>
    <t>47.12.0</t>
  </si>
  <si>
    <t>47.2</t>
  </si>
  <si>
    <t>Detailhandel in voedingsmiddelen, dranken en overige genotmiddelen</t>
  </si>
  <si>
    <t>47.21</t>
  </si>
  <si>
    <t>Detailhandel in aardappelen, groenten en fruit</t>
  </si>
  <si>
    <t>47.21.0</t>
  </si>
  <si>
    <t>47.22</t>
  </si>
  <si>
    <t>Detailhandel in vlees en vleeswaren</t>
  </si>
  <si>
    <t>47.22.1</t>
  </si>
  <si>
    <t>Detailhandel in vlees en vleeswaren (niet voornamelijk wild en gevogelte)</t>
  </si>
  <si>
    <t>47.22.2</t>
  </si>
  <si>
    <t>Detailhandel in wild en gevogelte</t>
  </si>
  <si>
    <t>47.23</t>
  </si>
  <si>
    <t>Detailhandel in vis en schaal- en weekdieren</t>
  </si>
  <si>
    <t>47.23.0</t>
  </si>
  <si>
    <t>47.24</t>
  </si>
  <si>
    <t>Detailhandel in brood, banket en suikerwerk</t>
  </si>
  <si>
    <t>47.24.1</t>
  </si>
  <si>
    <t>Detailhandel in brood en banket</t>
  </si>
  <si>
    <t>47.24.2</t>
  </si>
  <si>
    <t>Detailhandel in chocolade en suikerwerk</t>
  </si>
  <si>
    <t>47.25</t>
  </si>
  <si>
    <t>Detailhandel in dranken</t>
  </si>
  <si>
    <t>47.25.0</t>
  </si>
  <si>
    <t>47.26</t>
  </si>
  <si>
    <t>Detailhandel in tabaksproducten en aanverwante artikelen</t>
  </si>
  <si>
    <t>47.26.0</t>
  </si>
  <si>
    <t>47.27</t>
  </si>
  <si>
    <t>Detailhandel in overige voedings- en genotmiddelen</t>
  </si>
  <si>
    <t>47.27.1</t>
  </si>
  <si>
    <t>Detailhandel in kaas</t>
  </si>
  <si>
    <t>47.27.2</t>
  </si>
  <si>
    <t>Detailhandel in natuurvoeding en reformartikelen</t>
  </si>
  <si>
    <t>47.27.3</t>
  </si>
  <si>
    <t>Detailhandel in buitenlandse voedingsmiddelen</t>
  </si>
  <si>
    <t>47.27.9</t>
  </si>
  <si>
    <t>Gespecialiseerde detailhandel in overige voedings- en genotmiddelen (rest)</t>
  </si>
  <si>
    <t>47.3</t>
  </si>
  <si>
    <t>Activiteiten van Tankstations</t>
  </si>
  <si>
    <t>47.30.0</t>
  </si>
  <si>
    <t>47.4</t>
  </si>
  <si>
    <t>Detailhandel in consumentenelektronica</t>
  </si>
  <si>
    <t>47.40.1</t>
  </si>
  <si>
    <t>Detailhandel in computers, randapparatuur en software</t>
  </si>
  <si>
    <t>47.40.2</t>
  </si>
  <si>
    <t>Detailhandel in telecommunicatieapparatuur</t>
  </si>
  <si>
    <t>47.40.3</t>
  </si>
  <si>
    <t>Detailhandel in audio- en videoapparatuur</t>
  </si>
  <si>
    <t>47.40.4</t>
  </si>
  <si>
    <t>Detailhandel in een algemeen assortiment van consumentenelektronica</t>
  </si>
  <si>
    <t>47.5</t>
  </si>
  <si>
    <t>Detailhandel in overige huishoudelijke artikelen</t>
  </si>
  <si>
    <t>47.51</t>
  </si>
  <si>
    <t>Detailhandel in textiel</t>
  </si>
  <si>
    <t>47.51.1</t>
  </si>
  <si>
    <t>Detailhandel in kledingsstoffen</t>
  </si>
  <si>
    <t>47.51.2</t>
  </si>
  <si>
    <t>Detailhandel in huishoudtextiel</t>
  </si>
  <si>
    <t>47.51.3</t>
  </si>
  <si>
    <t>Detailhandel in breiwol, handwerken en fournituren</t>
  </si>
  <si>
    <t>47.52</t>
  </si>
  <si>
    <t>Detailhandel in ijzerwaren, bouwmaterialen, verf en glas</t>
  </si>
  <si>
    <t>47.52.1</t>
  </si>
  <si>
    <t>Detailhandel in ijzerwaren en gereedschappen</t>
  </si>
  <si>
    <t>47.52.2</t>
  </si>
  <si>
    <t>Detailhandel in verf, verfwaren en behang</t>
  </si>
  <si>
    <t>47.52.3</t>
  </si>
  <si>
    <t>Detailhandel in houten bouw- en tuinmaterialen</t>
  </si>
  <si>
    <t>47.52.4</t>
  </si>
  <si>
    <t>Detailhandel in tegels</t>
  </si>
  <si>
    <t>47.52.5</t>
  </si>
  <si>
    <t>Detailhandel in parket-, laminaat- en kurkvloeren</t>
  </si>
  <si>
    <t>47.52.6</t>
  </si>
  <si>
    <t>Detailhandel gespecialiseerd in overige doe-het-zelfartikelen</t>
  </si>
  <si>
    <t>47.52.7</t>
  </si>
  <si>
    <t>Detailhandel in bouwmaterialen algemeen assortiment</t>
  </si>
  <si>
    <t>47.53</t>
  </si>
  <si>
    <t>Detailhandel in tapijten en overige vloerbedekking en wandbekleding</t>
  </si>
  <si>
    <t>47.53.0</t>
  </si>
  <si>
    <t>47.54</t>
  </si>
  <si>
    <t>Detailhandel in elektrische huishoudelijke apparaten</t>
  </si>
  <si>
    <t>47.54.1</t>
  </si>
  <si>
    <t>Detailhandel in witgoed</t>
  </si>
  <si>
    <t>47.54.2</t>
  </si>
  <si>
    <t>Detailhandel in naai- en breimachines</t>
  </si>
  <si>
    <t>47.54.3</t>
  </si>
  <si>
    <t>Detailhandel in overige elektrische huishoudelijke apparatuur</t>
  </si>
  <si>
    <t>47.54.4</t>
  </si>
  <si>
    <t>Detailhandel in onderdelen voor elektrische huishoudelijke apparatuur</t>
  </si>
  <si>
    <t>47.55</t>
  </si>
  <si>
    <t>Detailhandel in meubelen, verlichting, tafelgerei en overige huishoudelijke artikelen</t>
  </si>
  <si>
    <t>47.55.1</t>
  </si>
  <si>
    <t>Detailhandel in meubelen</t>
  </si>
  <si>
    <t>47.55.2</t>
  </si>
  <si>
    <t>Detailhandel in verlichtingsartikelen</t>
  </si>
  <si>
    <t>47.55.3</t>
  </si>
  <si>
    <t>Detailhandel in artikelen voor woninginrichting algemeen assortiment</t>
  </si>
  <si>
    <t>47.55.4</t>
  </si>
  <si>
    <t>Detailhandel in keukens</t>
  </si>
  <si>
    <t>47.55.5</t>
  </si>
  <si>
    <t>Detailhandel in glas-, porselein- en aardewerk</t>
  </si>
  <si>
    <t>47.55.6</t>
  </si>
  <si>
    <t>Detailhandel in babyartikelen</t>
  </si>
  <si>
    <t>47.55.7</t>
  </si>
  <si>
    <t>Detailhandel gespecialiseerd in overige huishoudelijke artikelen (rest)</t>
  </si>
  <si>
    <t>47.55.8</t>
  </si>
  <si>
    <t>Detailhandel in huishoudelijke artikelen algemeen assortiment</t>
  </si>
  <si>
    <t>47.6</t>
  </si>
  <si>
    <t>Detailhandel in cultuur-, recreatieartikelen en speelgoed</t>
  </si>
  <si>
    <t>47.61</t>
  </si>
  <si>
    <t>Detailhandel in boeken</t>
  </si>
  <si>
    <t>47.61.0</t>
  </si>
  <si>
    <t>47.62</t>
  </si>
  <si>
    <t>Detailhandel in kranten, tijdschriften en kantoorartikelen</t>
  </si>
  <si>
    <t>47.62.0</t>
  </si>
  <si>
    <t>47.63</t>
  </si>
  <si>
    <t>Detailhandel in sportartikelen</t>
  </si>
  <si>
    <t>47.63.1</t>
  </si>
  <si>
    <t>Detailhandel in fietsen</t>
  </si>
  <si>
    <t>47.63.2</t>
  </si>
  <si>
    <t>Detailhandel in watersportartikelen</t>
  </si>
  <si>
    <t>47.63.3</t>
  </si>
  <si>
    <t>Detailhandel in sportartikelen (geen watersport)</t>
  </si>
  <si>
    <t>47.63.4</t>
  </si>
  <si>
    <t>Detailhandel in kampeerartikelen (geen caravans)</t>
  </si>
  <si>
    <t>47.64</t>
  </si>
  <si>
    <t>Detailhandel in spellen en speelgoed</t>
  </si>
  <si>
    <t>47.64.0</t>
  </si>
  <si>
    <t>47.69</t>
  </si>
  <si>
    <t>Detailhandel in overige cultuur- en recreatieartikelen</t>
  </si>
  <si>
    <t>47.69.0</t>
  </si>
  <si>
    <t>47.7</t>
  </si>
  <si>
    <t>Detailhandel in overige consumentenartikelen (excl. motorvoertuigen en motorfietsen)</t>
  </si>
  <si>
    <t>47.71</t>
  </si>
  <si>
    <t>Detailhandel in kleding</t>
  </si>
  <si>
    <t>47.71.1</t>
  </si>
  <si>
    <t>Detailhandel in herenkleding</t>
  </si>
  <si>
    <t>47.71.2</t>
  </si>
  <si>
    <t>Detailhandel in dameskleding</t>
  </si>
  <si>
    <t>47.71.3</t>
  </si>
  <si>
    <t>Detailhandel in kleding en kledingaccessoires (algemeen assortiment)</t>
  </si>
  <si>
    <t>47.71.4</t>
  </si>
  <si>
    <t>Detailhandel in baby- en kinderkleding</t>
  </si>
  <si>
    <t>47.71.5</t>
  </si>
  <si>
    <t>Detailhandel in onderkleding, lingerie en dergelijke</t>
  </si>
  <si>
    <t>47.71.6</t>
  </si>
  <si>
    <t>Detailhandel in kledingaccessoires</t>
  </si>
  <si>
    <t>47.72</t>
  </si>
  <si>
    <t>Detailhandel in schoeisel en lederwaren</t>
  </si>
  <si>
    <t>47.72.1</t>
  </si>
  <si>
    <t>Detailhandel in schoenen</t>
  </si>
  <si>
    <t>47.72.2</t>
  </si>
  <si>
    <t>Detailhandel in lederwaren en reisartikelen</t>
  </si>
  <si>
    <t>47.73</t>
  </si>
  <si>
    <t>Detailhandel in farmaceutische artikelen</t>
  </si>
  <si>
    <t>47.73.0</t>
  </si>
  <si>
    <t>47.74</t>
  </si>
  <si>
    <t>Detailhandel in medische, orthopedische en drogisterij artikelen</t>
  </si>
  <si>
    <t>47.74.1</t>
  </si>
  <si>
    <t>Detailhandel in drogisterij-artikelen</t>
  </si>
  <si>
    <t>47.74.2</t>
  </si>
  <si>
    <t>Detailhandel in medische en orthopedische artikelen</t>
  </si>
  <si>
    <t>47.74.3</t>
  </si>
  <si>
    <t>Detailhandel in corrigerende brillen, lenzen en zonnebrillen</t>
  </si>
  <si>
    <t>47.75</t>
  </si>
  <si>
    <t>Detailhandel in parfums en cosmetica</t>
  </si>
  <si>
    <t>47.75.0</t>
  </si>
  <si>
    <t>47.76</t>
  </si>
  <si>
    <t>Detailhandel in bloemen, planten, tuinbenodigdheden, huisdieren en dierbenodigdheden</t>
  </si>
  <si>
    <t>47.76.1</t>
  </si>
  <si>
    <t>Detailhandel in bloemen en planten, zaden en tuinbenodigdheden</t>
  </si>
  <si>
    <t>47.76.2</t>
  </si>
  <si>
    <t>Detailhandel in dieren en dierbenodigdheden</t>
  </si>
  <si>
    <t>47.77</t>
  </si>
  <si>
    <t>Detailhandel in horloges en juwelen</t>
  </si>
  <si>
    <t>47.77.0</t>
  </si>
  <si>
    <t>47.78</t>
  </si>
  <si>
    <t>Detailhandel in overige nieuwe artikelen</t>
  </si>
  <si>
    <t>47.78.1</t>
  </si>
  <si>
    <t>Detailhandel in fotografische artikelen</t>
  </si>
  <si>
    <t>47.78.9</t>
  </si>
  <si>
    <t>Detailhandel gespecialiseerd in overige nieuwe artikelen (rest)</t>
  </si>
  <si>
    <t>47.79</t>
  </si>
  <si>
    <t>Detailhandel in tweedehands artikelen</t>
  </si>
  <si>
    <t>47.79.1</t>
  </si>
  <si>
    <t>Detailhandel in antiek</t>
  </si>
  <si>
    <t>47.79.2</t>
  </si>
  <si>
    <t>Detailhandel in tweedehands kleding</t>
  </si>
  <si>
    <t>47.79.3</t>
  </si>
  <si>
    <t>Detailhandel in tweedehands goederen (geen kleding)</t>
  </si>
  <si>
    <t>47.8</t>
  </si>
  <si>
    <t>Detailhandel in motorvoertuigen, motorfietsen en onderdelen en toebehoren daarvan</t>
  </si>
  <si>
    <t>47.81</t>
  </si>
  <si>
    <t>Detailhandel in motorvoertuigen</t>
  </si>
  <si>
    <t>47.81.0</t>
  </si>
  <si>
    <t>47.82</t>
  </si>
  <si>
    <t>Detailhandel in onderdelen en toebehoren van motorvoertuigen</t>
  </si>
  <si>
    <t>47.82.0</t>
  </si>
  <si>
    <t>47.83</t>
  </si>
  <si>
    <t>Detailhandel in motor- en bromfietsen, inclusief onderdelen en toebehoren hiervan</t>
  </si>
  <si>
    <t>47.83.0</t>
  </si>
  <si>
    <t>47.9</t>
  </si>
  <si>
    <t>Bemiddelingsactiviteiten in verband met de detailhandel</t>
  </si>
  <si>
    <t>47.91</t>
  </si>
  <si>
    <t>Bemiddelingsactiviteiten in verband met de niet-gespecialiseerde detailhandel</t>
  </si>
  <si>
    <t>47.91.0</t>
  </si>
  <si>
    <t>47.92</t>
  </si>
  <si>
    <t>Bemiddelingsactiviteiten voor de gespecialiseerde detailhandel</t>
  </si>
  <si>
    <t>47.92.0</t>
  </si>
  <si>
    <t>VERVOER EN OPSLAG</t>
  </si>
  <si>
    <t>Vervoer over land en via pijpleidingen</t>
  </si>
  <si>
    <t>49.1</t>
  </si>
  <si>
    <t>Personenvervoer per spoor</t>
  </si>
  <si>
    <t>49.11</t>
  </si>
  <si>
    <t>Personenvervoer per trein</t>
  </si>
  <si>
    <t>49.11.0</t>
  </si>
  <si>
    <t>49.12</t>
  </si>
  <si>
    <t>Overig personenvervoer per spoor</t>
  </si>
  <si>
    <t>49.12.0</t>
  </si>
  <si>
    <t>49.2</t>
  </si>
  <si>
    <t>49.20.0</t>
  </si>
  <si>
    <t>49.3</t>
  </si>
  <si>
    <t>Overig personenvervoer over land</t>
  </si>
  <si>
    <t>49.31</t>
  </si>
  <si>
    <t>Personenvervoer over de weg met dienstregeling</t>
  </si>
  <si>
    <t>49.31.0</t>
  </si>
  <si>
    <t>49.32</t>
  </si>
  <si>
    <t>Personenvervoer over de weg zonder dienstregeling</t>
  </si>
  <si>
    <t>49.32.0</t>
  </si>
  <si>
    <t>49.33</t>
  </si>
  <si>
    <t>Personenvervoer op aanvraag per voertuig met chauffeur</t>
  </si>
  <si>
    <t>49.33.0</t>
  </si>
  <si>
    <t>49.34</t>
  </si>
  <si>
    <t>Personenvervoer met kabelbanen en skiliften</t>
  </si>
  <si>
    <t>49.34.0</t>
  </si>
  <si>
    <t>49.39</t>
  </si>
  <si>
    <t>Overig personenvervoer over land, n.e.g.</t>
  </si>
  <si>
    <t>49.39.0</t>
  </si>
  <si>
    <t>49.4</t>
  </si>
  <si>
    <t>Goederenvervoer over de weg en verhuisbedrijven</t>
  </si>
  <si>
    <t>49.41</t>
  </si>
  <si>
    <t>Goederenvervoer over de weg (excl. verhuisbedrijven)</t>
  </si>
  <si>
    <t>49.41.0</t>
  </si>
  <si>
    <t>49.42</t>
  </si>
  <si>
    <t>Activiteiten van verhuisbedrijven</t>
  </si>
  <si>
    <t>49.42.0</t>
  </si>
  <si>
    <t>49.5</t>
  </si>
  <si>
    <t>49.50.0</t>
  </si>
  <si>
    <t>50.1</t>
  </si>
  <si>
    <t>Personenvervoer over zee- en kustwateren</t>
  </si>
  <si>
    <t>50.10.0</t>
  </si>
  <si>
    <t>50.2</t>
  </si>
  <si>
    <t>Goederenvervoer over zee- en kustwateren</t>
  </si>
  <si>
    <t>50.20.1</t>
  </si>
  <si>
    <t>Goederenvervoer over zee- en kustwateren door middel van vracht- en tankvaart</t>
  </si>
  <si>
    <t>50.20.2</t>
  </si>
  <si>
    <t>Goederenvervoer over zee- en kustwateren door middel van sleepvaart</t>
  </si>
  <si>
    <t>50.3</t>
  </si>
  <si>
    <t>Personenvervoer over binnenwateren</t>
  </si>
  <si>
    <t>50.30.0</t>
  </si>
  <si>
    <t>50.4</t>
  </si>
  <si>
    <t>Goederenvervoer over binnenwateren</t>
  </si>
  <si>
    <t>50.40.1</t>
  </si>
  <si>
    <t>Goederenvervoer over binnenwateren door middel van vrachtvaart</t>
  </si>
  <si>
    <t>50.40.2</t>
  </si>
  <si>
    <t>Goederenvervoer over binnenwateren door middel van tankvaart</t>
  </si>
  <si>
    <t>50.40.3</t>
  </si>
  <si>
    <t>Goederenvervoer over binnenwateren door middel van sleep- en duwvaart</t>
  </si>
  <si>
    <t>51.1</t>
  </si>
  <si>
    <t>51.10.0</t>
  </si>
  <si>
    <t>51.2</t>
  </si>
  <si>
    <t>Goederenvervoer door de lucht en ruimtevaart</t>
  </si>
  <si>
    <t>51.21</t>
  </si>
  <si>
    <t>51.21.0</t>
  </si>
  <si>
    <t>51.22</t>
  </si>
  <si>
    <t>Ruimtevaart</t>
  </si>
  <si>
    <t>51.22.0</t>
  </si>
  <si>
    <t>52.1</t>
  </si>
  <si>
    <t>52.10.1</t>
  </si>
  <si>
    <t>52.10.2</t>
  </si>
  <si>
    <t>52.10.9</t>
  </si>
  <si>
    <t>52.2</t>
  </si>
  <si>
    <t>52.21</t>
  </si>
  <si>
    <t>52.21.0</t>
  </si>
  <si>
    <t>52.22</t>
  </si>
  <si>
    <t>52.22.0</t>
  </si>
  <si>
    <t>52.23</t>
  </si>
  <si>
    <t>52.23.0</t>
  </si>
  <si>
    <t>52.24</t>
  </si>
  <si>
    <t>Vrachtbehandeling</t>
  </si>
  <si>
    <t>52.24.1</t>
  </si>
  <si>
    <t>52.24.2</t>
  </si>
  <si>
    <t>52.25</t>
  </si>
  <si>
    <t>Logistieke diensten: vrachtafhandeling</t>
  </si>
  <si>
    <t>52.25.0</t>
  </si>
  <si>
    <t>52.26</t>
  </si>
  <si>
    <t>Andere vervoerondersteunende activiteiten: documentenafhandeling</t>
  </si>
  <si>
    <t>52.26.0</t>
  </si>
  <si>
    <t>52.3</t>
  </si>
  <si>
    <t>Bemiddelingsactiviteiten in verband met vervoer</t>
  </si>
  <si>
    <t>52.31</t>
  </si>
  <si>
    <t>Bemiddelingsactiviteiten in verband met goederenvervoer</t>
  </si>
  <si>
    <t>52.31.0</t>
  </si>
  <si>
    <t>52.32</t>
  </si>
  <si>
    <t>Bemiddelingsactiviteiten in verband met personenvervoer</t>
  </si>
  <si>
    <t>52.32.0</t>
  </si>
  <si>
    <t>53.1</t>
  </si>
  <si>
    <t>Postdiensten met universele dienstverplichting</t>
  </si>
  <si>
    <t>53.10.0</t>
  </si>
  <si>
    <t>53.2</t>
  </si>
  <si>
    <t>Overige postdiensten en koeriersdiensten</t>
  </si>
  <si>
    <t>53.20.1</t>
  </si>
  <si>
    <t>Post- en pakketdiensten zonder universele dienstverplichting</t>
  </si>
  <si>
    <t>53.20.2</t>
  </si>
  <si>
    <t>Activiteiten van koeriers</t>
  </si>
  <si>
    <t>53.3</t>
  </si>
  <si>
    <t>Bemiddelingsactiviteiten in verband met post- en koeriersdiensten</t>
  </si>
  <si>
    <t>53.30.0</t>
  </si>
  <si>
    <t>LOGIES-, MAALTIJD- EN DRANKVERSTREKKING</t>
  </si>
  <si>
    <t>Logiesverstrekking en -bemiddeling</t>
  </si>
  <si>
    <t>55.1</t>
  </si>
  <si>
    <t>Exploitatie van hotels en vergelijkbare accommodaties</t>
  </si>
  <si>
    <t>55.10.1</t>
  </si>
  <si>
    <t>Exploitatie van hotel-restaurants</t>
  </si>
  <si>
    <t>55.10.2</t>
  </si>
  <si>
    <t>Exploitatie van hotels (geen hotel-restaurants), pensions en conferentie-oorden</t>
  </si>
  <si>
    <t>55.2</t>
  </si>
  <si>
    <t>Verhuur van vakantieverblijven en overige accommodaties voor kort verblijf</t>
  </si>
  <si>
    <t>55.20.1</t>
  </si>
  <si>
    <t>55.20.2</t>
  </si>
  <si>
    <t>55.3</t>
  </si>
  <si>
    <t>Exploitatie van kampeerterreinen</t>
  </si>
  <si>
    <t>55.30.0</t>
  </si>
  <si>
    <t>Exploitatie van jeugdherbergen , vakantiekampen, groepsaccommodaties en overige korte-verblijfsaccommodaties</t>
  </si>
  <si>
    <t>55.4</t>
  </si>
  <si>
    <t>Bemiddelingsactiviteiten in verband met tijdelijke accommodaties</t>
  </si>
  <si>
    <t>55.40.0</t>
  </si>
  <si>
    <t>55.9</t>
  </si>
  <si>
    <t>55.90.0</t>
  </si>
  <si>
    <t>Exploitatie van eet- en drinkgelegenheden</t>
  </si>
  <si>
    <t>56.1</t>
  </si>
  <si>
    <t>Exploitatie van restaurants en dergelijke en van mobiele eetgelegenheden</t>
  </si>
  <si>
    <t>56.11</t>
  </si>
  <si>
    <t>Exploitatie van restaurants, cafetaria’s, ijssalons en dergelijke</t>
  </si>
  <si>
    <t>56.11.1</t>
  </si>
  <si>
    <t>Exploitatie van restaurants</t>
  </si>
  <si>
    <t>56.11.2</t>
  </si>
  <si>
    <t>Exploitatie van fastfoodrestaurants, cafetaria's, ijssalons en dergelijke</t>
  </si>
  <si>
    <t>56.12</t>
  </si>
  <si>
    <t>Exploitatie van mobiele eetgelegenheden</t>
  </si>
  <si>
    <t>56.12.0</t>
  </si>
  <si>
    <t>56.2</t>
  </si>
  <si>
    <t>Cateringdiensten op evenementen, op contractbasis en overige diensten in verband met drank en maaltijden</t>
  </si>
  <si>
    <t>56.21</t>
  </si>
  <si>
    <t>Cateringdiensten op evenementen</t>
  </si>
  <si>
    <t>56.21.0</t>
  </si>
  <si>
    <t>56.22</t>
  </si>
  <si>
    <t>Cateringdiensten op contractbasis en overige diensten in verband met drank en maaltijden</t>
  </si>
  <si>
    <t>56.22.0</t>
  </si>
  <si>
    <t>56.3</t>
  </si>
  <si>
    <t>Exploitatie van drinkgelegenheden</t>
  </si>
  <si>
    <t>56.30.0</t>
  </si>
  <si>
    <t>56.4</t>
  </si>
  <si>
    <t>Bemiddelingsactiviteiten in verband met drank en maaltijden</t>
  </si>
  <si>
    <t>56.40.0</t>
  </si>
  <si>
    <t>ACTIVITEITEN VAN UITGEVERIJEN, OMROEPACTIVITEITEN EN PRODUCTIE EN DISTRIBUTIE VAN INHOUD</t>
  </si>
  <si>
    <t>Activiteiten van uitgeverijen</t>
  </si>
  <si>
    <t>58.1</t>
  </si>
  <si>
    <t>Activiteiten van uitgeverijen van boeken en kranten en overige activiteiten van uitgeverijen,met uitzondering van het uitgeven van software</t>
  </si>
  <si>
    <t>58.11</t>
  </si>
  <si>
    <t>Uitgeven van boeken</t>
  </si>
  <si>
    <t>58.11.0</t>
  </si>
  <si>
    <t>58.12</t>
  </si>
  <si>
    <t>Uitgeven van kranten</t>
  </si>
  <si>
    <t>58.12.0</t>
  </si>
  <si>
    <t>58.13</t>
  </si>
  <si>
    <t>Uitgeven van tijdschriften</t>
  </si>
  <si>
    <t>58.13.0</t>
  </si>
  <si>
    <t>58.19</t>
  </si>
  <si>
    <t>Overige activiteiten van uitgeverijen, met uitzondering van het uitgeven van software</t>
  </si>
  <si>
    <t>58.19.0</t>
  </si>
  <si>
    <t>58.2</t>
  </si>
  <si>
    <t>Uitgeven van software</t>
  </si>
  <si>
    <t>58.21</t>
  </si>
  <si>
    <t>Uitgeven van computerspellen</t>
  </si>
  <si>
    <t>58.21.0</t>
  </si>
  <si>
    <t>58.29</t>
  </si>
  <si>
    <t>Uitgeven van overige software</t>
  </si>
  <si>
    <t>58.29.0</t>
  </si>
  <si>
    <t>Productie en distributie van films en video- en televisieprogramma’s en audio, maken van geluidsopnamen en uitgeverijen van muziekopnamen</t>
  </si>
  <si>
    <t>59.1</t>
  </si>
  <si>
    <t>Productie en distributie van films, video en televisieprogramma's</t>
  </si>
  <si>
    <t>59.11</t>
  </si>
  <si>
    <t>Productie van films en video- en televisieprogramma’s</t>
  </si>
  <si>
    <t>59.11.1</t>
  </si>
  <si>
    <t>59.11.2</t>
  </si>
  <si>
    <t>Productie van televisieprogramma’s</t>
  </si>
  <si>
    <t>59.12</t>
  </si>
  <si>
    <t>ctiviteiten in verband met films en video- en televisieprogramma’s na de productie</t>
  </si>
  <si>
    <t>59.12.0</t>
  </si>
  <si>
    <t>59.13</t>
  </si>
  <si>
    <t>Distributie van films en televisie- en videoproducties</t>
  </si>
  <si>
    <t>59.13.0</t>
  </si>
  <si>
    <t>59.14</t>
  </si>
  <si>
    <t>Vertoning van films</t>
  </si>
  <si>
    <t>59.14.0</t>
  </si>
  <si>
    <t>59.2</t>
  </si>
  <si>
    <t>Maken en uitgeven van geluids- en muziekopnamen</t>
  </si>
  <si>
    <t>59.20.0</t>
  </si>
  <si>
    <t>Programmering, uitzending, perssagentschappen en overige activiteiten op het gebied van de verspreiding van inhoud</t>
  </si>
  <si>
    <t>60.1</t>
  </si>
  <si>
    <t>Uitzenden van radioprogramma’s en distributie van audio</t>
  </si>
  <si>
    <t>60.10.0</t>
  </si>
  <si>
    <t>60.2</t>
  </si>
  <si>
    <t>Samenstellen en uitzenden van televisieprogramma’s en distributie van video’s</t>
  </si>
  <si>
    <t>60.20.0</t>
  </si>
  <si>
    <t>60.3</t>
  </si>
  <si>
    <t>Activiteiten van persagentschappen en overige activiteiten op het gebied van de verspreiding van inhoud</t>
  </si>
  <si>
    <t>60.31</t>
  </si>
  <si>
    <t>Activiteiten van persagentschappen</t>
  </si>
  <si>
    <t>60.31.0</t>
  </si>
  <si>
    <t>60.39</t>
  </si>
  <si>
    <t>Overige activiteiten op het gebied van de verspreiding van inhoud</t>
  </si>
  <si>
    <t>60.39.0</t>
  </si>
  <si>
    <t>TELECOMMUNICATIE, COMPUTERPROGRAMMERING EN CONSULTANCY, INFORMATICA-INFRASTRUCTUUR EN OVERIGE ACTIVITEITEN OP HET GEBIED VAN INFORMATIEDIENSTEN</t>
  </si>
  <si>
    <t>61.1</t>
  </si>
  <si>
    <t>Activiteiten op het gebied van draadgebonden en draadloze telecommunicatie en telecommunicatie via satelliet</t>
  </si>
  <si>
    <t>61.10.0</t>
  </si>
  <si>
    <t>61.2</t>
  </si>
  <si>
    <t>Wederverkoop van telecommunicatie en bemiddelingsactiviteiten in verband met telecommunicatie</t>
  </si>
  <si>
    <t>61.20.0</t>
  </si>
  <si>
    <t>61.9</t>
  </si>
  <si>
    <t>Overige activiteiten op het gebied van telecommunicatie</t>
  </si>
  <si>
    <t>61.90.0</t>
  </si>
  <si>
    <t>Computerprogrammering, consultancy en aanverwante activiteiten</t>
  </si>
  <si>
    <t>62.1</t>
  </si>
  <si>
    <t>Ontwerpen van computerprogramma’s</t>
  </si>
  <si>
    <t>62.10.0</t>
  </si>
  <si>
    <t>62.2</t>
  </si>
  <si>
    <t>Activiteiten op het gebied van computerconsultancy en beheer van computerfaciliteiten</t>
  </si>
  <si>
    <t>62.20.0</t>
  </si>
  <si>
    <t>62.9</t>
  </si>
  <si>
    <t>Overige diensten op het gebied van informatietechnologie en computer</t>
  </si>
  <si>
    <t>62.90.0</t>
  </si>
  <si>
    <t>63.1</t>
  </si>
  <si>
    <t>Inrichten van computerinfrastructuur, gegevensverwerking, hosting en aanverwante activiteiten</t>
  </si>
  <si>
    <t>63.10.0</t>
  </si>
  <si>
    <t>63.9</t>
  </si>
  <si>
    <t>Activiteiten van webportalen en overige dienstverlenende activiteiten op het gebied van informatie</t>
  </si>
  <si>
    <t>63.91</t>
  </si>
  <si>
    <t>Activiteiten van webportalen</t>
  </si>
  <si>
    <t>63.91.0</t>
  </si>
  <si>
    <t>63.92</t>
  </si>
  <si>
    <t>63.92.0</t>
  </si>
  <si>
    <t>ACTIVITEITEN OP HET GEBIED VAN FINANCIËLE DIENSTVERLENING EN VERZEKERINGEN</t>
  </si>
  <si>
    <t>Financiële dienstverlening, exclusief verzekeringen en pensioenfondsen</t>
  </si>
  <si>
    <t>64.1</t>
  </si>
  <si>
    <t>Activiteiten van monetaire financiële instellingen</t>
  </si>
  <si>
    <t>64.11</t>
  </si>
  <si>
    <t>Activiteiten van centrale banken</t>
  </si>
  <si>
    <t>64.11.0</t>
  </si>
  <si>
    <t>64.19</t>
  </si>
  <si>
    <t>Activiteiten van overige monetaire financiële instellingen</t>
  </si>
  <si>
    <t>64.19.1</t>
  </si>
  <si>
    <t>Activiteiten van coöperatief georganiseerde banken</t>
  </si>
  <si>
    <t>64.19.2</t>
  </si>
  <si>
    <t>Activiteiten van effectenkredietinstellingen</t>
  </si>
  <si>
    <t>64.19.3</t>
  </si>
  <si>
    <t>Activiteiten van spaarbanken</t>
  </si>
  <si>
    <t>64.19.4</t>
  </si>
  <si>
    <t>Activiteiten van algemene banken</t>
  </si>
  <si>
    <t>64.2</t>
  </si>
  <si>
    <t>Activiteiten van financiële holdings en financieringsentiteiten</t>
  </si>
  <si>
    <t>64.21</t>
  </si>
  <si>
    <t>Activiteiten van financiële holdings</t>
  </si>
  <si>
    <t>64.21.0</t>
  </si>
  <si>
    <t>64.22</t>
  </si>
  <si>
    <t>Activiteiten van financieringsentiteiten binnen concernverband</t>
  </si>
  <si>
    <t>64.22.0</t>
  </si>
  <si>
    <t>64.3</t>
  </si>
  <si>
    <t>Activiteiten van beleggingstrusts en -fondsen en overige financiële entiteiten</t>
  </si>
  <si>
    <t>64.31</t>
  </si>
  <si>
    <t>Activiteiten van geldmarkt- en niet-geldmarktbeleggingsfondsen</t>
  </si>
  <si>
    <t>64.31.0</t>
  </si>
  <si>
    <t>64.32</t>
  </si>
  <si>
    <t>Activiteiten van trust-, vastgoed- en agentschaprekeningen</t>
  </si>
  <si>
    <t>64.32.0</t>
  </si>
  <si>
    <t>64.9</t>
  </si>
  <si>
    <t>Overige financiële dienstverlening, exclusief verzekeringen en pensioenfondsen</t>
  </si>
  <si>
    <t>64.91</t>
  </si>
  <si>
    <t>64.91.0</t>
  </si>
  <si>
    <t>64.92</t>
  </si>
  <si>
    <t>64.92.1</t>
  </si>
  <si>
    <t>Activiteiten van hypotheekbanken en bouwfondsen</t>
  </si>
  <si>
    <t>64.92.2</t>
  </si>
  <si>
    <t>Activiteiten van volkskredietbanken en commerciële financieringsmaatschappijen</t>
  </si>
  <si>
    <t>64.92.3</t>
  </si>
  <si>
    <t>Activiteiten van participatiemaatschappijen</t>
  </si>
  <si>
    <t>64.92.9</t>
  </si>
  <si>
    <t>Activiteiten van wisselmakelaars en overige kredietverstrekking (rest)</t>
  </si>
  <si>
    <t>64.99</t>
  </si>
  <si>
    <t>Overige financiële dienstverlening, exclusief verzekeringen en pensioenfondsen, n.e.g.</t>
  </si>
  <si>
    <t>64.99.1</t>
  </si>
  <si>
    <t>Activiteiten van marketmakers</t>
  </si>
  <si>
    <t>64.99.9</t>
  </si>
  <si>
    <t>Overige financiële dienstverlening, exclusief verzekeringen en pensioenfondsen, n.e.g. (rest)</t>
  </si>
  <si>
    <t>Activiteiten op het gebied van verzekeringen en pensioenfondsen, exclusief verplichte sociale verzekeringen</t>
  </si>
  <si>
    <t>65.1</t>
  </si>
  <si>
    <t>Activiteiten op het gebied van verzekeringen (geen herverzekeringen)</t>
  </si>
  <si>
    <t>65.11</t>
  </si>
  <si>
    <t>Activiteiten op het gebied van levensverzekeringen</t>
  </si>
  <si>
    <t>65.11.1</t>
  </si>
  <si>
    <t>Activiteiten van levensverzekeraars (geen herverzekeringen)</t>
  </si>
  <si>
    <t>65.11.2</t>
  </si>
  <si>
    <t>Activiteiten van natura-uitvaartverzekeraars</t>
  </si>
  <si>
    <t>65.12</t>
  </si>
  <si>
    <t>Activiteiten op het gebied van overige verzekeringen</t>
  </si>
  <si>
    <t>65.12.1</t>
  </si>
  <si>
    <t>Activiteiten van schadeverzekeraars, exclusief zorgverzekeraars</t>
  </si>
  <si>
    <t>65.12.2</t>
  </si>
  <si>
    <t>Activiteiten van zorgverzekeraars</t>
  </si>
  <si>
    <t>65.12.3</t>
  </si>
  <si>
    <t>Activiteiten van spaarkassen</t>
  </si>
  <si>
    <t>65.2</t>
  </si>
  <si>
    <t>Activiteiten van herverzekeraars</t>
  </si>
  <si>
    <t>65.20.0</t>
  </si>
  <si>
    <t>65.3</t>
  </si>
  <si>
    <t>Activiteiten van pensioenfondsen</t>
  </si>
  <si>
    <t>65.30.1</t>
  </si>
  <si>
    <t>Activiteiten van bedrijfspensioenfondsen</t>
  </si>
  <si>
    <t>65.30.2</t>
  </si>
  <si>
    <t>Activiteiten van ondernemingspensioenfondsen en -spaarfondsen</t>
  </si>
  <si>
    <t>65.30.3</t>
  </si>
  <si>
    <t>Activiteiten van beroepspensioenfondsen</t>
  </si>
  <si>
    <t>65.30.9</t>
  </si>
  <si>
    <t>Activiteiten van overige pensioenfondsen</t>
  </si>
  <si>
    <t>Ondersteunende activiteiten voor financiële diensten, verzekeringen en pensioenen</t>
  </si>
  <si>
    <t>66.1</t>
  </si>
  <si>
    <t>Ondersteunende activiteiten voor financiële diensten, exclusief verzekeringen en pensioenfondsen</t>
  </si>
  <si>
    <t>66.11</t>
  </si>
  <si>
    <t>66.11.0</t>
  </si>
  <si>
    <t>66.12</t>
  </si>
  <si>
    <t>Bemiddeling in effecten- en goederencontracten</t>
  </si>
  <si>
    <t>66.12.0</t>
  </si>
  <si>
    <t>66.19</t>
  </si>
  <si>
    <t>Overige ondersteunende activiteiten voor financiële diensten, exclusief verzekeringen en pensioenfondsen</t>
  </si>
  <si>
    <t>66.19.1</t>
  </si>
  <si>
    <t>Activiteiten van administratiekantoren voor aandelen en obligaties</t>
  </si>
  <si>
    <t>66.19.9</t>
  </si>
  <si>
    <t>Overige ondersteunende activiteiten voor financiële diensten, exclusief verzekeringen en pensioenfondsen (rest)</t>
  </si>
  <si>
    <t>66.2</t>
  </si>
  <si>
    <t>66.21</t>
  </si>
  <si>
    <t>Activiteiten van risicoanalisten en schadetaxateurs</t>
  </si>
  <si>
    <t>66.21.0</t>
  </si>
  <si>
    <t>66.22</t>
  </si>
  <si>
    <t>Activiteiten van verzekeringsagenten, makelaars en assurantietussenpersonen</t>
  </si>
  <si>
    <t>66.22.0</t>
  </si>
  <si>
    <t>66.29</t>
  </si>
  <si>
    <t>Overige ondersteunende activiteiten in verband met verzekeringen en pensioenfondsen</t>
  </si>
  <si>
    <t>66.29.1</t>
  </si>
  <si>
    <t>Activiteiten van verzekeringsbeurzen</t>
  </si>
  <si>
    <t>66.29.2</t>
  </si>
  <si>
    <t>Activiteiten van actuariële en pensioenadviesbureaus; beheer en administratie van pensioenvermogens</t>
  </si>
  <si>
    <t>66.29.3</t>
  </si>
  <si>
    <t>Activiteiten van waarborgfondsen</t>
  </si>
  <si>
    <t>66.29.9</t>
  </si>
  <si>
    <t>Overige ondersteunende activiteiten in verband met verzekeringen en pensioenfondsen (rest)</t>
  </si>
  <si>
    <t>66.3</t>
  </si>
  <si>
    <t>66.30.0</t>
  </si>
  <si>
    <t>EXPLOITATIE VAN EN HANDEL IN ONROEREND GOED</t>
  </si>
  <si>
    <t>Exploitatie van en handel in onroerend goed</t>
  </si>
  <si>
    <t>68.1</t>
  </si>
  <si>
    <t>Verhuur van en handel in eigen onroerend goed en projectontwikkeling</t>
  </si>
  <si>
    <t>68.11</t>
  </si>
  <si>
    <t>68.11.0</t>
  </si>
  <si>
    <t>68.12</t>
  </si>
  <si>
    <t>68.12.0</t>
  </si>
  <si>
    <t>68.2</t>
  </si>
  <si>
    <t>Verhuur en exploitatie van eigen of geleased onroerend goed</t>
  </si>
  <si>
    <t>68.20.1</t>
  </si>
  <si>
    <t>Activiteiten van woningbouwverenigingen en -stichtingen</t>
  </si>
  <si>
    <t>68.20.2</t>
  </si>
  <si>
    <t>Verhuur en exploitatie van overige woonruimte</t>
  </si>
  <si>
    <t>68.20.3</t>
  </si>
  <si>
    <t>Verhuur en exploitatie van onroerend goed (niet van woonruimte)</t>
  </si>
  <si>
    <t>68.3</t>
  </si>
  <si>
    <t>Bemiddeling in en beheer van onroerend goed voor een vast bedrag of op contractbasis</t>
  </si>
  <si>
    <t>68.31</t>
  </si>
  <si>
    <t>Bemiddeling in verband met exploitatie van en handel in onroerend goed</t>
  </si>
  <si>
    <t>68.31.0</t>
  </si>
  <si>
    <t>68.32</t>
  </si>
  <si>
    <t>Overige bemiddeling in en beheer van onroerend goed voor een vast bedrag of op contractbasis</t>
  </si>
  <si>
    <t>68.32.0</t>
  </si>
  <si>
    <t>WETENSCHAPPELIJKE EN TECHNISCHE ACTIVITEITEN EN OVERIGE SPECIALISTISCHE ZAKELIJKE DIENSTVERLENING</t>
  </si>
  <si>
    <t>Rechtskundige en boekhoudkundige dienstverlening</t>
  </si>
  <si>
    <t>69.1</t>
  </si>
  <si>
    <t>69.10.1</t>
  </si>
  <si>
    <t>Activiteiten van advocaten, bewindvoerders en curatoren</t>
  </si>
  <si>
    <t>69.10.2</t>
  </si>
  <si>
    <t>Rechtskundig advies</t>
  </si>
  <si>
    <t>69.10.3</t>
  </si>
  <si>
    <t>Activiteiten van notarissen</t>
  </si>
  <si>
    <t>69.10.4</t>
  </si>
  <si>
    <t>Activiteiten van deurwaarders</t>
  </si>
  <si>
    <t>69.10.5</t>
  </si>
  <si>
    <t>Activiteiten van octrooibureaus</t>
  </si>
  <si>
    <t>69.2</t>
  </si>
  <si>
    <t>Accountancy, belastingadvisering en boekhoudadministratie</t>
  </si>
  <si>
    <t>69.20.1</t>
  </si>
  <si>
    <t>Activiteiten van registeraccountants</t>
  </si>
  <si>
    <t>69.20.2</t>
  </si>
  <si>
    <t>Activiteiten van accountants-administratieconsulenten</t>
  </si>
  <si>
    <t>69.20.3</t>
  </si>
  <si>
    <t>Activiteiten van boekhouders</t>
  </si>
  <si>
    <t>69.20.4</t>
  </si>
  <si>
    <t>Belastingadvisering</t>
  </si>
  <si>
    <t>69.20.9</t>
  </si>
  <si>
    <t>Overige diensten op het gebied van boekhouding</t>
  </si>
  <si>
    <t>Activiteiten van hoofdkantoren, interne concerndiensten en managementadvisering</t>
  </si>
  <si>
    <t>70.1</t>
  </si>
  <si>
    <t>Activiteiten van hoofdkantoren en interne concerndiensten</t>
  </si>
  <si>
    <t>70.10.1</t>
  </si>
  <si>
    <t>70.10.2</t>
  </si>
  <si>
    <t>Overige activiteiten van hoofdkantoren</t>
  </si>
  <si>
    <t>70.2</t>
  </si>
  <si>
    <t>Activiteiten van adviesbureaus op het gebied van bedrijfsvoering en overig managementadvies</t>
  </si>
  <si>
    <t>70.20.1</t>
  </si>
  <si>
    <t>Activiteiten van organisatie-adviesbureaus</t>
  </si>
  <si>
    <t>70.20.2</t>
  </si>
  <si>
    <t>Advisering op het gebied van management en bedrijfsvoering (geen public relations en organisatie-adviesbureaus)</t>
  </si>
  <si>
    <t>Activiteiten van architecten en ingenieurs; technisch ontwerp en advies, keuring en controle</t>
  </si>
  <si>
    <t>71.1</t>
  </si>
  <si>
    <t>Activiteiten van architecten en ingenieurs; technisch ontwerp en advies</t>
  </si>
  <si>
    <t>71.11</t>
  </si>
  <si>
    <t>Activiteiten van architecten</t>
  </si>
  <si>
    <t>71.11.1</t>
  </si>
  <si>
    <t>Activiteiten van architecten (geen interieurarchitecten)</t>
  </si>
  <si>
    <t>71.11.2</t>
  </si>
  <si>
    <t>Activiteiten van interieurarchitecten</t>
  </si>
  <si>
    <t>71.12</t>
  </si>
  <si>
    <t>Activiteiten van ingenieurs en overig technisch ontwerp en advies</t>
  </si>
  <si>
    <t>71.12.0</t>
  </si>
  <si>
    <t>71.2</t>
  </si>
  <si>
    <t>Technische keuring en controle</t>
  </si>
  <si>
    <t>71.20.1</t>
  </si>
  <si>
    <t>71.20.2</t>
  </si>
  <si>
    <t>71.20.3</t>
  </si>
  <si>
    <t>Speur- en ontwikkelingswerk op wetenschappelijk gebied</t>
  </si>
  <si>
    <t>72.1</t>
  </si>
  <si>
    <t>72.10.0</t>
  </si>
  <si>
    <t>72.2</t>
  </si>
  <si>
    <t>72.20.0</t>
  </si>
  <si>
    <t>Reclameactiviteiten, marktonderzoek en public relations</t>
  </si>
  <si>
    <t>73.1</t>
  </si>
  <si>
    <t>Activiteiten van reclamebureaus en handel in advertentieruimte en -tijd</t>
  </si>
  <si>
    <t>73.11</t>
  </si>
  <si>
    <t>Activiteiten van reclamebureaus</t>
  </si>
  <si>
    <t>73.11.0</t>
  </si>
  <si>
    <t>73.12</t>
  </si>
  <si>
    <t>73.12.0</t>
  </si>
  <si>
    <t>73.2</t>
  </si>
  <si>
    <t>Markt- en opinieonderzoek</t>
  </si>
  <si>
    <t>73.20.0</t>
  </si>
  <si>
    <t>73.3</t>
  </si>
  <si>
    <t>Activiteiten van adviesbureaus op het gebied van public relations en communicatie</t>
  </si>
  <si>
    <t>73.30.0</t>
  </si>
  <si>
    <t>Overige wetenschappelijke en technische activiteiten en overige specialistische zakelijke dienstverlening</t>
  </si>
  <si>
    <t>74.1</t>
  </si>
  <si>
    <t>Activiteiten van gespecialiseerde ontwerpers</t>
  </si>
  <si>
    <t>74.11</t>
  </si>
  <si>
    <t>Ontwerpen van industriële producten en mode</t>
  </si>
  <si>
    <t>74.11.0</t>
  </si>
  <si>
    <t>74.12</t>
  </si>
  <si>
    <t>Grafisch ontwerp en visuele communicatie</t>
  </si>
  <si>
    <t>74.12.0</t>
  </si>
  <si>
    <t>74.13</t>
  </si>
  <si>
    <t>Interieurontwerp</t>
  </si>
  <si>
    <t>74.13.0</t>
  </si>
  <si>
    <t>74.14</t>
  </si>
  <si>
    <t>Overige gespecialiseerde ontwerpactiviteiten</t>
  </si>
  <si>
    <t>74.14.0</t>
  </si>
  <si>
    <t>74.2</t>
  </si>
  <si>
    <t>Activiteiten op het gebied van fotografie</t>
  </si>
  <si>
    <t>74.20.0</t>
  </si>
  <si>
    <t>74.3</t>
  </si>
  <si>
    <t>Activiteiten van vertalers en tolken</t>
  </si>
  <si>
    <t>74.30.0</t>
  </si>
  <si>
    <t>74.9</t>
  </si>
  <si>
    <t>Overige specialistische zakelijke dienstverlening</t>
  </si>
  <si>
    <t>74.91</t>
  </si>
  <si>
    <t>Bemiddeling in en het in de handel brengen van octrooien</t>
  </si>
  <si>
    <t>74.91.0</t>
  </si>
  <si>
    <t>74.99</t>
  </si>
  <si>
    <t>Overige specialistische zakelijke dienstverlening, n.e.g.</t>
  </si>
  <si>
    <t>74.99.0</t>
  </si>
  <si>
    <t>75.00.0</t>
  </si>
  <si>
    <t>VERHUUR VAN ROERENDE GOEDEREN EN OVERIGE ZAKELIJKE DIENSTVERLENING</t>
  </si>
  <si>
    <t>Verhuur en lease</t>
  </si>
  <si>
    <t>77.1</t>
  </si>
  <si>
    <t>Verhuur en lease van motorvoertuigen</t>
  </si>
  <si>
    <t>77.11</t>
  </si>
  <si>
    <t>Verhuur en lease van personenauto’s en overige lichte motorvoertuigen</t>
  </si>
  <si>
    <t>77.11.1</t>
  </si>
  <si>
    <t>Verhuur en lease van personenauto’s en andere lichte motorvoertuigen (geen operational lease)</t>
  </si>
  <si>
    <t>77.11.2</t>
  </si>
  <si>
    <t>Operational lease van personenauto’s en andere lichte motorvoertuigen</t>
  </si>
  <si>
    <t>77.12</t>
  </si>
  <si>
    <t>77.12.0</t>
  </si>
  <si>
    <t>77.2</t>
  </si>
  <si>
    <t>Verhuur en lease van consumentenartikelen</t>
  </si>
  <si>
    <t>77.21</t>
  </si>
  <si>
    <t>Verhuur en lease van recreatie- en sportartikelen</t>
  </si>
  <si>
    <t>77.21.0</t>
  </si>
  <si>
    <t>77.22</t>
  </si>
  <si>
    <t>Verhuur en lease van overige consumentenartikelen</t>
  </si>
  <si>
    <t>77.22.1</t>
  </si>
  <si>
    <t>Verhuur van kleding</t>
  </si>
  <si>
    <t>77.22.2</t>
  </si>
  <si>
    <t>Verhuur van  huishoudelijke artikelen</t>
  </si>
  <si>
    <t>77.22.9</t>
  </si>
  <si>
    <t>Verhuur van overige consumentenartikelen (rest)</t>
  </si>
  <si>
    <t>77.3</t>
  </si>
  <si>
    <t>Verhuur en lease van overige machines, werktuigen en van overige goederen</t>
  </si>
  <si>
    <t>77.31</t>
  </si>
  <si>
    <t>Verhuur en lease van landbouwmachines en -werktuigen</t>
  </si>
  <si>
    <t>77.31.0</t>
  </si>
  <si>
    <t>77.32</t>
  </si>
  <si>
    <t>Verhuur en lease van machines en installaties voor de bouwnijverheid en de weg- en waterbouw</t>
  </si>
  <si>
    <t>77.32.0</t>
  </si>
  <si>
    <t>77.33</t>
  </si>
  <si>
    <t>77.33.0</t>
  </si>
  <si>
    <t>77.34</t>
  </si>
  <si>
    <t>77.34.0</t>
  </si>
  <si>
    <t>77.35</t>
  </si>
  <si>
    <t>Verhuur en lease van luchtvaartuigen</t>
  </si>
  <si>
    <t>77.35.0</t>
  </si>
  <si>
    <t>77.39</t>
  </si>
  <si>
    <t>Verhuur en lease van overige machines en werktuigen en van overige goederen, n.e.g.</t>
  </si>
  <si>
    <t>77.39.0</t>
  </si>
  <si>
    <t>77.4</t>
  </si>
  <si>
    <t>Lease van intellectuele eigendom en vergelijkbare producten, met uitzondering van werken onder auteursrecht</t>
  </si>
  <si>
    <t>77.40.0</t>
  </si>
  <si>
    <t>77.5</t>
  </si>
  <si>
    <t>Bemiddeling in verband met verhuur en lease van materiële goederen en niet-financiële immateriële activa</t>
  </si>
  <si>
    <t>77.51</t>
  </si>
  <si>
    <t>Bemiddeling in verband met verhuur en lease van auto’s, campers en aanhangwagens</t>
  </si>
  <si>
    <t>77.51.0</t>
  </si>
  <si>
    <t>77.52</t>
  </si>
  <si>
    <t>Bemiddeling in verband met verhuur en lease van overige materiële goederen en niet-financiële immateriële activa</t>
  </si>
  <si>
    <t>77.52.0</t>
  </si>
  <si>
    <t>Arbeidsbemiddeling, activiteiten van uitzendbureaus en personeelsbeheer</t>
  </si>
  <si>
    <t>78.1</t>
  </si>
  <si>
    <t>78.10.0</t>
  </si>
  <si>
    <t>78.2</t>
  </si>
  <si>
    <t>Activiteiten van uitzendbureaus en overige diensten in verband met personeelsvoorziening</t>
  </si>
  <si>
    <t>78.20.1</t>
  </si>
  <si>
    <t>Activiteiten van uitzendbureaus</t>
  </si>
  <si>
    <t>78.20.2</t>
  </si>
  <si>
    <t>Activiteiten van uitleenbureaus</t>
  </si>
  <si>
    <t>Activiteiten van reisbureaus, reisorganisatoren, reserveringsbureaus en aanverwante activiteiten</t>
  </si>
  <si>
    <t>79.1</t>
  </si>
  <si>
    <t>Activiteiten van reisbureaus en reisorganisatoren</t>
  </si>
  <si>
    <t>79.11</t>
  </si>
  <si>
    <t>Activiteiten van reisbureaus</t>
  </si>
  <si>
    <t>79.11.0</t>
  </si>
  <si>
    <t>79.12</t>
  </si>
  <si>
    <t>Activiteiten van reisorganisatoren</t>
  </si>
  <si>
    <t>79.12.0</t>
  </si>
  <si>
    <t>79.9</t>
  </si>
  <si>
    <t>Overige activiteiten van reserveringsbureaus en aanverwante activiteiten</t>
  </si>
  <si>
    <t>79.90.0</t>
  </si>
  <si>
    <t>Opsporings- en beveiligingsdiensten</t>
  </si>
  <si>
    <t>80.01</t>
  </si>
  <si>
    <t>Opsporings- en beveiligingsdiensten ter plaatse</t>
  </si>
  <si>
    <t>80.01.0</t>
  </si>
  <si>
    <t>80.09</t>
  </si>
  <si>
    <t>Beveiligingsactiviteiten, n.e.g.</t>
  </si>
  <si>
    <t>80.09.0</t>
  </si>
  <si>
    <t>Diensten in verband met gebouwen; landschapsverzorging</t>
  </si>
  <si>
    <t>81.1</t>
  </si>
  <si>
    <t>81.10.0</t>
  </si>
  <si>
    <t>81.2</t>
  </si>
  <si>
    <t>81.21</t>
  </si>
  <si>
    <t>81.21.0</t>
  </si>
  <si>
    <t>81.22</t>
  </si>
  <si>
    <t>Overige reiniging van gebouwen en industriële reiniging</t>
  </si>
  <si>
    <t>81.22.1</t>
  </si>
  <si>
    <t>81.22.2</t>
  </si>
  <si>
    <t>81.22.9</t>
  </si>
  <si>
    <t>Overige gespecialiseerde reiniging van gebouwen en industriële reiniging (rest)</t>
  </si>
  <si>
    <t>81.23</t>
  </si>
  <si>
    <t>Overige reiniging</t>
  </si>
  <si>
    <t>81.23.0</t>
  </si>
  <si>
    <t>81.3</t>
  </si>
  <si>
    <t>81.30.1</t>
  </si>
  <si>
    <t>Onderhoud van tuinen, parken en plantsoenen</t>
  </si>
  <si>
    <t>81.30.2</t>
  </si>
  <si>
    <t>Natuurbeheer</t>
  </si>
  <si>
    <t>Administratieve en ondersteunende activiteiten ten behoeve van kantoren en overige zakelijke dienstverlening</t>
  </si>
  <si>
    <t>82.1</t>
  </si>
  <si>
    <t>Administratieve en ondersteunende activiteiten ten behoeve van kantoren</t>
  </si>
  <si>
    <t>82.10.0</t>
  </si>
  <si>
    <t>82.2</t>
  </si>
  <si>
    <t>Activiteiten van callcenters</t>
  </si>
  <si>
    <t>82.20.0</t>
  </si>
  <si>
    <t>82.3</t>
  </si>
  <si>
    <t>Organisatie van congressen en beurzen</t>
  </si>
  <si>
    <t>82.30.0</t>
  </si>
  <si>
    <t>82.4</t>
  </si>
  <si>
    <t>Bemiddelingsactiviteiten in verband met zakelijke dienstverlening, n.e.g.</t>
  </si>
  <si>
    <t>82.40.0</t>
  </si>
  <si>
    <t>82.9</t>
  </si>
  <si>
    <t>Zakelijke dienstverlening, n.e.g.</t>
  </si>
  <si>
    <t>82.91</t>
  </si>
  <si>
    <t>Activiteiten van incasso- en kredietbureaus</t>
  </si>
  <si>
    <t>82.91.0</t>
  </si>
  <si>
    <t>82.92</t>
  </si>
  <si>
    <t>Activiteiten van verpakkingsbedrijven</t>
  </si>
  <si>
    <t>82.92.0</t>
  </si>
  <si>
    <t>82.99</t>
  </si>
  <si>
    <t>Overige zakelijke dienstverlening, n.e.g.</t>
  </si>
  <si>
    <t>82.99.0</t>
  </si>
  <si>
    <t>OPENBAAR BESTUUR, OVERHEIDSDIENSTEN EN VERPLICHTE SOCIALE VERZEKERINGEN</t>
  </si>
  <si>
    <t>84.1</t>
  </si>
  <si>
    <t>Openbaar bestuur en het economische, sociale en milieubeleid van de gemeenschap</t>
  </si>
  <si>
    <t>84.11</t>
  </si>
  <si>
    <t>84.11.0</t>
  </si>
  <si>
    <t>84.12</t>
  </si>
  <si>
    <t>Openbaar bestuur op het gebied van gezondheidszorg, onderwijs, culturele diensten en overige sociale diensten</t>
  </si>
  <si>
    <t>84.12.1</t>
  </si>
  <si>
    <t>Openbaar bestuur van de zorg, onderwijs, cultuur en andere sociale diensten (excl. Sociale werkplaatsen en banenpools sector overheid)</t>
  </si>
  <si>
    <t>84.12.2</t>
  </si>
  <si>
    <t>Beheer van sociale werkplaatsen</t>
  </si>
  <si>
    <t>84.12.3</t>
  </si>
  <si>
    <t>Beheer van werkgelegenheidsprojecten (banenpools)</t>
  </si>
  <si>
    <t>84.13</t>
  </si>
  <si>
    <t>84.13.0</t>
  </si>
  <si>
    <t>84.2</t>
  </si>
  <si>
    <t>84.21</t>
  </si>
  <si>
    <t>Diensten van Buitenlandse zaken</t>
  </si>
  <si>
    <t>84.21.0</t>
  </si>
  <si>
    <t>84.22</t>
  </si>
  <si>
    <t>Diensten van Defensie</t>
  </si>
  <si>
    <t>84.22.0</t>
  </si>
  <si>
    <t>84.23</t>
  </si>
  <si>
    <t>Diensten van Justitie</t>
  </si>
  <si>
    <t>84.23.1</t>
  </si>
  <si>
    <t>84.23.2</t>
  </si>
  <si>
    <t>Diensten van het Ministerie van Justitie en gevangeniswezen</t>
  </si>
  <si>
    <t>84.24</t>
  </si>
  <si>
    <t>Diensten van Openbare orde en veiligheid</t>
  </si>
  <si>
    <t>84.24.0</t>
  </si>
  <si>
    <t>84.25</t>
  </si>
  <si>
    <t>Diensten van de Brandweer</t>
  </si>
  <si>
    <t>84.25.0</t>
  </si>
  <si>
    <t>84.3</t>
  </si>
  <si>
    <t>Diensten van Verplichte sociale verzekeringen</t>
  </si>
  <si>
    <t>84.30.0</t>
  </si>
  <si>
    <t>ONDERWIJS</t>
  </si>
  <si>
    <t>85.1</t>
  </si>
  <si>
    <t>Kleuteronderwijs</t>
  </si>
  <si>
    <t>85.10.0</t>
  </si>
  <si>
    <t>85.2</t>
  </si>
  <si>
    <t>Basisonderwijs</t>
  </si>
  <si>
    <t>85.20.1</t>
  </si>
  <si>
    <t>Regulier basisonderwijs</t>
  </si>
  <si>
    <t>85.20.2</t>
  </si>
  <si>
    <t>85.20.3</t>
  </si>
  <si>
    <t>Speciaal onderwijs en voortgezet speciaal onderwijs</t>
  </si>
  <si>
    <t>85.3</t>
  </si>
  <si>
    <t>Voortgezet onderwijs en middelbaar beroepsonderwijs</t>
  </si>
  <si>
    <t>85.31</t>
  </si>
  <si>
    <t>85.31.1</t>
  </si>
  <si>
    <t>Havo, vwo en vmbo</t>
  </si>
  <si>
    <t>85.31.2</t>
  </si>
  <si>
    <t>85.32</t>
  </si>
  <si>
    <t>85.32.0</t>
  </si>
  <si>
    <t>85.33</t>
  </si>
  <si>
    <t>Postsecundair niet-tertiair onderwijs</t>
  </si>
  <si>
    <t>85.33.0</t>
  </si>
  <si>
    <t>85.4</t>
  </si>
  <si>
    <t>85.40.1</t>
  </si>
  <si>
    <t>Hoger beroepsonderwijs</t>
  </si>
  <si>
    <t>85.40.2</t>
  </si>
  <si>
    <t>Universitair onderwijs</t>
  </si>
  <si>
    <t>85.5</t>
  </si>
  <si>
    <t>85.51</t>
  </si>
  <si>
    <t>85.51.0</t>
  </si>
  <si>
    <t>85.52</t>
  </si>
  <si>
    <t>Cultureel onderwijs</t>
  </si>
  <si>
    <t>85.52.1</t>
  </si>
  <si>
    <t>Activiteiten van dansscholen</t>
  </si>
  <si>
    <t>85.52.2</t>
  </si>
  <si>
    <t>85.53</t>
  </si>
  <si>
    <t>Activiteiten van auto- en motorrijscholen</t>
  </si>
  <si>
    <t>85.53.0</t>
  </si>
  <si>
    <t>85.59</t>
  </si>
  <si>
    <t>Overig onderwijs (rest)</t>
  </si>
  <si>
    <t>85.59.1</t>
  </si>
  <si>
    <t>85.59.9</t>
  </si>
  <si>
    <t>Studiebegeleiding en overig onderwijs n.e.g.</t>
  </si>
  <si>
    <t>85.6</t>
  </si>
  <si>
    <t>Onderwijsondersteunende activiteiten</t>
  </si>
  <si>
    <t>85.61</t>
  </si>
  <si>
    <t>Bemiddeling op het gebied van academische ondersteuning en studiebegeleiding</t>
  </si>
  <si>
    <t>85.61.0</t>
  </si>
  <si>
    <t>85.69</t>
  </si>
  <si>
    <t>Onderwijsondersteunende activiteiten, n.e.g.</t>
  </si>
  <si>
    <t>85.69.0</t>
  </si>
  <si>
    <t>GEZONDHEIDS- EN WELZIJNSZORG</t>
  </si>
  <si>
    <t>Gezondheidszorg</t>
  </si>
  <si>
    <t>86.1</t>
  </si>
  <si>
    <t>Activiteiten van ziekenhuizen</t>
  </si>
  <si>
    <t>86.10.1</t>
  </si>
  <si>
    <t>Exploitatie van Universitair Medische Centra</t>
  </si>
  <si>
    <t>86.10.2</t>
  </si>
  <si>
    <t>Algemene ziekenhuiszorg</t>
  </si>
  <si>
    <t>86.10.3</t>
  </si>
  <si>
    <t>Overige ziekenhuiszorg</t>
  </si>
  <si>
    <t>86.10.4</t>
  </si>
  <si>
    <t>Curatieve Geestelijke gezondheidszorg met verblijf (exclusief activiteiten van verslavingsklinieken)</t>
  </si>
  <si>
    <t>86.2</t>
  </si>
  <si>
    <t>Activiteiten van artsen en tandartsen</t>
  </si>
  <si>
    <t>86.21</t>
  </si>
  <si>
    <t>Huisartsenzorg</t>
  </si>
  <si>
    <t>86.21.0</t>
  </si>
  <si>
    <t>86.22</t>
  </si>
  <si>
    <t>Activiteiten van medisch specialisten</t>
  </si>
  <si>
    <t>86.22.1</t>
  </si>
  <si>
    <t>Medisch specialistische zorg zonder verblijf (exclusief psychiatrische zorg)</t>
  </si>
  <si>
    <t>86.22.2</t>
  </si>
  <si>
    <t>Psychiatrische zorg</t>
  </si>
  <si>
    <t>86.23</t>
  </si>
  <si>
    <t>Tandheelkundige zorg</t>
  </si>
  <si>
    <t>86.23.0</t>
  </si>
  <si>
    <t>86.9</t>
  </si>
  <si>
    <t>Paramedische zorg en overige gezondheidszorg zonder verblijf</t>
  </si>
  <si>
    <t>86.91</t>
  </si>
  <si>
    <t>Activiteiten van medische beeldvorming en medische laboratoria</t>
  </si>
  <si>
    <t>86.91.0</t>
  </si>
  <si>
    <t>86.92</t>
  </si>
  <si>
    <t>Ambulancezorg</t>
  </si>
  <si>
    <t>86.92.0</t>
  </si>
  <si>
    <t>86.93</t>
  </si>
  <si>
    <t>Psychologische zorg</t>
  </si>
  <si>
    <t>86.93.0</t>
  </si>
  <si>
    <t>86.94</t>
  </si>
  <si>
    <t>Activiteiten van verpleegkundigen en verloskundigen</t>
  </si>
  <si>
    <t>86.94.1</t>
  </si>
  <si>
    <t>Verloskundige zorg</t>
  </si>
  <si>
    <t>86.94.2</t>
  </si>
  <si>
    <t>Verpleging en verzorging thuis en kraamzorg</t>
  </si>
  <si>
    <t>86.94.3</t>
  </si>
  <si>
    <t>Overige verpleging en verzorging</t>
  </si>
  <si>
    <t>86.95</t>
  </si>
  <si>
    <t>Fysiotherapie en ergotherapie</t>
  </si>
  <si>
    <t>86.95.0</t>
  </si>
  <si>
    <t>86.96</t>
  </si>
  <si>
    <t>Alternatieve geneeskunde en oefentherapie</t>
  </si>
  <si>
    <t>86.96.0</t>
  </si>
  <si>
    <t>86.97</t>
  </si>
  <si>
    <t>Bemiddeling in de gezondheidszorg</t>
  </si>
  <si>
    <t>86.97.0</t>
  </si>
  <si>
    <t>86.99</t>
  </si>
  <si>
    <t>Overige gezondheidszorg zonder verblijf (rest)</t>
  </si>
  <si>
    <t>86.99.1</t>
  </si>
  <si>
    <t>Arbozorg (inclusief activiteiten van zelfstandige bedrijfsartsen)</t>
  </si>
  <si>
    <t>86.99.2</t>
  </si>
  <si>
    <t>Preventieve zorg</t>
  </si>
  <si>
    <t>86.99.3</t>
  </si>
  <si>
    <t>Overige mondzorg</t>
  </si>
  <si>
    <t>86.99.4</t>
  </si>
  <si>
    <t>Overige paramedische zorg</t>
  </si>
  <si>
    <t>86.99.9</t>
  </si>
  <si>
    <t>Overige gezondheidszorg zonder verblijf, n.e.g.</t>
  </si>
  <si>
    <t>Verpleging, verzorging en begeleiding met verblijf</t>
  </si>
  <si>
    <t>87.1</t>
  </si>
  <si>
    <t>Verpleeghuiszorg</t>
  </si>
  <si>
    <t>87.10.0</t>
  </si>
  <si>
    <t>87.2</t>
  </si>
  <si>
    <t>Verblijfszorg voor mensen met al dan niet gediagnosticeerde psychische aandoeningen en activiteiten van verslavingsklinieken</t>
  </si>
  <si>
    <t>87.20.1</t>
  </si>
  <si>
    <t>Verstandelijke gehandicaptenzorg met verblijf</t>
  </si>
  <si>
    <t>87.20.2</t>
  </si>
  <si>
    <t>Verblijfszorg voor mensen met een langdurige geestelijke gezondheidszorgvraag (inclusief activiteiten van verslavingsklinieken)</t>
  </si>
  <si>
    <t>87.3</t>
  </si>
  <si>
    <t>Verblijfszorg voor ouderen of personen met een lichamelijke handicap</t>
  </si>
  <si>
    <t>87.30.1</t>
  </si>
  <si>
    <t>Lichamelijke en zintuiglijke gehandicaptenzorg met verblijf</t>
  </si>
  <si>
    <t>87.30.2</t>
  </si>
  <si>
    <t>Verblijfszorg met persoonlijke verzorging en begeleiding voor ouderen</t>
  </si>
  <si>
    <t>87.9</t>
  </si>
  <si>
    <t>Overige activiteiten op het gebied van verpleging, verzorging en begeleiding met verblijf</t>
  </si>
  <si>
    <t>87.91</t>
  </si>
  <si>
    <t>Bemiddeling in de residentiële zorg</t>
  </si>
  <si>
    <t>87.91.0</t>
  </si>
  <si>
    <t>87.99</t>
  </si>
  <si>
    <t>Overige activiteiten op het gebied van verpleging, verzorging en begeleiding met verblijf (rest)</t>
  </si>
  <si>
    <t>87.99.1</t>
  </si>
  <si>
    <t>Jeugdzorg met verblijf</t>
  </si>
  <si>
    <t>87.99.2</t>
  </si>
  <si>
    <t>Maatschappelijke opvang met verblijf</t>
  </si>
  <si>
    <t>Maatschappelijke dienstverlening zonder verblijf</t>
  </si>
  <si>
    <t>88.1</t>
  </si>
  <si>
    <t>Maatschappelijke dienstverlening zonder verblijf gericht op ouderen en gehandicapten</t>
  </si>
  <si>
    <t>88.10.1</t>
  </si>
  <si>
    <t>Huishoudelijke hulp voor ouderen en gehandicapten</t>
  </si>
  <si>
    <t>88.10.2</t>
  </si>
  <si>
    <t>Ondersteuning en begeleiding ouderen (inclusief dagactiviteiten)</t>
  </si>
  <si>
    <t>88.10.3</t>
  </si>
  <si>
    <t>Ondersteuning en begeleiding gehandicapten (inclusief dagactiviteiten)</t>
  </si>
  <si>
    <t>88.9</t>
  </si>
  <si>
    <t>Maatschappelijke dienstverlening zonder verblijf niet specifiek gericht op ouderen en gehandicapten</t>
  </si>
  <si>
    <t>88.91</t>
  </si>
  <si>
    <t>88.91.0</t>
  </si>
  <si>
    <t>88.99</t>
  </si>
  <si>
    <t>Overige maatschappelijke dienstverlening waarbij geen onderdak wordt verschaft, n.e.g.</t>
  </si>
  <si>
    <t>88.99.1</t>
  </si>
  <si>
    <t>Ondersteuning en begeleiding jeugdigen zonder verblijf (inclusief dagactiviteiten)</t>
  </si>
  <si>
    <t>88.99.2</t>
  </si>
  <si>
    <t>Sociaal-maatschappelijk welzijnswerk</t>
  </si>
  <si>
    <t>88.99.9</t>
  </si>
  <si>
    <t>Overige welzijnszorg</t>
  </si>
  <si>
    <t>KUNST, CULTUUR, SPORT EN RECREATIE</t>
  </si>
  <si>
    <t>Activiteiten op het gebied van scheppende en uitvoerende kunst</t>
  </si>
  <si>
    <t>90.1</t>
  </si>
  <si>
    <t>Activiteiten op het gebied van scheppende kunst</t>
  </si>
  <si>
    <t>90.11</t>
  </si>
  <si>
    <t>Literaire creatie en compositie van muziek</t>
  </si>
  <si>
    <t>90.11.0</t>
  </si>
  <si>
    <t>90.12</t>
  </si>
  <si>
    <t>Creatie van beeldende kunst</t>
  </si>
  <si>
    <t>90.12.0</t>
  </si>
  <si>
    <t>90.13</t>
  </si>
  <si>
    <t>Overige vormen van scheppende kunst</t>
  </si>
  <si>
    <t>90.13.0</t>
  </si>
  <si>
    <t>90.2</t>
  </si>
  <si>
    <t>Activiteiten op het gebied van uitvoerende kunst</t>
  </si>
  <si>
    <t>90.20.0</t>
  </si>
  <si>
    <t>90.3</t>
  </si>
  <si>
    <t>Ondersteunende activiteiten voor scheppende en uitvoerende kunst</t>
  </si>
  <si>
    <t>90.31</t>
  </si>
  <si>
    <t>Exploitatie van theaters, schouwburgen en poppodia</t>
  </si>
  <si>
    <t>90.31.0</t>
  </si>
  <si>
    <t>90.39</t>
  </si>
  <si>
    <t>Overige ondersteunende activiteiten voor scheppende en uitvoerende kunst</t>
  </si>
  <si>
    <t>90.39.1</t>
  </si>
  <si>
    <t>Uitvoerende en ondersteunende productie van scheppende en uitvoerende kunst</t>
  </si>
  <si>
    <t>90.39.2</t>
  </si>
  <si>
    <t>Organisatie van festivals op het gebied van scheppende en uitvoerende kunst</t>
  </si>
  <si>
    <t>90.39.9</t>
  </si>
  <si>
    <t>Overige ondersteunende activiteiten voor scheppende en uitvoerende kunst (rest)</t>
  </si>
  <si>
    <t>Activiteiten van bibliotheken, archieven, musea en overige culturele activiteiten</t>
  </si>
  <si>
    <t>91.1</t>
  </si>
  <si>
    <t>Activiteiten van bibliotheken en archieven</t>
  </si>
  <si>
    <t>91.11</t>
  </si>
  <si>
    <t>Activiteiten van bibliotheken</t>
  </si>
  <si>
    <t>91.11.1</t>
  </si>
  <si>
    <t>Activiteiten van openbare bibliotheken</t>
  </si>
  <si>
    <t>91.11.9</t>
  </si>
  <si>
    <t>Activiteiten van overige culturele uitleencentra en bibliotheken</t>
  </si>
  <si>
    <t>91.12</t>
  </si>
  <si>
    <t>Activiteiten van archieven</t>
  </si>
  <si>
    <t>91.12.0</t>
  </si>
  <si>
    <t>91.2</t>
  </si>
  <si>
    <t>Activiteiten van musea en activiteiten met betrekking tot collecties, historische locaties en monumenten</t>
  </si>
  <si>
    <t>91.21</t>
  </si>
  <si>
    <t>Activiteiten van musea en activiteiten met betrekking tot collecties</t>
  </si>
  <si>
    <t>91.21.1</t>
  </si>
  <si>
    <t>Activiteiten van musea</t>
  </si>
  <si>
    <t>91.21.9</t>
  </si>
  <si>
    <t>Activiteiten van overige presentatie- en expositieruimten</t>
  </si>
  <si>
    <t>91.22</t>
  </si>
  <si>
    <t>Activiteiten met betrekking tot historische locaties en monumenten</t>
  </si>
  <si>
    <t>91.22.0</t>
  </si>
  <si>
    <t>91.3</t>
  </si>
  <si>
    <t>Instandhouding, restauratie en overige ondersteunende activiteiten voor cultureel erfgoed</t>
  </si>
  <si>
    <t>91.30.0</t>
  </si>
  <si>
    <t>91.4</t>
  </si>
  <si>
    <t>Activiteiten van botanische tuinen, dierentuinen en natuurreservaten</t>
  </si>
  <si>
    <t>91.41</t>
  </si>
  <si>
    <t>Activiteiten van botanische tuinen en dierentuinen</t>
  </si>
  <si>
    <t>91.41.0</t>
  </si>
  <si>
    <t>91.42</t>
  </si>
  <si>
    <t>Activiteiten op het gebied van beheer en instandhouding van natuurreservaten</t>
  </si>
  <si>
    <t>91.42.0</t>
  </si>
  <si>
    <t>Exploitatie van loterijen, kansspelen en kansspelautomaten</t>
  </si>
  <si>
    <t>92.00.0</t>
  </si>
  <si>
    <t>Sport, ontspanning en recreatie</t>
  </si>
  <si>
    <t>93.1</t>
  </si>
  <si>
    <t>Activiteiten op het gebied van sport</t>
  </si>
  <si>
    <t>93.11</t>
  </si>
  <si>
    <t>Exploitatie van sportaccommodaties</t>
  </si>
  <si>
    <t>93.11.1</t>
  </si>
  <si>
    <t>Exploitatie van zwembaden</t>
  </si>
  <si>
    <t>93.11.2</t>
  </si>
  <si>
    <t>Exploitatie van sporthallen, sportzalen en gymzalen</t>
  </si>
  <si>
    <t>93.11.3</t>
  </si>
  <si>
    <t>Exploitatie van sportvelden</t>
  </si>
  <si>
    <t>93.11.4</t>
  </si>
  <si>
    <t>Exploitatie van maneges</t>
  </si>
  <si>
    <t>93.11.9</t>
  </si>
  <si>
    <t>Exploitatie van overige sportaccommodaties</t>
  </si>
  <si>
    <t>93.12</t>
  </si>
  <si>
    <t>Activiteiten van sportclubs</t>
  </si>
  <si>
    <t>93.12.1</t>
  </si>
  <si>
    <t>Activiteiten van veldvoetbalclubs</t>
  </si>
  <si>
    <t>93.12.2</t>
  </si>
  <si>
    <t>Activiteiten van tennisclubs</t>
  </si>
  <si>
    <t>93.12.3</t>
  </si>
  <si>
    <t>Activiteiten van zaalsportclubs, zowel individueel als in teamverband</t>
  </si>
  <si>
    <t>93.12.4</t>
  </si>
  <si>
    <t>Activiteiten van zwemclubs en onderwatersportclubs</t>
  </si>
  <si>
    <t>93.12.9</t>
  </si>
  <si>
    <t>Activiteiten van overige sportclubs en omnisportclubs</t>
  </si>
  <si>
    <t>93.13</t>
  </si>
  <si>
    <t>Activiteiten van fitnesscentra</t>
  </si>
  <si>
    <t>93.13.0</t>
  </si>
  <si>
    <t>93.19</t>
  </si>
  <si>
    <t>93.19.1</t>
  </si>
  <si>
    <t>Activiteiten van beroepssportlieden</t>
  </si>
  <si>
    <t>93.19.2</t>
  </si>
  <si>
    <t>Activiteiten van supportersverenigingen op het gebied van sport</t>
  </si>
  <si>
    <t>93.19.3</t>
  </si>
  <si>
    <t>93.19.4</t>
  </si>
  <si>
    <t>Activiteiten van overkoepelende organen en samenwerkings- en adviesorganen op het gebied van sport</t>
  </si>
  <si>
    <t>93.19.9</t>
  </si>
  <si>
    <t>Overige sportactiviteiten (rest)</t>
  </si>
  <si>
    <t>93.2</t>
  </si>
  <si>
    <t>Activiteiten op het gebied van ontspanning en recreatie</t>
  </si>
  <si>
    <t>93.21</t>
  </si>
  <si>
    <t>Exploitatie van pret- en themaparken</t>
  </si>
  <si>
    <t>93.21.0</t>
  </si>
  <si>
    <t>93.29</t>
  </si>
  <si>
    <t>Overige activiteiten op het gebied van ontspanning en recreatie</t>
  </si>
  <si>
    <t>93.29.1</t>
  </si>
  <si>
    <t>Exploitatie van jachthavens</t>
  </si>
  <si>
    <t>93.29.2</t>
  </si>
  <si>
    <t>Exploitatie van kermisattracties</t>
  </si>
  <si>
    <t>93.29.3</t>
  </si>
  <si>
    <t>Exploitatie van speelautomaten (exclusief kansspelautomaten)</t>
  </si>
  <si>
    <t>93.29.9</t>
  </si>
  <si>
    <t>Overige activiteiten op het gebied van ontspanning en recreatie (rest)</t>
  </si>
  <si>
    <t>OVERIGE DIENSTVERLENING</t>
  </si>
  <si>
    <t>Activiteiten van ledenorganisaties</t>
  </si>
  <si>
    <t>94.1</t>
  </si>
  <si>
    <t>Activiteiten van bedrijfs-, werkgevers- en beroepsorganisaties</t>
  </si>
  <si>
    <t>94.11</t>
  </si>
  <si>
    <t>Activiteiten van bedrijfs- en werkgeversorganisaties</t>
  </si>
  <si>
    <t>94.11.0</t>
  </si>
  <si>
    <t>94.12</t>
  </si>
  <si>
    <t>Activiteiten van beroepsorganisaties</t>
  </si>
  <si>
    <t>94.12.0</t>
  </si>
  <si>
    <t>94.2</t>
  </si>
  <si>
    <t>Activiteiten van werknemersorganisaties</t>
  </si>
  <si>
    <t>94.20.0</t>
  </si>
  <si>
    <t>94.9</t>
  </si>
  <si>
    <t>Activiteiten van overige ledenorganisaties</t>
  </si>
  <si>
    <t>94.91</t>
  </si>
  <si>
    <t>Activiteiten van levensbeschouwelijke organisaties</t>
  </si>
  <si>
    <t>94.91.0</t>
  </si>
  <si>
    <t>94.92</t>
  </si>
  <si>
    <t>Activiteiten van politieke organisaties</t>
  </si>
  <si>
    <t>94.92.0</t>
  </si>
  <si>
    <t>94.99</t>
  </si>
  <si>
    <t>Activiteiten van overige ledenorganisaties (rest)</t>
  </si>
  <si>
    <t>94.99.1</t>
  </si>
  <si>
    <t>Activiteiten van gezelligheidsverenigingen</t>
  </si>
  <si>
    <t>94.99.2</t>
  </si>
  <si>
    <t>Activiteiten van hobbyclubs</t>
  </si>
  <si>
    <t>94.99.3</t>
  </si>
  <si>
    <t>Activiteiten van steunfondsen (niet op het gebied van welzijnszorg)</t>
  </si>
  <si>
    <t>94.99.4</t>
  </si>
  <si>
    <t>Activiteiten van vriendenkringen op het gebied van cultuur, fanclubs en overige kunstbevordering</t>
  </si>
  <si>
    <t>94.99.5</t>
  </si>
  <si>
    <t>Activiteiten van overkoepelende organen en samenwerkings- en adviesorganen (niet op het gebied van sport en recreatie)</t>
  </si>
  <si>
    <t>94.99.6</t>
  </si>
  <si>
    <t>Activiteiten van overige ideële organisaties n.e.g.</t>
  </si>
  <si>
    <t>94.99.7</t>
  </si>
  <si>
    <t>Reparatie en onderhoud van computers, consumentenartikelen, auto’s en motorfietsen</t>
  </si>
  <si>
    <t>95.1</t>
  </si>
  <si>
    <t>Reparatie en onderhoud van computers en communicatieapparatuur</t>
  </si>
  <si>
    <t>95.10.0</t>
  </si>
  <si>
    <t>95.2</t>
  </si>
  <si>
    <t>Reparatie en onderhoud van consumentenartikelen (excl. computers,communicatieapparatuur, auto's en motorfietsen)</t>
  </si>
  <si>
    <t>95.21</t>
  </si>
  <si>
    <t>Reparatie en onderhoud van consumentenelektronica (excl. computers)</t>
  </si>
  <si>
    <t>95.21.0</t>
  </si>
  <si>
    <t>95.22</t>
  </si>
  <si>
    <t>Reparatie en onderhoud van huishoudelijke apparaten en van werktuigen voor gebruik in huis en tuin</t>
  </si>
  <si>
    <t>95.22.0</t>
  </si>
  <si>
    <t>95.23</t>
  </si>
  <si>
    <t>Reparatie en onderhoud van schoenen en lederwaren</t>
  </si>
  <si>
    <t>95.23.0</t>
  </si>
  <si>
    <t>95.24</t>
  </si>
  <si>
    <t>Reparatie en onderhoud van meubelen en stoffering</t>
  </si>
  <si>
    <t>95.24.0</t>
  </si>
  <si>
    <t>95.25</t>
  </si>
  <si>
    <t>Reparatie en onderhoud van uurwerken en sieraden</t>
  </si>
  <si>
    <t>95.25.0</t>
  </si>
  <si>
    <t>95.29</t>
  </si>
  <si>
    <t>Reparatie en onderhoud van consumentenartikelen, n.e.g.</t>
  </si>
  <si>
    <t>95.29.0</t>
  </si>
  <si>
    <t>95.3</t>
  </si>
  <si>
    <t>Reparatie en onderhoud van motorvoertuigen en motorfietsen</t>
  </si>
  <si>
    <t>95.31</t>
  </si>
  <si>
    <t>Reparatie en onderhoud van motorvoertuigen</t>
  </si>
  <si>
    <t>95.31.1</t>
  </si>
  <si>
    <t>Algemene reparatie en onderhoud van motorvoertuigen</t>
  </si>
  <si>
    <t>95.31.2</t>
  </si>
  <si>
    <t>Activiteiten van auto-onderdelenservicebedrijven</t>
  </si>
  <si>
    <t>95.31.3</t>
  </si>
  <si>
    <t>Activiteiten van bandenservicebedrijven</t>
  </si>
  <si>
    <t>95.31.4</t>
  </si>
  <si>
    <t>95.31.5</t>
  </si>
  <si>
    <t>95.31.6</t>
  </si>
  <si>
    <t>Overige gespecialiseerde reparatie en slepen van auto's</t>
  </si>
  <si>
    <t>95.32</t>
  </si>
  <si>
    <t>Reparatie en onderhoud van motorfietsen</t>
  </si>
  <si>
    <t>95.32.0</t>
  </si>
  <si>
    <t>95.4</t>
  </si>
  <si>
    <t>Bemiddelingsactiviteiten in verband met reparatie en onderhoud van computers,consumentenartikelen, motorvoertuigen en motorfietsen</t>
  </si>
  <si>
    <t>95.40.0</t>
  </si>
  <si>
    <t>Persoonlijke dienstverlening</t>
  </si>
  <si>
    <t>96.1</t>
  </si>
  <si>
    <t>Wassen en chemisch reinigen van textiel en bontproducten</t>
  </si>
  <si>
    <t>96.10.0</t>
  </si>
  <si>
    <t>96.2</t>
  </si>
  <si>
    <t>Haarverzorging, schoonheidsverzorging, activiteiten van wellnesscentra en dergelijke</t>
  </si>
  <si>
    <t>96.21</t>
  </si>
  <si>
    <t>Kappers- en barbiersactiviteiten</t>
  </si>
  <si>
    <t>96.21.0</t>
  </si>
  <si>
    <t>96.22</t>
  </si>
  <si>
    <t>Schoonheidsverzorging en overige schoonheidsbehandelingen</t>
  </si>
  <si>
    <t>96.22.0</t>
  </si>
  <si>
    <t>96.23</t>
  </si>
  <si>
    <t>ctiviteiten van wellnesscentra en sauna’s</t>
  </si>
  <si>
    <t>96.23.0</t>
  </si>
  <si>
    <t>96.3</t>
  </si>
  <si>
    <t>Uitvaartwezen en aanverwachte activiteiten</t>
  </si>
  <si>
    <t>96.30.1</t>
  </si>
  <si>
    <t>96.30.2</t>
  </si>
  <si>
    <t>Activiteiten van crematoria, mortuaria en begraafplaatsen</t>
  </si>
  <si>
    <t>96.4</t>
  </si>
  <si>
    <t>Bemiddelingsactiviteiten op het gebied van persoonlijke dienstverlening</t>
  </si>
  <si>
    <t>96.40.0</t>
  </si>
  <si>
    <t>96.9</t>
  </si>
  <si>
    <t>Overige persoonlijke dienstverlening</t>
  </si>
  <si>
    <t>96.91</t>
  </si>
  <si>
    <t>Huishoudelijke persoonlijke dienstverlening</t>
  </si>
  <si>
    <t>96.91.0</t>
  </si>
  <si>
    <t>96.99</t>
  </si>
  <si>
    <t>Overige persoonlijke dienstverlening, n.e.g.</t>
  </si>
  <si>
    <t>96.99.0</t>
  </si>
  <si>
    <t>ACTIVITEITEN VAN HUISHOUDENS ALS WERKGEVER EN NIET-GEDIFFERENTIEERDE PRODUCTIE VAN GOEDEREN EN DIENSTEN DOOR HUISHOUDENS VOOR EIGEN GEBRUIK</t>
  </si>
  <si>
    <t>Activiteiten van huishoudens als werkgever van huishoudelijk personeel</t>
  </si>
  <si>
    <t>97.00.0</t>
  </si>
  <si>
    <t>Niet-gedifferentieerde productie van goederen en diensten door particuliere huishoudens voor eigen gebruik</t>
  </si>
  <si>
    <t>98.1</t>
  </si>
  <si>
    <t>Niet-gedifferentieerde productie van goederen door particuliere huishoudens voor eigen gebruik</t>
  </si>
  <si>
    <t>98.10.0</t>
  </si>
  <si>
    <t>98.2</t>
  </si>
  <si>
    <t>Niet-gedifferentieerde productie van diensten door particuliere huishoudens voor eigen gebruik</t>
  </si>
  <si>
    <t>98.20.0</t>
  </si>
  <si>
    <t>ACTIVITEITEN VAN EXTRATERRITORIALE ORGANISATIES EN INSTANTIES</t>
  </si>
  <si>
    <t>Activiteiten van extraterritoriale organisaties en instanties</t>
  </si>
  <si>
    <t>99.00.0</t>
  </si>
  <si>
    <t>BRZO omzetting naar seveso</t>
  </si>
  <si>
    <t>Seveso</t>
  </si>
  <si>
    <t xml:space="preserve">Activiteiten anders registeren </t>
  </si>
  <si>
    <t>Activiteit.csv</t>
  </si>
  <si>
    <t>Activiteit_Eigenschap.csv</t>
  </si>
  <si>
    <r>
      <t xml:space="preserve">De gegevens moeten in  16 verschillende  CSV bestanden worden aangeleverd, </t>
    </r>
    <r>
      <rPr>
        <b/>
        <sz val="12"/>
        <color theme="1"/>
        <rFont val="Calibri"/>
        <family val="2"/>
        <scheme val="minor"/>
      </rPr>
      <t>4</t>
    </r>
    <r>
      <rPr>
        <sz val="12"/>
        <color theme="1"/>
        <rFont val="Calibri"/>
        <family val="2"/>
        <scheme val="minor"/>
      </rPr>
      <t xml:space="preserve"> zijn optioneel (zie lijst hieronder) </t>
    </r>
  </si>
  <si>
    <t>IPPC_NUMMER</t>
  </si>
  <si>
    <t>IPPC NIC</t>
  </si>
  <si>
    <t>De NIC zoals bekend in het IPPC register</t>
  </si>
  <si>
    <t>IPPC Nummer optioneel toegevoegd in vthobjecteigenschappen</t>
  </si>
  <si>
    <t>Aantal medewerkers optioneel toegevoegd in vthobjecteigenschappen</t>
  </si>
  <si>
    <t>AANTALMEDEWERKERS</t>
  </si>
  <si>
    <t>minder dan 25,25-50, 50-100, 100-500, meer dan 500</t>
  </si>
  <si>
    <t>Kan gebruikt worden bij filtering in energie en WPM</t>
  </si>
  <si>
    <t>VTH_STATUS toegevoegd in vthobjecteigenschappen</t>
  </si>
  <si>
    <t>VTH_STATUS</t>
  </si>
  <si>
    <t>Actief / Inactief</t>
  </si>
  <si>
    <t>In sommige gevallen zijn bedrijven nog niet gestopt maar staat het in het systeem als inactief/geblokkeerd. Dit veld is toegevoegd om te zorgen dat wanneer hier inactief staat dat deze bedrijven niet meegenomen worden in kwaliteitstoetsen, kaartlagen en risicomodellen.</t>
  </si>
  <si>
    <t>Ja, inc. Overtreding/Ja, excl. Overtreding/Nee</t>
  </si>
  <si>
    <t>Ten behoeve van powerbrowser gebruikers om kwaliteitsrapportages op te kunnen stellen. Veld is optioneel</t>
  </si>
  <si>
    <t>Checklist toevoegen aan zaakeigenschap.csv</t>
  </si>
  <si>
    <t>ControleDeelResultaat</t>
  </si>
  <si>
    <t>LHSO code</t>
  </si>
  <si>
    <t>Hiermee kunnen deelresultaten opgehaald worden waarmee overtredingen uitgebreid kunnen worden.. Veld is optioneel</t>
  </si>
  <si>
    <t>Zeer geheim</t>
  </si>
  <si>
    <t>indien kennisnemen door niet gerechtigden zeer ernstige schade kan toebrengen aan het belang van de Staat of zijn bondgenoten</t>
  </si>
  <si>
    <t>indien kennisnemen door niet gerechtigden schade kan toebrengen aan het belang van de Staat of zijn bondgenoten</t>
  </si>
  <si>
    <t>Aanduiding van de mate waarin het zaakdossier voor de openbaarheid bestemd is de GEMMA ZTC.</t>
  </si>
  <si>
    <t>Vertrouwelijkheid gelijk getrokken aan Gemma ZTC</t>
  </si>
  <si>
    <t>Barry Smith (ODT)</t>
  </si>
  <si>
    <t>Omschrijving van de installatie / opslag, de lijst is een suggestie, maar niet verplicht om te gebruiken.</t>
  </si>
  <si>
    <t>ODA, ODDV, ODRN, ODNV, ODR, ODRA, ODRN, OVIJ, ODT, IJVI, FUMO</t>
  </si>
  <si>
    <t>Robert van Rheenen (ODIJ)</t>
  </si>
  <si>
    <t>Joost Beeker/Robert van Rheenen (ODRA)</t>
  </si>
  <si>
    <t>Clarion (ODRA)</t>
  </si>
  <si>
    <t>Sander (ODT)</t>
  </si>
  <si>
    <t>ControleDeelresultaat toevoegen</t>
  </si>
  <si>
    <t>Carlo (ODV)</t>
  </si>
  <si>
    <t>BOR code tabel optioneel</t>
  </si>
  <si>
    <t>Confidentieel</t>
  </si>
  <si>
    <t>Opslagen en installaties verplichting van velden weghalen/controle</t>
  </si>
  <si>
    <t>begindatum_status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</si>
</sst>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0.0"/>
  </numFmts>
  <fonts count="10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b/>
      <sz val="10"/>
      <color theme="1"/>
      <name val="Calibri"/>
      <family val="2"/>
      <scheme val="minor"/>
    </font>
    <font>
      <sz val="10"/>
      <name val="Arial"/>
      <family val="2"/>
    </font>
    <font>
      <sz val="10"/>
      <name val="Arial"/>
      <family val="2"/>
    </font>
    <font>
      <b/>
      <sz val="10"/>
      <name val="Arial"/>
      <family val="2"/>
    </font>
    <font>
      <b/>
      <sz val="16"/>
      <name val="Arial"/>
      <family val="2"/>
    </font>
    <font>
      <sz val="10"/>
      <color rgb="FF000000"/>
      <name val="Arial"/>
      <family val="2"/>
    </font>
    <font>
      <sz val="10"/>
      <color rgb="FFFFFFFF"/>
      <name val="Arial"/>
      <family val="2"/>
    </font>
    <font>
      <b/>
      <sz val="12"/>
      <color theme="1"/>
      <name val="Calibri"/>
      <family val="2"/>
      <scheme val="minor"/>
    </font>
    <font>
      <sz val="8"/>
      <color rgb="FF000000"/>
      <name val="Arial"/>
      <family val="2"/>
    </font>
    <font>
      <u/>
      <sz val="10"/>
      <color rgb="FF0000FF"/>
      <name val="Arial"/>
      <family val="2"/>
    </font>
    <font>
      <b/>
      <sz val="11"/>
      <color theme="1"/>
      <name val="Calibri"/>
      <family val="2"/>
      <scheme val="minor"/>
    </font>
    <font>
      <u/>
      <sz val="10"/>
      <color theme="10"/>
      <name val="Calibri"/>
      <family val="2"/>
      <scheme val="minor"/>
    </font>
    <font>
      <sz val="10"/>
      <color rgb="FF000000"/>
      <name val="Calibri"/>
      <family val="2"/>
      <scheme val="minor"/>
    </font>
    <font>
      <sz val="9"/>
      <color theme="1"/>
      <name val="Calibri"/>
      <family val="2"/>
      <scheme val="minor"/>
    </font>
    <font>
      <sz val="10"/>
      <color theme="1"/>
      <name val="Calibri"/>
      <family val="2"/>
      <scheme val="minor"/>
    </font>
    <font>
      <u/>
      <sz val="10"/>
      <color theme="11"/>
      <name val="Calibri"/>
      <family val="2"/>
      <scheme val="minor"/>
    </font>
    <font>
      <sz val="10"/>
      <name val="Calibri"/>
      <family val="2"/>
      <scheme val="minor"/>
    </font>
    <font>
      <b/>
      <sz val="10"/>
      <name val="Calibri"/>
      <family val="2"/>
      <scheme val="minor"/>
    </font>
    <font>
      <b/>
      <sz val="12"/>
      <name val="Calibri"/>
      <family val="2"/>
      <scheme val="minor"/>
    </font>
    <font>
      <sz val="10"/>
      <color theme="0" tint="-0.499984740745262"/>
      <name val="Calibri"/>
      <family val="2"/>
      <scheme val="minor"/>
    </font>
    <font>
      <sz val="11"/>
      <name val="Calibri"/>
      <family val="2"/>
      <scheme val="minor"/>
    </font>
    <font>
      <sz val="11"/>
      <color rgb="FF000000"/>
      <name val="Calibri"/>
      <family val="2"/>
      <scheme val="minor"/>
    </font>
    <font>
      <sz val="10"/>
      <color rgb="FF006100"/>
      <name val="Calibri"/>
      <family val="2"/>
      <scheme val="minor"/>
    </font>
    <font>
      <sz val="10"/>
      <name val="Calibri"/>
      <family val="2"/>
      <scheme val="minor"/>
    </font>
    <font>
      <sz val="12"/>
      <name val="Calibri"/>
      <family val="2"/>
      <scheme val="minor"/>
    </font>
    <font>
      <b/>
      <sz val="16"/>
      <name val="Calibri"/>
      <family val="2"/>
      <scheme val="minor"/>
    </font>
    <font>
      <sz val="8"/>
      <color rgb="FF000000"/>
      <name val="Calibri"/>
      <family val="2"/>
      <scheme val="minor"/>
    </font>
    <font>
      <b/>
      <sz val="10"/>
      <color indexed="8"/>
      <name val="Calibri"/>
      <family val="2"/>
      <scheme val="minor"/>
    </font>
    <font>
      <sz val="10"/>
      <color theme="0" tint="-0.34998626667073579"/>
      <name val="Calibri"/>
      <family val="2"/>
      <scheme val="minor"/>
    </font>
    <font>
      <sz val="11"/>
      <color theme="1"/>
      <name val="Calibri"/>
      <family val="2"/>
      <charset val="1"/>
      <scheme val="minor"/>
    </font>
    <font>
      <vertAlign val="superscript"/>
      <sz val="10"/>
      <color rgb="FF000000"/>
      <name val="Calibri"/>
      <family val="2"/>
      <scheme val="minor"/>
    </font>
    <font>
      <vertAlign val="subscript"/>
      <sz val="10"/>
      <color rgb="FF000000"/>
      <name val="Calibri"/>
      <family val="2"/>
      <scheme val="minor"/>
    </font>
    <font>
      <i/>
      <sz val="10"/>
      <color theme="1"/>
      <name val="Calibri"/>
      <family val="2"/>
      <scheme val="minor"/>
    </font>
    <font>
      <sz val="10"/>
      <color indexed="8"/>
      <name val="Arial"/>
      <family val="2"/>
    </font>
    <font>
      <sz val="10"/>
      <color indexed="8"/>
      <name val="Calibri"/>
      <family val="2"/>
      <scheme val="minor"/>
    </font>
    <font>
      <sz val="10"/>
      <color rgb="FF00000A"/>
      <name val="Calibri"/>
      <family val="2"/>
      <scheme val="minor"/>
    </font>
    <font>
      <b/>
      <i/>
      <sz val="10"/>
      <color theme="1"/>
      <name val="Calibri"/>
      <family val="2"/>
      <scheme val="minor"/>
    </font>
    <font>
      <b/>
      <sz val="8"/>
      <color rgb="FF000000"/>
      <name val="Arial"/>
      <family val="2"/>
    </font>
    <font>
      <strike/>
      <sz val="10"/>
      <color theme="0" tint="-0.24994659260841701"/>
      <name val="Calibri"/>
      <family val="2"/>
      <scheme val="minor"/>
    </font>
    <font>
      <b/>
      <sz val="10"/>
      <color theme="0"/>
      <name val="Calibri"/>
      <family val="2"/>
      <scheme val="minor"/>
    </font>
    <font>
      <b/>
      <sz val="9"/>
      <color indexed="81"/>
      <name val="Tahoma"/>
      <family val="2"/>
    </font>
    <font>
      <sz val="11"/>
      <color theme="0" tint="-0.499984740745262"/>
      <name val="Calibri"/>
      <family val="2"/>
      <scheme val="minor"/>
    </font>
    <font>
      <sz val="10"/>
      <color indexed="8"/>
      <name val="Calibri"/>
      <family val="2"/>
    </font>
    <font>
      <u/>
      <sz val="10"/>
      <color indexed="12"/>
      <name val="Calibri"/>
      <family val="2"/>
    </font>
    <font>
      <b/>
      <sz val="10"/>
      <color indexed="8"/>
      <name val="Calibri"/>
      <family val="2"/>
    </font>
    <font>
      <b/>
      <sz val="12"/>
      <name val="Calibri"/>
      <family val="2"/>
    </font>
    <font>
      <sz val="8"/>
      <color indexed="8"/>
      <name val="Verdana"/>
      <family val="2"/>
    </font>
    <font>
      <b/>
      <u/>
      <sz val="18"/>
      <color theme="1"/>
      <name val="Calibri"/>
      <family val="2"/>
      <scheme val="minor"/>
    </font>
    <font>
      <b/>
      <sz val="14"/>
      <color theme="1"/>
      <name val="Calibri"/>
      <family val="2"/>
      <scheme val="minor"/>
    </font>
    <font>
      <u/>
      <sz val="12"/>
      <color theme="10"/>
      <name val="Calibri"/>
      <family val="2"/>
      <scheme val="minor"/>
    </font>
    <font>
      <sz val="9"/>
      <color indexed="81"/>
      <name val="Tahoma"/>
      <family val="2"/>
    </font>
    <font>
      <sz val="12"/>
      <color theme="1" tint="0.34998626667073579"/>
      <name val="Calibri"/>
      <family val="2"/>
      <scheme val="minor"/>
    </font>
    <font>
      <sz val="12"/>
      <color rgb="FF000000"/>
      <name val="Calibri"/>
      <family val="2"/>
    </font>
    <font>
      <b/>
      <sz val="10"/>
      <color rgb="FF000000"/>
      <name val="Calibri"/>
      <family val="2"/>
      <scheme val="minor"/>
    </font>
    <font>
      <sz val="10"/>
      <color rgb="FFFF0000"/>
      <name val="Calibri"/>
      <family val="2"/>
      <scheme val="minor"/>
    </font>
    <font>
      <sz val="9"/>
      <color theme="1"/>
      <name val="Verdana"/>
      <family val="2"/>
    </font>
    <font>
      <sz val="11"/>
      <color rgb="FF9C6500"/>
      <name val="Calibri"/>
      <family val="2"/>
      <scheme val="minor"/>
    </font>
    <font>
      <sz val="11"/>
      <color theme="1"/>
      <name val="Calibri"/>
      <family val="2"/>
    </font>
    <font>
      <sz val="11"/>
      <name val="Calibri"/>
      <family val="2"/>
    </font>
    <font>
      <sz val="12"/>
      <color theme="1"/>
      <name val="Calibri"/>
      <family val="2"/>
    </font>
    <font>
      <b/>
      <sz val="10"/>
      <color theme="0" tint="-0.499984740745262"/>
      <name val="Calibri"/>
      <family val="2"/>
      <scheme val="minor"/>
    </font>
    <font>
      <sz val="10"/>
      <color rgb="FF00000A"/>
      <name val="Calibri"/>
      <family val="2"/>
    </font>
    <font>
      <sz val="11"/>
      <color theme="1"/>
      <name val="Calibri"/>
      <family val="2"/>
      <charset val="204"/>
      <scheme val="minor"/>
    </font>
    <font>
      <sz val="10"/>
      <name val="Calibri"/>
      <family val="2"/>
    </font>
    <font>
      <b/>
      <sz val="10"/>
      <color rgb="FF000000"/>
      <name val="Times New Roman"/>
      <family val="1"/>
    </font>
    <font>
      <sz val="10"/>
      <name val="Times New Roman"/>
      <family val="1"/>
    </font>
    <font>
      <sz val="9"/>
      <color rgb="FF000000"/>
      <name val="Calibri"/>
      <family val="2"/>
      <scheme val="minor"/>
    </font>
    <font>
      <sz val="8"/>
      <name val="Calibri"/>
      <family val="2"/>
      <scheme val="minor"/>
    </font>
    <font>
      <sz val="8"/>
      <color theme="1"/>
      <name val="Calibri"/>
      <family val="2"/>
      <scheme val="minor"/>
    </font>
    <font>
      <b/>
      <sz val="8"/>
      <color theme="1"/>
      <name val="Calibri"/>
      <family val="2"/>
      <scheme val="minor"/>
    </font>
    <font>
      <sz val="10"/>
      <color theme="1" tint="0.249977111117893"/>
      <name val="Calibri"/>
      <family val="2"/>
      <scheme val="minor"/>
    </font>
    <font>
      <b/>
      <sz val="9"/>
      <color theme="1"/>
      <name val="Calibri"/>
      <family val="2"/>
      <scheme val="minor"/>
    </font>
    <font>
      <b/>
      <sz val="10"/>
      <color rgb="FF00000A"/>
      <name val="Calibri"/>
      <family val="2"/>
      <scheme val="minor"/>
    </font>
    <font>
      <sz val="10"/>
      <color rgb="FF3E3F3A"/>
      <name val="Calibri"/>
      <family val="2"/>
      <scheme val="minor"/>
    </font>
    <font>
      <b/>
      <i/>
      <sz val="10"/>
      <color rgb="FFFF0000"/>
      <name val="Calibri"/>
      <family val="2"/>
      <scheme val="minor"/>
    </font>
    <font>
      <i/>
      <sz val="10"/>
      <color rgb="FFFF0000"/>
      <name val="Calibri"/>
      <family val="2"/>
      <scheme val="minor"/>
    </font>
    <font>
      <b/>
      <u/>
      <sz val="10"/>
      <name val="Calibri"/>
      <family val="2"/>
    </font>
    <font>
      <b/>
      <sz val="10"/>
      <name val="Calibri"/>
      <family val="2"/>
    </font>
    <font>
      <b/>
      <sz val="12"/>
      <color indexed="8"/>
      <name val="Calibri"/>
      <family val="2"/>
    </font>
    <font>
      <b/>
      <sz val="10"/>
      <color rgb="FF000000"/>
      <name val="Calibri"/>
      <family val="2"/>
    </font>
    <font>
      <sz val="10"/>
      <color rgb="FF000000"/>
      <name val="Calibri"/>
      <family val="2"/>
    </font>
    <font>
      <b/>
      <sz val="12"/>
      <color rgb="FF000000"/>
      <name val="Calibri"/>
      <family val="2"/>
      <scheme val="minor"/>
    </font>
    <font>
      <b/>
      <sz val="11"/>
      <color rgb="FFFF0000"/>
      <name val="Calibri"/>
      <family val="2"/>
      <scheme val="minor"/>
    </font>
    <font>
      <sz val="8"/>
      <color theme="0" tint="-0.499984740745262"/>
      <name val="Calibri"/>
      <family val="2"/>
      <scheme val="minor"/>
    </font>
    <font>
      <sz val="9"/>
      <color theme="0" tint="-0.499984740745262"/>
      <name val="Calibri"/>
      <family val="2"/>
      <scheme val="minor"/>
    </font>
    <font>
      <u/>
      <sz val="11"/>
      <color theme="10"/>
      <name val="Calibri"/>
      <family val="2"/>
      <scheme val="minor"/>
    </font>
    <font>
      <sz val="11"/>
      <color indexed="8"/>
      <name val="Calibri"/>
      <family val="2"/>
      <charset val="204"/>
    </font>
    <font>
      <sz val="10"/>
      <color theme="1"/>
      <name val="Verdana"/>
      <family val="2"/>
    </font>
    <font>
      <b/>
      <sz val="12"/>
      <color theme="1" tint="0.34998626667073579"/>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5"/>
      </patternFill>
    </fill>
    <fill>
      <patternFill patternType="solid">
        <fgColor rgb="FFC6EFCE"/>
      </patternFill>
    </fill>
    <fill>
      <patternFill patternType="solid">
        <fgColor theme="6" tint="-0.499984740745262"/>
        <bgColor indexed="64"/>
      </patternFill>
    </fill>
    <fill>
      <patternFill patternType="solid">
        <fgColor rgb="FFFFEB9C"/>
      </patternFill>
    </fill>
    <fill>
      <patternFill patternType="solid">
        <fgColor theme="0"/>
        <bgColor indexed="64"/>
      </patternFill>
    </fill>
    <fill>
      <patternFill patternType="solid">
        <fgColor rgb="FF33CC33"/>
        <bgColor indexed="64"/>
      </patternFill>
    </fill>
    <fill>
      <patternFill patternType="solid">
        <fgColor rgb="FFFFFFCC"/>
        <bgColor indexed="64"/>
      </patternFill>
    </fill>
    <fill>
      <patternFill patternType="solid">
        <fgColor rgb="FF92D050"/>
        <bgColor rgb="FFFFFF00"/>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3">
    <border>
      <left/>
      <right/>
      <top/>
      <bottom/>
      <diagonal/>
    </border>
    <border>
      <left/>
      <right/>
      <top/>
      <bottom style="thin">
        <color indexed="64"/>
      </bottom>
      <diagonal/>
    </border>
    <border>
      <left/>
      <right/>
      <top/>
      <bottom style="medium">
        <color rgb="FFE8E8E8"/>
      </bottom>
      <diagonal/>
    </border>
  </borders>
  <cellStyleXfs count="53">
    <xf numFmtId="0" fontId="0" fillId="0" borderId="0"/>
    <xf numFmtId="0" fontId="15" fillId="0" borderId="0"/>
    <xf numFmtId="0" fontId="19" fillId="0" borderId="0"/>
    <xf numFmtId="0" fontId="19" fillId="0" borderId="0" applyNumberFormat="0" applyFont="0" applyBorder="0" applyProtection="0"/>
    <xf numFmtId="0" fontId="20" fillId="0" borderId="0" applyNumberFormat="0" applyFill="0" applyBorder="0" applyAlignment="0" applyProtection="0"/>
    <xf numFmtId="0" fontId="23" fillId="0" borderId="0" applyNumberFormat="0" applyFill="0" applyBorder="0" applyAlignment="0" applyProtection="0"/>
    <xf numFmtId="0" fontId="16" fillId="0" borderId="0"/>
    <xf numFmtId="0" fontId="25"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6" fillId="5" borderId="0" applyNumberFormat="0" applyBorder="0" applyAlignment="0" applyProtection="0"/>
    <xf numFmtId="0" fontId="15"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8" fillId="0" borderId="0"/>
    <xf numFmtId="0" fontId="13" fillId="0" borderId="0"/>
    <xf numFmtId="0" fontId="43" fillId="0" borderId="0"/>
    <xf numFmtId="0" fontId="47" fillId="0" borderId="0"/>
    <xf numFmtId="0" fontId="11" fillId="0" borderId="0"/>
    <xf numFmtId="0" fontId="12" fillId="0" borderId="0"/>
    <xf numFmtId="0" fontId="28" fillId="4" borderId="0" applyNumberFormat="0" applyBorder="0" applyAlignment="0" applyProtection="0"/>
    <xf numFmtId="9" fontId="28" fillId="0" borderId="0" applyFont="0" applyFill="0" applyBorder="0" applyAlignment="0" applyProtection="0"/>
    <xf numFmtId="0" fontId="28" fillId="0" borderId="0"/>
    <xf numFmtId="0" fontId="10" fillId="0" borderId="0"/>
    <xf numFmtId="0" fontId="8" fillId="0" borderId="0"/>
    <xf numFmtId="0" fontId="8" fillId="0" borderId="0"/>
    <xf numFmtId="0" fontId="9" fillId="0" borderId="0"/>
    <xf numFmtId="0" fontId="8" fillId="0" borderId="0"/>
    <xf numFmtId="0" fontId="63" fillId="0" borderId="0" applyNumberFormat="0" applyFill="0" applyBorder="0" applyAlignment="0" applyProtection="0"/>
    <xf numFmtId="0" fontId="7" fillId="0" borderId="0"/>
    <xf numFmtId="0" fontId="69" fillId="0" borderId="0"/>
    <xf numFmtId="0" fontId="6" fillId="0" borderId="0"/>
    <xf numFmtId="0" fontId="70" fillId="7" borderId="0" applyNumberFormat="0" applyBorder="0" applyAlignment="0" applyProtection="0"/>
    <xf numFmtId="0" fontId="28" fillId="0" borderId="0"/>
    <xf numFmtId="0" fontId="76" fillId="0" borderId="0"/>
    <xf numFmtId="0" fontId="4" fillId="0" borderId="0"/>
    <xf numFmtId="0" fontId="99" fillId="0" borderId="0" applyNumberFormat="0" applyFill="0" applyBorder="0" applyAlignment="0" applyProtection="0"/>
    <xf numFmtId="0" fontId="2" fillId="0" borderId="0"/>
  </cellStyleXfs>
  <cellXfs count="359">
    <xf numFmtId="0" fontId="0" fillId="0" borderId="0" xfId="0"/>
    <xf numFmtId="0" fontId="0" fillId="0" borderId="0" xfId="0" applyAlignment="1">
      <alignment vertical="top" wrapText="1"/>
    </xf>
    <xf numFmtId="0" fontId="0" fillId="0" borderId="0" xfId="0" applyAlignment="1">
      <alignment wrapText="1"/>
    </xf>
    <xf numFmtId="0" fontId="15" fillId="0" borderId="0" xfId="1" applyAlignment="1">
      <alignment vertical="top" wrapText="1"/>
    </xf>
    <xf numFmtId="14" fontId="15" fillId="0" borderId="0" xfId="1" applyNumberFormat="1" applyAlignment="1">
      <alignment vertical="top" wrapText="1"/>
    </xf>
    <xf numFmtId="0" fontId="17" fillId="0" borderId="0" xfId="1" applyFont="1" applyAlignment="1">
      <alignment horizontal="right" vertical="top" wrapText="1"/>
    </xf>
    <xf numFmtId="0" fontId="17" fillId="0" borderId="0" xfId="1" applyFont="1" applyAlignment="1">
      <alignment vertical="top" wrapText="1"/>
    </xf>
    <xf numFmtId="0" fontId="18" fillId="0" borderId="0" xfId="1" applyFont="1" applyAlignment="1">
      <alignment vertical="top" wrapText="1"/>
    </xf>
    <xf numFmtId="0" fontId="18" fillId="0" borderId="0" xfId="1" applyFont="1" applyAlignment="1">
      <alignment vertical="top"/>
    </xf>
    <xf numFmtId="0" fontId="14" fillId="0" borderId="0" xfId="0" applyFont="1"/>
    <xf numFmtId="0" fontId="14" fillId="2" borderId="0" xfId="0" applyFont="1" applyFill="1"/>
    <xf numFmtId="0" fontId="21" fillId="0" borderId="0" xfId="0" applyFont="1"/>
    <xf numFmtId="0" fontId="14"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4" fillId="0" borderId="0" xfId="0" applyFont="1" applyAlignment="1">
      <alignment wrapText="1"/>
    </xf>
    <xf numFmtId="0" fontId="24" fillId="0" borderId="0" xfId="0" applyFont="1"/>
    <xf numFmtId="0" fontId="34" fillId="0" borderId="0" xfId="0" applyFont="1"/>
    <xf numFmtId="0" fontId="35" fillId="0" borderId="0" xfId="0" applyFont="1"/>
    <xf numFmtId="0" fontId="0" fillId="0" borderId="0" xfId="0" applyAlignment="1">
      <alignment horizontal="left" vertical="top"/>
    </xf>
    <xf numFmtId="0" fontId="14" fillId="2" borderId="0" xfId="0" applyFont="1" applyFill="1" applyAlignment="1">
      <alignment wrapText="1"/>
    </xf>
    <xf numFmtId="0" fontId="14" fillId="2" borderId="0" xfId="0" applyFont="1" applyFill="1" applyAlignment="1">
      <alignment vertical="top"/>
    </xf>
    <xf numFmtId="0" fontId="14" fillId="2" borderId="0" xfId="0" applyFont="1" applyFill="1" applyAlignment="1">
      <alignment horizontal="left" vertical="top"/>
    </xf>
    <xf numFmtId="0" fontId="14" fillId="2" borderId="0" xfId="0" applyFont="1" applyFill="1" applyAlignment="1">
      <alignment horizontal="left" vertical="top" wrapText="1"/>
    </xf>
    <xf numFmtId="0" fontId="24" fillId="2" borderId="0" xfId="0" applyFont="1" applyFill="1"/>
    <xf numFmtId="0" fontId="37" fillId="0" borderId="0" xfId="1" applyFont="1" applyAlignment="1">
      <alignment vertical="top" wrapText="1"/>
    </xf>
    <xf numFmtId="0" fontId="38" fillId="0" borderId="0" xfId="1" applyFont="1" applyAlignment="1">
      <alignment vertical="top" wrapText="1"/>
    </xf>
    <xf numFmtId="0" fontId="39" fillId="0" borderId="0" xfId="1" applyFont="1" applyAlignment="1">
      <alignment vertical="top"/>
    </xf>
    <xf numFmtId="0" fontId="26" fillId="0" borderId="0" xfId="0" applyFont="1" applyAlignment="1">
      <alignment horizontal="justify" vertical="center" wrapText="1"/>
    </xf>
    <xf numFmtId="0" fontId="0" fillId="0" borderId="0" xfId="0" applyAlignment="1">
      <alignment horizontal="justify" vertical="center" wrapText="1"/>
    </xf>
    <xf numFmtId="0" fontId="26" fillId="0" borderId="0" xfId="0" applyFont="1" applyAlignment="1">
      <alignment horizontal="justify" vertical="center"/>
    </xf>
    <xf numFmtId="0" fontId="0" fillId="0" borderId="0" xfId="0" applyAlignment="1">
      <alignment vertical="top"/>
    </xf>
    <xf numFmtId="0" fontId="26" fillId="0" borderId="0" xfId="2" applyFont="1"/>
    <xf numFmtId="1" fontId="40" fillId="0" borderId="0" xfId="2" applyNumberFormat="1" applyFont="1" applyAlignment="1">
      <alignment horizontal="right"/>
    </xf>
    <xf numFmtId="1" fontId="40" fillId="0" borderId="0" xfId="2" applyNumberFormat="1" applyFont="1" applyAlignment="1">
      <alignment horizontal="center"/>
    </xf>
    <xf numFmtId="1" fontId="40" fillId="0" borderId="0" xfId="2" applyNumberFormat="1" applyFont="1" applyAlignment="1">
      <alignment horizontal="left"/>
    </xf>
    <xf numFmtId="0" fontId="41" fillId="0" borderId="0" xfId="0" applyFont="1"/>
    <xf numFmtId="0" fontId="41" fillId="0" borderId="0" xfId="1" applyFont="1" applyAlignment="1">
      <alignment vertical="top" wrapText="1"/>
    </xf>
    <xf numFmtId="0" fontId="32" fillId="0" borderId="0" xfId="1" applyFont="1" applyAlignment="1">
      <alignment vertical="top"/>
    </xf>
    <xf numFmtId="0" fontId="30" fillId="0" borderId="0" xfId="1" applyFont="1" applyAlignment="1">
      <alignment vertical="top" wrapText="1"/>
    </xf>
    <xf numFmtId="0" fontId="32" fillId="0" borderId="0" xfId="0" applyFont="1"/>
    <xf numFmtId="0" fontId="32" fillId="0" borderId="0" xfId="0" applyFont="1" applyAlignment="1">
      <alignment vertical="top"/>
    </xf>
    <xf numFmtId="0" fontId="31" fillId="2" borderId="0" xfId="1" applyFont="1" applyFill="1" applyAlignment="1">
      <alignment horizontal="right" vertical="top" wrapText="1"/>
    </xf>
    <xf numFmtId="0" fontId="31" fillId="2" borderId="0" xfId="0" applyFont="1" applyFill="1"/>
    <xf numFmtId="0" fontId="33" fillId="0" borderId="0" xfId="0" applyFont="1"/>
    <xf numFmtId="0" fontId="33" fillId="0" borderId="0" xfId="0" applyFont="1" applyAlignment="1">
      <alignment wrapText="1"/>
    </xf>
    <xf numFmtId="0" fontId="14" fillId="0" borderId="0" xfId="0" applyFont="1" applyAlignment="1">
      <alignment vertical="top"/>
    </xf>
    <xf numFmtId="0" fontId="14" fillId="0" borderId="0" xfId="0" applyFont="1" applyAlignment="1">
      <alignment horizontal="left" wrapText="1"/>
    </xf>
    <xf numFmtId="0" fontId="14" fillId="0" borderId="0" xfId="0" applyFont="1" applyAlignment="1">
      <alignment horizontal="left"/>
    </xf>
    <xf numFmtId="0" fontId="14" fillId="2" borderId="0" xfId="0" applyFont="1" applyFill="1" applyAlignment="1">
      <alignment horizontal="center"/>
    </xf>
    <xf numFmtId="1" fontId="26" fillId="0" borderId="0" xfId="2" applyNumberFormat="1" applyFont="1" applyAlignment="1">
      <alignment horizontal="right"/>
    </xf>
    <xf numFmtId="0" fontId="26" fillId="0" borderId="0" xfId="2" applyFont="1" applyAlignment="1">
      <alignment horizontal="right"/>
    </xf>
    <xf numFmtId="0" fontId="31" fillId="2" borderId="0" xfId="0" applyFont="1" applyFill="1" applyAlignment="1">
      <alignment vertical="top" wrapText="1"/>
    </xf>
    <xf numFmtId="0" fontId="31" fillId="2" borderId="0" xfId="0" applyFont="1" applyFill="1" applyAlignment="1">
      <alignment horizontal="right" vertical="top" wrapText="1"/>
    </xf>
    <xf numFmtId="14" fontId="0" fillId="0" borderId="0" xfId="0" applyNumberFormat="1" applyAlignment="1">
      <alignment vertical="top" wrapText="1"/>
    </xf>
    <xf numFmtId="14" fontId="0" fillId="0" borderId="0" xfId="0" applyNumberFormat="1"/>
    <xf numFmtId="0" fontId="49" fillId="0" borderId="0" xfId="0" applyFont="1" applyAlignment="1">
      <alignment vertical="center" wrapText="1"/>
    </xf>
    <xf numFmtId="0" fontId="14" fillId="0" borderId="0" xfId="0" applyFont="1" applyAlignment="1">
      <alignment horizontal="left" vertical="top"/>
    </xf>
    <xf numFmtId="0" fontId="14" fillId="0" borderId="0" xfId="0" applyFont="1" applyAlignment="1">
      <alignment horizontal="left" vertical="top" wrapText="1"/>
    </xf>
    <xf numFmtId="49" fontId="31" fillId="0" borderId="0" xfId="3" applyNumberFormat="1" applyFont="1" applyAlignment="1" applyProtection="1">
      <alignment horizontal="center"/>
      <protection locked="0"/>
    </xf>
    <xf numFmtId="0" fontId="22" fillId="0" borderId="0" xfId="2" applyFont="1" applyAlignment="1">
      <alignment horizontal="center"/>
    </xf>
    <xf numFmtId="0" fontId="0" fillId="0" borderId="0" xfId="3" applyFont="1" applyProtection="1">
      <protection locked="0"/>
    </xf>
    <xf numFmtId="0" fontId="21" fillId="0" borderId="0" xfId="3" applyFont="1" applyAlignment="1" applyProtection="1">
      <alignment horizontal="left"/>
      <protection locked="0"/>
    </xf>
    <xf numFmtId="0" fontId="0" fillId="0" borderId="0" xfId="3" applyFont="1" applyAlignment="1" applyProtection="1">
      <alignment horizontal="center"/>
      <protection locked="0"/>
    </xf>
    <xf numFmtId="0" fontId="21" fillId="0" borderId="0" xfId="3" applyFont="1" applyProtection="1">
      <protection locked="0"/>
    </xf>
    <xf numFmtId="49" fontId="0" fillId="0" borderId="0" xfId="3" applyNumberFormat="1" applyFont="1" applyAlignment="1" applyProtection="1">
      <alignment horizontal="center"/>
      <protection locked="0"/>
    </xf>
    <xf numFmtId="0" fontId="14" fillId="0" borderId="0" xfId="3" applyFont="1" applyProtection="1">
      <protection locked="0"/>
    </xf>
    <xf numFmtId="49" fontId="14" fillId="0" borderId="0" xfId="3" applyNumberFormat="1" applyFont="1" applyAlignment="1" applyProtection="1">
      <alignment horizontal="center"/>
      <protection locked="0"/>
    </xf>
    <xf numFmtId="0" fontId="14" fillId="0" borderId="0" xfId="3" quotePrefix="1" applyFont="1" applyProtection="1">
      <protection locked="0"/>
    </xf>
    <xf numFmtId="49" fontId="46" fillId="0" borderId="0" xfId="3" applyNumberFormat="1" applyFont="1" applyAlignment="1" applyProtection="1">
      <alignment horizontal="center"/>
      <protection locked="0"/>
    </xf>
    <xf numFmtId="0" fontId="46" fillId="0" borderId="0" xfId="3" quotePrefix="1" applyFont="1" applyProtection="1">
      <protection locked="0"/>
    </xf>
    <xf numFmtId="0" fontId="0" fillId="0" borderId="0" xfId="3" quotePrefix="1" applyFont="1" applyProtection="1">
      <protection locked="0"/>
    </xf>
    <xf numFmtId="0" fontId="31" fillId="0" borderId="0" xfId="3" applyFont="1" applyAlignment="1" applyProtection="1">
      <alignment horizontal="center"/>
      <protection locked="0"/>
    </xf>
    <xf numFmtId="0" fontId="46" fillId="0" borderId="0" xfId="3" applyFont="1" applyAlignment="1" applyProtection="1">
      <alignment horizontal="center"/>
      <protection locked="0"/>
    </xf>
    <xf numFmtId="0" fontId="46" fillId="0" borderId="0" xfId="3" applyFont="1" applyProtection="1">
      <protection locked="0"/>
    </xf>
    <xf numFmtId="49" fontId="50" fillId="0" borderId="0" xfId="3" applyNumberFormat="1" applyFont="1" applyAlignment="1" applyProtection="1">
      <alignment horizontal="center"/>
      <protection locked="0"/>
    </xf>
    <xf numFmtId="0" fontId="14" fillId="0" borderId="0" xfId="3" applyFont="1" applyAlignment="1" applyProtection="1">
      <alignment wrapText="1"/>
      <protection locked="0"/>
    </xf>
    <xf numFmtId="49" fontId="14" fillId="0" borderId="0" xfId="0" applyNumberFormat="1" applyFont="1" applyAlignment="1">
      <alignment horizontal="center"/>
    </xf>
    <xf numFmtId="49" fontId="0" fillId="0" borderId="0" xfId="0" applyNumberFormat="1" applyAlignment="1">
      <alignment horizontal="center"/>
    </xf>
    <xf numFmtId="14" fontId="0" fillId="0" borderId="0" xfId="0" applyNumberFormat="1" applyAlignment="1">
      <alignment horizontal="left"/>
    </xf>
    <xf numFmtId="14" fontId="14" fillId="0" borderId="0" xfId="0" applyNumberFormat="1" applyFont="1" applyAlignment="1">
      <alignment horizontal="left"/>
    </xf>
    <xf numFmtId="49" fontId="32" fillId="0" borderId="0" xfId="0" applyNumberFormat="1" applyFont="1" applyAlignment="1">
      <alignment horizontal="left"/>
    </xf>
    <xf numFmtId="49" fontId="0" fillId="0" borderId="0" xfId="0" applyNumberFormat="1" applyAlignment="1">
      <alignment horizontal="left"/>
    </xf>
    <xf numFmtId="0" fontId="32" fillId="0" borderId="0" xfId="0" applyFont="1" applyAlignment="1">
      <alignment horizontal="left"/>
    </xf>
    <xf numFmtId="0" fontId="14" fillId="2" borderId="0" xfId="0" applyFont="1" applyFill="1" applyAlignment="1">
      <alignment horizontal="left"/>
    </xf>
    <xf numFmtId="49" fontId="14" fillId="2" borderId="0" xfId="0" applyNumberFormat="1" applyFont="1" applyFill="1" applyAlignment="1">
      <alignment horizontal="left"/>
    </xf>
    <xf numFmtId="0" fontId="14" fillId="2" borderId="0" xfId="0" applyFont="1" applyFill="1" applyAlignment="1">
      <alignment horizontal="left" wrapText="1"/>
    </xf>
    <xf numFmtId="0" fontId="0" fillId="0" borderId="0" xfId="0" applyAlignment="1">
      <alignment horizontal="left" wrapText="1"/>
    </xf>
    <xf numFmtId="0" fontId="42" fillId="0" borderId="0" xfId="0" applyFont="1" applyAlignment="1">
      <alignment horizontal="center"/>
    </xf>
    <xf numFmtId="164" fontId="0" fillId="0" borderId="0" xfId="0" applyNumberFormat="1"/>
    <xf numFmtId="164" fontId="14" fillId="2" borderId="0" xfId="0" applyNumberFormat="1" applyFont="1" applyFill="1"/>
    <xf numFmtId="164" fontId="0" fillId="0" borderId="0" xfId="0" applyNumberFormat="1" applyAlignment="1">
      <alignment horizontal="left"/>
    </xf>
    <xf numFmtId="164" fontId="33" fillId="0" borderId="0" xfId="0" applyNumberFormat="1" applyFont="1"/>
    <xf numFmtId="0" fontId="52" fillId="0" borderId="0" xfId="0" applyFont="1" applyAlignment="1">
      <alignment horizontal="left"/>
    </xf>
    <xf numFmtId="0" fontId="52" fillId="0" borderId="0" xfId="0" applyFont="1" applyAlignment="1">
      <alignment horizontal="left" wrapText="1"/>
    </xf>
    <xf numFmtId="0" fontId="0" fillId="3" borderId="0" xfId="0" applyFill="1" applyAlignment="1">
      <alignment horizontal="left"/>
    </xf>
    <xf numFmtId="0" fontId="0" fillId="3" borderId="0" xfId="0" applyFill="1" applyAlignment="1">
      <alignment horizontal="left" wrapText="1"/>
    </xf>
    <xf numFmtId="0" fontId="30" fillId="0" borderId="0" xfId="29" applyFont="1" applyAlignment="1">
      <alignment horizontal="left" vertical="top"/>
    </xf>
    <xf numFmtId="0" fontId="53" fillId="6" borderId="0" xfId="29" applyFont="1" applyFill="1" applyAlignment="1">
      <alignment horizontal="left" vertical="top"/>
    </xf>
    <xf numFmtId="0" fontId="28" fillId="0" borderId="0" xfId="33" applyFont="1" applyAlignment="1">
      <alignment vertical="top"/>
    </xf>
    <xf numFmtId="0" fontId="11" fillId="0" borderId="0" xfId="33" applyAlignment="1">
      <alignment vertical="top"/>
    </xf>
    <xf numFmtId="0" fontId="30" fillId="0" borderId="0" xfId="23" applyFont="1"/>
    <xf numFmtId="0" fontId="30" fillId="0" borderId="0" xfId="23" applyFont="1" applyAlignment="1">
      <alignment horizontal="left"/>
    </xf>
    <xf numFmtId="0" fontId="28" fillId="0" borderId="0" xfId="0" applyFont="1"/>
    <xf numFmtId="0" fontId="28" fillId="0" borderId="0" xfId="0" applyFont="1" applyAlignment="1">
      <alignment horizontal="left"/>
    </xf>
    <xf numFmtId="0" fontId="31" fillId="2" borderId="0" xfId="0" applyFont="1" applyFill="1" applyAlignment="1">
      <alignment horizontal="left" vertical="top" wrapText="1"/>
    </xf>
    <xf numFmtId="0" fontId="55" fillId="0" borderId="0" xfId="0" applyFont="1" applyAlignment="1">
      <alignment wrapText="1"/>
    </xf>
    <xf numFmtId="14" fontId="28" fillId="0" borderId="0" xfId="0" applyNumberFormat="1" applyFont="1"/>
    <xf numFmtId="49" fontId="28" fillId="0" borderId="0" xfId="0" applyNumberFormat="1" applyFont="1"/>
    <xf numFmtId="0" fontId="28" fillId="0" borderId="0" xfId="0" applyFont="1" applyAlignment="1">
      <alignment vertical="center"/>
    </xf>
    <xf numFmtId="0" fontId="28" fillId="0" borderId="0" xfId="0" applyFont="1" applyAlignment="1">
      <alignment vertical="center" wrapText="1"/>
    </xf>
    <xf numFmtId="49" fontId="14" fillId="2" borderId="0" xfId="0" applyNumberFormat="1" applyFont="1" applyFill="1"/>
    <xf numFmtId="0" fontId="28" fillId="0" borderId="0" xfId="0" applyFont="1" applyAlignment="1">
      <alignment wrapText="1"/>
    </xf>
    <xf numFmtId="0" fontId="56" fillId="0" borderId="0" xfId="0" applyFont="1"/>
    <xf numFmtId="0" fontId="56" fillId="0" borderId="0" xfId="0" applyFont="1" applyAlignment="1">
      <alignment horizontal="left"/>
    </xf>
    <xf numFmtId="49" fontId="56" fillId="0" borderId="0" xfId="0" applyNumberFormat="1" applyFont="1" applyAlignment="1">
      <alignment horizontal="left"/>
    </xf>
    <xf numFmtId="0" fontId="56" fillId="0" borderId="0" xfId="0" applyFont="1" applyAlignment="1">
      <alignment horizontal="left" wrapText="1"/>
    </xf>
    <xf numFmtId="164" fontId="56" fillId="0" borderId="0" xfId="0" applyNumberFormat="1" applyFont="1"/>
    <xf numFmtId="49" fontId="59" fillId="0" borderId="0" xfId="0" applyNumberFormat="1" applyFont="1" applyAlignment="1">
      <alignment horizontal="left"/>
    </xf>
    <xf numFmtId="0" fontId="59" fillId="0" borderId="0" xfId="0" applyFont="1" applyAlignment="1">
      <alignment horizontal="left"/>
    </xf>
    <xf numFmtId="0" fontId="61" fillId="0" borderId="0" xfId="41" applyFont="1"/>
    <xf numFmtId="0" fontId="9" fillId="0" borderId="0" xfId="41"/>
    <xf numFmtId="0" fontId="62" fillId="0" borderId="0" xfId="41" applyFont="1"/>
    <xf numFmtId="0" fontId="63" fillId="0" borderId="0" xfId="43"/>
    <xf numFmtId="0" fontId="9" fillId="0" borderId="0" xfId="41" applyAlignment="1">
      <alignment wrapText="1"/>
    </xf>
    <xf numFmtId="0" fontId="21" fillId="0" borderId="0" xfId="41" applyFont="1"/>
    <xf numFmtId="14" fontId="33" fillId="0" borderId="0" xfId="0" applyNumberFormat="1" applyFont="1" applyAlignment="1">
      <alignment horizontal="left"/>
    </xf>
    <xf numFmtId="14" fontId="33" fillId="0" borderId="0" xfId="34" applyNumberFormat="1" applyFont="1" applyAlignment="1">
      <alignment horizontal="left" vertical="top"/>
    </xf>
    <xf numFmtId="0" fontId="33" fillId="0" borderId="0" xfId="33" applyFont="1" applyAlignment="1">
      <alignment vertical="top"/>
    </xf>
    <xf numFmtId="0" fontId="26" fillId="0" borderId="0" xfId="0" applyFont="1"/>
    <xf numFmtId="0" fontId="0" fillId="0" borderId="0" xfId="0" applyAlignment="1">
      <alignment horizontal="center" vertical="top"/>
    </xf>
    <xf numFmtId="0" fontId="30" fillId="0" borderId="0" xfId="3" applyFont="1" applyAlignment="1" applyProtection="1">
      <alignment horizontal="center"/>
      <protection locked="0"/>
    </xf>
    <xf numFmtId="0" fontId="28" fillId="0" borderId="0" xfId="3" applyFont="1" applyAlignment="1" applyProtection="1">
      <alignment horizontal="center"/>
      <protection locked="0"/>
    </xf>
    <xf numFmtId="0" fontId="28" fillId="0" borderId="0" xfId="3" applyFont="1" applyProtection="1">
      <protection locked="0"/>
    </xf>
    <xf numFmtId="165" fontId="0" fillId="0" borderId="0" xfId="0" applyNumberFormat="1" applyAlignment="1">
      <alignment horizontal="center"/>
    </xf>
    <xf numFmtId="165" fontId="14" fillId="0" borderId="0" xfId="0" applyNumberFormat="1" applyFont="1" applyAlignment="1">
      <alignment horizontal="center"/>
    </xf>
    <xf numFmtId="0" fontId="48" fillId="0" borderId="0" xfId="3" applyFont="1" applyProtection="1">
      <protection locked="0"/>
    </xf>
    <xf numFmtId="0" fontId="0" fillId="0" borderId="0" xfId="0" quotePrefix="1"/>
    <xf numFmtId="0" fontId="65" fillId="0" borderId="0" xfId="0" applyFont="1" applyAlignment="1">
      <alignment horizontal="left"/>
    </xf>
    <xf numFmtId="0" fontId="65" fillId="0" borderId="0" xfId="41" applyFont="1"/>
    <xf numFmtId="0" fontId="14" fillId="0" borderId="0" xfId="0" applyFont="1" applyAlignment="1">
      <alignment horizontal="center"/>
    </xf>
    <xf numFmtId="0" fontId="14" fillId="2" borderId="0" xfId="0" applyFont="1" applyFill="1" applyAlignment="1">
      <alignment horizontal="center" vertical="top"/>
    </xf>
    <xf numFmtId="0" fontId="68" fillId="0" borderId="0" xfId="0" applyFont="1"/>
    <xf numFmtId="0" fontId="25" fillId="0" borderId="0" xfId="7"/>
    <xf numFmtId="0" fontId="46" fillId="0" borderId="0" xfId="0" applyFont="1"/>
    <xf numFmtId="0" fontId="66" fillId="0" borderId="0" xfId="0" applyFont="1" applyAlignment="1">
      <alignment vertical="center" wrapText="1"/>
    </xf>
    <xf numFmtId="0" fontId="34" fillId="0" borderId="0" xfId="47" applyFont="1" applyFill="1" applyAlignment="1">
      <alignment wrapText="1"/>
    </xf>
    <xf numFmtId="0" fontId="73" fillId="0" borderId="0" xfId="0" applyFont="1" applyAlignment="1">
      <alignment vertical="center" wrapText="1"/>
    </xf>
    <xf numFmtId="0" fontId="26" fillId="0" borderId="0" xfId="0" applyFont="1" applyAlignment="1">
      <alignment horizontal="left" vertical="top"/>
    </xf>
    <xf numFmtId="0" fontId="31" fillId="0" borderId="0" xfId="0" applyFont="1" applyAlignment="1">
      <alignment vertical="top"/>
    </xf>
    <xf numFmtId="0" fontId="30" fillId="0" borderId="0" xfId="0" applyFont="1" applyAlignment="1">
      <alignment vertical="top" wrapText="1"/>
    </xf>
    <xf numFmtId="0" fontId="31" fillId="0" borderId="0" xfId="0" applyFont="1" applyAlignment="1">
      <alignment vertical="top" wrapText="1"/>
    </xf>
    <xf numFmtId="0" fontId="0" fillId="2" borderId="0" xfId="0" applyFill="1"/>
    <xf numFmtId="0" fontId="75" fillId="0" borderId="0" xfId="0" applyFont="1" applyAlignment="1">
      <alignment vertical="center" wrapText="1"/>
    </xf>
    <xf numFmtId="0" fontId="0" fillId="0" borderId="0" xfId="41" applyFont="1" applyAlignment="1">
      <alignment horizontal="left" vertical="top" wrapText="1"/>
    </xf>
    <xf numFmtId="0" fontId="28" fillId="0" borderId="0" xfId="48" applyAlignment="1">
      <alignment horizontal="center"/>
    </xf>
    <xf numFmtId="49" fontId="28" fillId="0" borderId="0" xfId="48" applyNumberFormat="1" applyAlignment="1">
      <alignment horizontal="center"/>
    </xf>
    <xf numFmtId="0" fontId="28" fillId="0" borderId="0" xfId="48"/>
    <xf numFmtId="49" fontId="28" fillId="0" borderId="0" xfId="48" applyNumberFormat="1" applyAlignment="1" applyProtection="1">
      <alignment horizontal="center"/>
      <protection locked="0"/>
    </xf>
    <xf numFmtId="0" fontId="28" fillId="0" borderId="0" xfId="48" applyProtection="1">
      <protection locked="0"/>
    </xf>
    <xf numFmtId="0" fontId="76" fillId="0" borderId="0" xfId="49"/>
    <xf numFmtId="0" fontId="30" fillId="0" borderId="0" xfId="33" applyFont="1" applyAlignment="1">
      <alignment vertical="top"/>
    </xf>
    <xf numFmtId="0" fontId="31" fillId="0" borderId="0" xfId="33" applyFont="1" applyAlignment="1">
      <alignment vertical="top"/>
    </xf>
    <xf numFmtId="0" fontId="30" fillId="0" borderId="0" xfId="33" applyFont="1" applyAlignment="1">
      <alignment horizontal="left" vertical="top"/>
    </xf>
    <xf numFmtId="0" fontId="30" fillId="0" borderId="0" xfId="33" applyFont="1" applyAlignment="1">
      <alignment horizontal="left" vertical="top" wrapText="1"/>
    </xf>
    <xf numFmtId="0" fontId="30" fillId="0" borderId="0" xfId="33" applyFont="1" applyAlignment="1">
      <alignment vertical="top" wrapText="1"/>
    </xf>
    <xf numFmtId="0" fontId="74" fillId="0" borderId="0" xfId="33" applyFont="1" applyAlignment="1">
      <alignment horizontal="center" vertical="top"/>
    </xf>
    <xf numFmtId="0" fontId="0" fillId="0" borderId="0" xfId="33" applyFont="1" applyAlignment="1">
      <alignment vertical="top"/>
    </xf>
    <xf numFmtId="0" fontId="25" fillId="0" borderId="0" xfId="7" applyFill="1" applyAlignment="1">
      <alignment horizontal="left" vertical="top" wrapText="1"/>
    </xf>
    <xf numFmtId="0" fontId="0" fillId="0" borderId="0" xfId="33" applyFont="1" applyAlignment="1">
      <alignment vertical="top" wrapText="1"/>
    </xf>
    <xf numFmtId="0" fontId="28" fillId="0" borderId="0" xfId="33" applyFont="1" applyAlignment="1">
      <alignment horizontal="left" vertical="top" wrapText="1"/>
    </xf>
    <xf numFmtId="0" fontId="0" fillId="0" borderId="0" xfId="34" applyFont="1" applyAlignment="1">
      <alignment vertical="top" wrapText="1"/>
    </xf>
    <xf numFmtId="0" fontId="28" fillId="0" borderId="0" xfId="34" applyFont="1" applyAlignment="1">
      <alignment vertical="top" wrapText="1"/>
    </xf>
    <xf numFmtId="0" fontId="28" fillId="0" borderId="0" xfId="34" quotePrefix="1" applyFont="1" applyAlignment="1">
      <alignment vertical="top" wrapText="1"/>
    </xf>
    <xf numFmtId="0" fontId="30" fillId="0" borderId="0" xfId="34" applyFont="1" applyAlignment="1">
      <alignment vertical="top" wrapText="1"/>
    </xf>
    <xf numFmtId="0" fontId="26" fillId="0" borderId="0" xfId="29" applyFont="1" applyAlignment="1">
      <alignment horizontal="left" vertical="top" wrapText="1"/>
    </xf>
    <xf numFmtId="0" fontId="28" fillId="0" borderId="0" xfId="34" applyFont="1" applyAlignment="1">
      <alignment horizontal="left" vertical="top" wrapText="1"/>
    </xf>
    <xf numFmtId="0" fontId="25" fillId="0" borderId="0" xfId="7" applyFill="1" applyAlignment="1">
      <alignment vertical="top" wrapText="1"/>
    </xf>
    <xf numFmtId="0" fontId="28" fillId="0" borderId="0" xfId="33" applyFont="1" applyAlignment="1">
      <alignment vertical="top" wrapText="1"/>
    </xf>
    <xf numFmtId="0" fontId="31" fillId="0" borderId="0" xfId="33" applyFont="1" applyAlignment="1">
      <alignment horizontal="center" vertical="top"/>
    </xf>
    <xf numFmtId="0" fontId="28" fillId="0" borderId="0" xfId="34" applyFont="1" applyAlignment="1">
      <alignment vertical="top"/>
    </xf>
    <xf numFmtId="0" fontId="28" fillId="0" borderId="0" xfId="34" applyFont="1" applyAlignment="1">
      <alignment horizontal="left" vertical="top"/>
    </xf>
    <xf numFmtId="0" fontId="0" fillId="0" borderId="0" xfId="34" applyFont="1" applyAlignment="1">
      <alignment horizontal="left" vertical="top" wrapText="1"/>
    </xf>
    <xf numFmtId="0" fontId="0" fillId="0" borderId="0" xfId="34" applyFont="1" applyAlignment="1">
      <alignment vertical="top"/>
    </xf>
    <xf numFmtId="0" fontId="30" fillId="0" borderId="0" xfId="29" applyFont="1" applyAlignment="1">
      <alignment horizontal="left" vertical="top" wrapText="1"/>
    </xf>
    <xf numFmtId="0" fontId="30" fillId="0" borderId="0" xfId="7" applyFont="1" applyFill="1" applyAlignment="1">
      <alignment horizontal="left" vertical="top" wrapText="1"/>
    </xf>
    <xf numFmtId="0" fontId="0" fillId="0" borderId="0" xfId="34" applyFont="1" applyAlignment="1">
      <alignment horizontal="left" vertical="top"/>
    </xf>
    <xf numFmtId="0" fontId="28" fillId="0" borderId="0" xfId="33" applyFont="1" applyAlignment="1">
      <alignment horizontal="left" vertical="top"/>
    </xf>
    <xf numFmtId="0" fontId="24" fillId="2" borderId="0" xfId="49" applyFont="1" applyFill="1"/>
    <xf numFmtId="0" fontId="76" fillId="0" borderId="0" xfId="49" applyAlignment="1">
      <alignment horizontal="center"/>
    </xf>
    <xf numFmtId="0" fontId="49" fillId="0" borderId="0" xfId="0" applyFont="1" applyAlignment="1">
      <alignment vertical="center"/>
    </xf>
    <xf numFmtId="0" fontId="30" fillId="0" borderId="0" xfId="0" applyFont="1"/>
    <xf numFmtId="0" fontId="21" fillId="0" borderId="0" xfId="0" applyFont="1" applyAlignment="1">
      <alignment horizontal="left" vertical="top"/>
    </xf>
    <xf numFmtId="0" fontId="24" fillId="2" borderId="0" xfId="49" applyFont="1" applyFill="1" applyAlignment="1">
      <alignment horizontal="center"/>
    </xf>
    <xf numFmtId="0" fontId="41" fillId="2" borderId="0" xfId="32" applyFont="1" applyFill="1" applyAlignment="1">
      <alignment horizontal="left"/>
    </xf>
    <xf numFmtId="0" fontId="51" fillId="2" borderId="0" xfId="2" applyFont="1" applyFill="1" applyAlignment="1">
      <alignment horizontal="center"/>
    </xf>
    <xf numFmtId="0" fontId="14" fillId="2" borderId="0" xfId="0" applyFont="1" applyFill="1" applyAlignment="1">
      <alignment textRotation="90"/>
    </xf>
    <xf numFmtId="49" fontId="14" fillId="2" borderId="0" xfId="0" applyNumberFormat="1" applyFont="1" applyFill="1" applyAlignment="1">
      <alignment horizontal="center" textRotation="90"/>
    </xf>
    <xf numFmtId="165" fontId="14" fillId="2" borderId="0" xfId="0" applyNumberFormat="1" applyFont="1" applyFill="1" applyAlignment="1">
      <alignment horizontal="center" textRotation="90"/>
    </xf>
    <xf numFmtId="0" fontId="0" fillId="0" borderId="0" xfId="0" applyAlignment="1">
      <alignment vertical="center"/>
    </xf>
    <xf numFmtId="0" fontId="0" fillId="0" borderId="0" xfId="0" applyAlignment="1">
      <alignment horizontal="right"/>
    </xf>
    <xf numFmtId="49" fontId="14" fillId="0" borderId="0" xfId="0" applyNumberFormat="1" applyFont="1"/>
    <xf numFmtId="0" fontId="31" fillId="0" borderId="0" xfId="1" applyFont="1" applyAlignment="1">
      <alignment horizontal="right" vertical="top" wrapText="1"/>
    </xf>
    <xf numFmtId="0" fontId="14" fillId="0" borderId="0" xfId="0" applyFont="1" applyAlignment="1">
      <alignment vertical="center"/>
    </xf>
    <xf numFmtId="0" fontId="25" fillId="0" borderId="0" xfId="7" applyAlignment="1">
      <alignment vertical="top" wrapText="1"/>
    </xf>
    <xf numFmtId="0" fontId="41" fillId="0" borderId="0" xfId="0" applyFont="1" applyAlignment="1">
      <alignment horizontal="left" vertical="top" wrapText="1"/>
    </xf>
    <xf numFmtId="0" fontId="0" fillId="2" borderId="0" xfId="0" applyFill="1" applyAlignment="1">
      <alignment horizontal="left" vertical="top"/>
    </xf>
    <xf numFmtId="0" fontId="26" fillId="2" borderId="0" xfId="0" applyFont="1" applyFill="1" applyAlignment="1">
      <alignment horizontal="left" vertical="top"/>
    </xf>
    <xf numFmtId="0" fontId="26" fillId="0" borderId="0" xfId="0" applyFont="1" applyAlignment="1">
      <alignment horizontal="left" vertical="top" wrapText="1"/>
    </xf>
    <xf numFmtId="0" fontId="0" fillId="0" borderId="0" xfId="0" applyAlignment="1">
      <alignment horizontal="left" vertical="top" wrapText="1"/>
    </xf>
    <xf numFmtId="0" fontId="33" fillId="0" borderId="0" xfId="0" applyFont="1" applyAlignment="1">
      <alignment horizontal="left" vertical="top" wrapText="1"/>
    </xf>
    <xf numFmtId="0" fontId="82" fillId="0" borderId="0" xfId="0" applyFont="1"/>
    <xf numFmtId="0" fontId="83" fillId="2" borderId="0" xfId="0" applyFont="1" applyFill="1"/>
    <xf numFmtId="0" fontId="84" fillId="0" borderId="0" xfId="0" applyFont="1"/>
    <xf numFmtId="0" fontId="5" fillId="0" borderId="0" xfId="0" applyFont="1" applyAlignment="1">
      <alignment wrapText="1"/>
    </xf>
    <xf numFmtId="0" fontId="30" fillId="0" borderId="0" xfId="0" applyFont="1" applyAlignment="1">
      <alignment vertical="top"/>
    </xf>
    <xf numFmtId="0" fontId="14" fillId="2" borderId="0" xfId="0" applyFont="1" applyFill="1" applyAlignment="1">
      <alignment vertical="top" wrapText="1"/>
    </xf>
    <xf numFmtId="0" fontId="14" fillId="0" borderId="0" xfId="0" applyFont="1" applyAlignment="1">
      <alignment vertical="top" wrapText="1"/>
    </xf>
    <xf numFmtId="0" fontId="27" fillId="0" borderId="0" xfId="0" applyFont="1"/>
    <xf numFmtId="0" fontId="85" fillId="2" borderId="0" xfId="0" applyFont="1" applyFill="1"/>
    <xf numFmtId="0" fontId="86" fillId="0" borderId="0" xfId="0" applyFont="1" applyAlignment="1">
      <alignment vertical="top" wrapText="1"/>
    </xf>
    <xf numFmtId="0" fontId="87" fillId="0" borderId="0" xfId="0" applyFont="1"/>
    <xf numFmtId="0" fontId="21" fillId="0" borderId="0" xfId="0" applyFont="1" applyAlignment="1">
      <alignment horizontal="left"/>
    </xf>
    <xf numFmtId="0" fontId="14" fillId="2" borderId="0" xfId="29" applyFont="1" applyFill="1" applyAlignment="1">
      <alignment horizontal="left" vertical="top"/>
    </xf>
    <xf numFmtId="0" fontId="14" fillId="2" borderId="0" xfId="29" applyFont="1" applyFill="1" applyAlignment="1">
      <alignment horizontal="left" vertical="top" wrapText="1"/>
    </xf>
    <xf numFmtId="0" fontId="32" fillId="10" borderId="0" xfId="23" applyFont="1" applyFill="1" applyAlignment="1">
      <alignment horizontal="left"/>
    </xf>
    <xf numFmtId="0" fontId="28" fillId="0" borderId="0" xfId="29" applyAlignment="1">
      <alignment horizontal="left" vertical="top" wrapText="1"/>
    </xf>
    <xf numFmtId="0" fontId="28" fillId="0" borderId="0" xfId="29" applyAlignment="1">
      <alignment vertical="top" wrapText="1"/>
    </xf>
    <xf numFmtId="0" fontId="14" fillId="2" borderId="0" xfId="3" applyFont="1" applyFill="1" applyProtection="1">
      <protection locked="0"/>
    </xf>
    <xf numFmtId="0" fontId="14" fillId="2" borderId="0" xfId="3" applyFont="1" applyFill="1" applyAlignment="1" applyProtection="1">
      <alignment horizontal="center"/>
      <protection locked="0"/>
    </xf>
    <xf numFmtId="0" fontId="31" fillId="11" borderId="0" xfId="3" applyFont="1" applyFill="1" applyAlignment="1" applyProtection="1">
      <alignment horizontal="center"/>
      <protection locked="0"/>
    </xf>
    <xf numFmtId="0" fontId="14" fillId="11" borderId="0" xfId="3" applyFont="1" applyFill="1" applyAlignment="1" applyProtection="1">
      <alignment horizontal="center"/>
      <protection locked="0"/>
    </xf>
    <xf numFmtId="0" fontId="31" fillId="11" borderId="0" xfId="3" applyFont="1" applyFill="1" applyProtection="1">
      <protection locked="0"/>
    </xf>
    <xf numFmtId="0" fontId="14" fillId="3" borderId="0" xfId="3" applyFont="1" applyFill="1" applyAlignment="1" applyProtection="1">
      <alignment horizontal="center"/>
      <protection locked="0"/>
    </xf>
    <xf numFmtId="0" fontId="67" fillId="3" borderId="0" xfId="3" applyFont="1" applyFill="1" applyAlignment="1" applyProtection="1">
      <alignment horizontal="center"/>
      <protection locked="0"/>
    </xf>
    <xf numFmtId="0" fontId="21" fillId="2" borderId="0" xfId="0" applyFont="1" applyFill="1" applyAlignment="1">
      <alignment vertical="top"/>
    </xf>
    <xf numFmtId="0" fontId="21" fillId="2" borderId="0" xfId="0" applyFont="1" applyFill="1" applyAlignment="1">
      <alignment wrapText="1"/>
    </xf>
    <xf numFmtId="0" fontId="46" fillId="2" borderId="0" xfId="0" applyFont="1" applyFill="1" applyAlignment="1">
      <alignment vertical="top"/>
    </xf>
    <xf numFmtId="0" fontId="46" fillId="2" borderId="0" xfId="0" applyFont="1" applyFill="1" applyAlignment="1">
      <alignment wrapText="1"/>
    </xf>
    <xf numFmtId="0" fontId="50" fillId="2" borderId="0" xfId="0" applyFont="1" applyFill="1"/>
    <xf numFmtId="0" fontId="50" fillId="8" borderId="0" xfId="0" applyFont="1" applyFill="1"/>
    <xf numFmtId="0" fontId="50" fillId="12" borderId="0" xfId="29" applyFont="1" applyFill="1" applyAlignment="1">
      <alignment horizontal="left" vertical="top" wrapText="1"/>
    </xf>
    <xf numFmtId="0" fontId="88" fillId="12" borderId="0" xfId="29" applyFont="1" applyFill="1" applyAlignment="1">
      <alignment horizontal="left" vertical="top"/>
    </xf>
    <xf numFmtId="0" fontId="89" fillId="13" borderId="0" xfId="29" applyFont="1" applyFill="1" applyAlignment="1">
      <alignment horizontal="left" vertical="top"/>
    </xf>
    <xf numFmtId="0" fontId="46" fillId="13" borderId="0" xfId="29" applyFont="1" applyFill="1" applyAlignment="1">
      <alignment horizontal="left" vertical="top"/>
    </xf>
    <xf numFmtId="164" fontId="56" fillId="14" borderId="0" xfId="0" applyNumberFormat="1" applyFont="1" applyFill="1"/>
    <xf numFmtId="0" fontId="56" fillId="14" borderId="0" xfId="0" applyFont="1" applyFill="1" applyAlignment="1">
      <alignment horizontal="left"/>
    </xf>
    <xf numFmtId="49" fontId="56" fillId="14" borderId="0" xfId="0" applyNumberFormat="1" applyFont="1" applyFill="1" applyAlignment="1">
      <alignment horizontal="left"/>
    </xf>
    <xf numFmtId="0" fontId="92" fillId="2" borderId="0" xfId="0" applyFont="1" applyFill="1" applyAlignment="1">
      <alignment horizontal="left" wrapText="1"/>
    </xf>
    <xf numFmtId="0" fontId="90" fillId="0" borderId="0" xfId="0" applyFont="1" applyAlignment="1">
      <alignment vertical="top" wrapText="1"/>
    </xf>
    <xf numFmtId="0" fontId="59" fillId="2" borderId="0" xfId="0" applyFont="1" applyFill="1" applyAlignment="1">
      <alignment vertical="top"/>
    </xf>
    <xf numFmtId="0" fontId="91" fillId="0" borderId="0" xfId="0" applyFont="1" applyAlignment="1">
      <alignment vertical="top"/>
    </xf>
    <xf numFmtId="164" fontId="57" fillId="0" borderId="0" xfId="0" applyNumberFormat="1" applyFont="1" applyAlignment="1">
      <alignment horizontal="left"/>
    </xf>
    <xf numFmtId="0" fontId="14" fillId="0" borderId="0" xfId="0" applyFont="1" applyAlignment="1">
      <alignment horizontal="center" vertical="top" wrapText="1"/>
    </xf>
    <xf numFmtId="0" fontId="93" fillId="2" borderId="0" xfId="0" applyFont="1" applyFill="1" applyAlignment="1">
      <alignment vertical="center" wrapText="1"/>
    </xf>
    <xf numFmtId="0" fontId="94" fillId="0" borderId="0" xfId="0" applyFont="1" applyAlignment="1">
      <alignment vertical="center" wrapText="1"/>
    </xf>
    <xf numFmtId="3" fontId="0" fillId="0" borderId="0" xfId="0" applyNumberFormat="1"/>
    <xf numFmtId="0" fontId="66" fillId="0" borderId="0" xfId="0" applyFont="1" applyAlignment="1">
      <alignment horizontal="center" vertical="center" wrapText="1"/>
    </xf>
    <xf numFmtId="1" fontId="95" fillId="0" borderId="0" xfId="2" applyNumberFormat="1" applyFont="1" applyAlignment="1">
      <alignment horizontal="left"/>
    </xf>
    <xf numFmtId="0" fontId="14" fillId="12" borderId="0" xfId="0" applyFont="1" applyFill="1"/>
    <xf numFmtId="9" fontId="0" fillId="0" borderId="0" xfId="0" applyNumberFormat="1" applyAlignment="1">
      <alignment horizontal="center"/>
    </xf>
    <xf numFmtId="0" fontId="68" fillId="0" borderId="0" xfId="33" applyFont="1" applyAlignment="1">
      <alignment vertical="top"/>
    </xf>
    <xf numFmtId="0" fontId="68" fillId="0" borderId="0" xfId="34" applyFont="1" applyAlignment="1">
      <alignment horizontal="left" vertical="top" wrapText="1"/>
    </xf>
    <xf numFmtId="0" fontId="68" fillId="0" borderId="0" xfId="34" applyFont="1" applyAlignment="1">
      <alignment vertical="top"/>
    </xf>
    <xf numFmtId="0" fontId="68" fillId="0" borderId="0" xfId="34" applyFont="1" applyAlignment="1">
      <alignment vertical="top" wrapText="1"/>
    </xf>
    <xf numFmtId="0" fontId="25" fillId="0" borderId="0" xfId="7" applyAlignment="1">
      <alignment horizontal="left" vertical="top" wrapText="1"/>
    </xf>
    <xf numFmtId="14" fontId="30" fillId="0" borderId="0" xfId="1" applyNumberFormat="1" applyFont="1" applyAlignment="1">
      <alignment horizontal="right" vertical="top" wrapText="1"/>
    </xf>
    <xf numFmtId="0" fontId="96" fillId="0" borderId="0" xfId="1" applyFont="1" applyAlignment="1">
      <alignment vertical="top"/>
    </xf>
    <xf numFmtId="0" fontId="21" fillId="2" borderId="0" xfId="0" applyFont="1" applyFill="1"/>
    <xf numFmtId="49" fontId="0" fillId="0" borderId="0" xfId="0" applyNumberFormat="1"/>
    <xf numFmtId="14" fontId="0" fillId="0" borderId="0" xfId="0" applyNumberFormat="1" applyAlignment="1">
      <alignment vertical="top"/>
    </xf>
    <xf numFmtId="0" fontId="26" fillId="0" borderId="0" xfId="33" applyFont="1" applyAlignment="1">
      <alignment vertical="top" wrapText="1"/>
    </xf>
    <xf numFmtId="0" fontId="26" fillId="0" borderId="0" xfId="0" applyFont="1" applyAlignment="1">
      <alignment vertical="top"/>
    </xf>
    <xf numFmtId="14" fontId="14" fillId="2" borderId="0" xfId="0" applyNumberFormat="1" applyFont="1" applyFill="1" applyAlignment="1">
      <alignment vertical="top" wrapText="1"/>
    </xf>
    <xf numFmtId="14" fontId="0" fillId="0" borderId="0" xfId="0" applyNumberFormat="1" applyAlignment="1">
      <alignment horizontal="center" vertical="top"/>
    </xf>
    <xf numFmtId="0" fontId="74" fillId="0" borderId="0" xfId="0" applyFont="1"/>
    <xf numFmtId="0" fontId="97" fillId="0" borderId="0" xfId="0" applyFont="1"/>
    <xf numFmtId="14" fontId="33" fillId="0" borderId="0" xfId="0" applyNumberFormat="1" applyFont="1"/>
    <xf numFmtId="1" fontId="33" fillId="0" borderId="0" xfId="0" applyNumberFormat="1" applyFont="1" applyAlignment="1">
      <alignment horizontal="center"/>
    </xf>
    <xf numFmtId="0" fontId="98" fillId="0" borderId="0" xfId="0" applyFont="1"/>
    <xf numFmtId="0" fontId="25" fillId="0" borderId="2" xfId="7" applyFill="1" applyBorder="1" applyAlignment="1">
      <alignment vertical="top" wrapText="1"/>
    </xf>
    <xf numFmtId="0" fontId="33" fillId="0" borderId="0" xfId="7" applyFont="1" applyFill="1" applyAlignment="1">
      <alignment vertical="top" wrapText="1"/>
    </xf>
    <xf numFmtId="0" fontId="33" fillId="0" borderId="0" xfId="0" applyFont="1" applyAlignment="1">
      <alignment vertical="top"/>
    </xf>
    <xf numFmtId="0" fontId="33" fillId="0" borderId="0" xfId="0" applyFont="1" applyAlignment="1">
      <alignment vertical="top" wrapText="1"/>
    </xf>
    <xf numFmtId="0" fontId="4" fillId="0" borderId="0" xfId="50"/>
    <xf numFmtId="0" fontId="99" fillId="0" borderId="0" xfId="51"/>
    <xf numFmtId="0" fontId="28" fillId="0" borderId="0" xfId="0" quotePrefix="1" applyFont="1" applyAlignment="1">
      <alignment vertical="top" wrapText="1"/>
    </xf>
    <xf numFmtId="0" fontId="25" fillId="0" borderId="0" xfId="7" applyFill="1"/>
    <xf numFmtId="0" fontId="6" fillId="0" borderId="0" xfId="46"/>
    <xf numFmtId="0" fontId="6" fillId="0" borderId="0" xfId="46" applyAlignment="1">
      <alignment wrapText="1"/>
    </xf>
    <xf numFmtId="0" fontId="34" fillId="0" borderId="0" xfId="46" applyFont="1" applyAlignment="1">
      <alignment wrapText="1"/>
    </xf>
    <xf numFmtId="0" fontId="6" fillId="0" borderId="0" xfId="46" applyAlignment="1">
      <alignment vertical="top" wrapText="1"/>
    </xf>
    <xf numFmtId="0" fontId="6" fillId="0" borderId="0" xfId="46" applyAlignment="1">
      <alignment horizontal="left"/>
    </xf>
    <xf numFmtId="14" fontId="6" fillId="0" borderId="0" xfId="46" applyNumberFormat="1" applyAlignment="1">
      <alignment wrapText="1"/>
    </xf>
    <xf numFmtId="0" fontId="71" fillId="0" borderId="0" xfId="46" applyFont="1" applyAlignment="1">
      <alignment wrapText="1"/>
    </xf>
    <xf numFmtId="164" fontId="56" fillId="0" borderId="0" xfId="0" applyNumberFormat="1" applyFont="1" applyAlignment="1">
      <alignment horizontal="left"/>
    </xf>
    <xf numFmtId="0" fontId="56" fillId="0" borderId="1" xfId="0" applyFont="1" applyBorder="1" applyAlignment="1">
      <alignment horizontal="left" wrapText="1"/>
    </xf>
    <xf numFmtId="0" fontId="56" fillId="0" borderId="0" xfId="0" applyFont="1" applyAlignment="1">
      <alignment wrapText="1"/>
    </xf>
    <xf numFmtId="0" fontId="60" fillId="0" borderId="0" xfId="0" applyFont="1" applyAlignment="1">
      <alignment vertical="center" wrapText="1"/>
    </xf>
    <xf numFmtId="0" fontId="58" fillId="0" borderId="0" xfId="0" applyFont="1" applyAlignment="1">
      <alignment horizontal="left"/>
    </xf>
    <xf numFmtId="0" fontId="58" fillId="0" borderId="0" xfId="0" applyFont="1" applyAlignment="1">
      <alignment horizontal="left" wrapText="1"/>
    </xf>
    <xf numFmtId="49" fontId="21" fillId="3" borderId="0" xfId="3" applyNumberFormat="1" applyFont="1" applyFill="1" applyAlignment="1" applyProtection="1">
      <alignment horizontal="center"/>
      <protection locked="0"/>
    </xf>
    <xf numFmtId="0" fontId="21" fillId="3" borderId="0" xfId="3" applyFont="1" applyFill="1" applyProtection="1">
      <protection locked="0"/>
    </xf>
    <xf numFmtId="0" fontId="24" fillId="2" borderId="0" xfId="50" applyFont="1" applyFill="1"/>
    <xf numFmtId="0" fontId="21" fillId="2" borderId="0" xfId="50" applyFont="1" applyFill="1"/>
    <xf numFmtId="0" fontId="3" fillId="0" borderId="0" xfId="33" applyFont="1" applyAlignment="1">
      <alignment vertical="top"/>
    </xf>
    <xf numFmtId="0" fontId="3" fillId="2" borderId="0" xfId="50" applyFont="1" applyFill="1"/>
    <xf numFmtId="0" fontId="3" fillId="0" borderId="0" xfId="50" applyFont="1"/>
    <xf numFmtId="0" fontId="3" fillId="0" borderId="0" xfId="47" applyFont="1" applyFill="1" applyAlignment="1">
      <alignment vertical="top" wrapText="1"/>
    </xf>
    <xf numFmtId="0" fontId="3" fillId="0" borderId="0" xfId="47" applyFont="1" applyFill="1" applyAlignment="1">
      <alignment wrapText="1"/>
    </xf>
    <xf numFmtId="0" fontId="3" fillId="0" borderId="0" xfId="46" applyFont="1" applyAlignment="1">
      <alignment wrapText="1"/>
    </xf>
    <xf numFmtId="0" fontId="3" fillId="0" borderId="0" xfId="0" applyFont="1"/>
    <xf numFmtId="14" fontId="3" fillId="0" borderId="0" xfId="0" applyNumberFormat="1" applyFont="1"/>
    <xf numFmtId="0" fontId="3" fillId="0" borderId="0" xfId="0" applyFont="1" applyAlignment="1">
      <alignment wrapText="1"/>
    </xf>
    <xf numFmtId="0" fontId="80" fillId="0" borderId="0" xfId="0" applyFont="1" applyAlignment="1">
      <alignment vertical="top"/>
    </xf>
    <xf numFmtId="0" fontId="80" fillId="0" borderId="0" xfId="0" applyFont="1" applyAlignment="1">
      <alignment vertical="top" wrapText="1"/>
    </xf>
    <xf numFmtId="49" fontId="80" fillId="0" borderId="0" xfId="0" applyNumberFormat="1" applyFont="1" applyAlignment="1">
      <alignment vertical="top" wrapText="1"/>
    </xf>
    <xf numFmtId="0" fontId="100" fillId="0" borderId="0" xfId="0" applyFont="1"/>
    <xf numFmtId="14" fontId="100" fillId="0" borderId="0" xfId="0" applyNumberFormat="1" applyFont="1"/>
    <xf numFmtId="0" fontId="101" fillId="0" borderId="0" xfId="0" applyFont="1"/>
    <xf numFmtId="0" fontId="25" fillId="0" borderId="0" xfId="7" applyAlignment="1">
      <alignment vertical="top"/>
    </xf>
    <xf numFmtId="0" fontId="28" fillId="9" borderId="0" xfId="33" applyFont="1" applyFill="1" applyAlignment="1">
      <alignment vertical="top"/>
    </xf>
    <xf numFmtId="0" fontId="0" fillId="3" borderId="0" xfId="33" applyFont="1" applyFill="1" applyAlignment="1">
      <alignment vertical="top"/>
    </xf>
    <xf numFmtId="0" fontId="0" fillId="3" borderId="0" xfId="34" applyFont="1" applyFill="1" applyAlignment="1">
      <alignment horizontal="left" vertical="top" wrapText="1"/>
    </xf>
    <xf numFmtId="0" fontId="0" fillId="3" borderId="0" xfId="34" applyFont="1" applyFill="1" applyAlignment="1">
      <alignment vertical="top"/>
    </xf>
    <xf numFmtId="0" fontId="0" fillId="3" borderId="0" xfId="34" applyFont="1" applyFill="1" applyAlignment="1">
      <alignment vertical="top" wrapText="1"/>
    </xf>
    <xf numFmtId="0" fontId="28" fillId="0" borderId="0" xfId="41" applyFont="1" applyAlignment="1">
      <alignment vertical="top" wrapText="1"/>
    </xf>
    <xf numFmtId="0" fontId="28" fillId="0" borderId="0" xfId="41" applyFont="1" applyAlignment="1">
      <alignment vertical="top"/>
    </xf>
    <xf numFmtId="0" fontId="28" fillId="0" borderId="0" xfId="41" applyFont="1" applyAlignment="1">
      <alignment horizontal="left" vertical="top"/>
    </xf>
    <xf numFmtId="0" fontId="28" fillId="0" borderId="0" xfId="41" applyFont="1" applyAlignment="1">
      <alignment horizontal="left" vertical="top" wrapText="1"/>
    </xf>
    <xf numFmtId="0" fontId="0" fillId="2" borderId="0" xfId="33" applyFont="1" applyFill="1" applyAlignment="1">
      <alignment vertical="top"/>
    </xf>
    <xf numFmtId="0" fontId="28" fillId="3" borderId="0" xfId="34" applyFont="1" applyFill="1" applyAlignment="1">
      <alignment vertical="top" wrapText="1"/>
    </xf>
    <xf numFmtId="0" fontId="0" fillId="0" borderId="0" xfId="41" applyFont="1" applyAlignment="1">
      <alignment vertical="top"/>
    </xf>
    <xf numFmtId="0" fontId="28" fillId="0" borderId="0" xfId="52" applyFont="1" applyAlignment="1">
      <alignment vertical="top"/>
    </xf>
    <xf numFmtId="0" fontId="0" fillId="0" borderId="0" xfId="52" applyFont="1" applyAlignment="1">
      <alignment vertical="top"/>
    </xf>
    <xf numFmtId="0" fontId="0" fillId="0" borderId="0" xfId="41" applyFont="1" applyAlignment="1">
      <alignment horizontal="left" vertical="top"/>
    </xf>
    <xf numFmtId="0" fontId="0" fillId="0" borderId="0" xfId="52" applyFont="1" applyAlignment="1">
      <alignment vertical="top" wrapText="1"/>
    </xf>
    <xf numFmtId="0" fontId="26" fillId="0" borderId="0" xfId="52" applyFont="1" applyAlignment="1">
      <alignment vertical="top" wrapText="1"/>
    </xf>
    <xf numFmtId="0" fontId="25" fillId="0" borderId="0" xfId="7" applyFill="1" applyAlignment="1">
      <alignment vertical="top"/>
    </xf>
    <xf numFmtId="0" fontId="0" fillId="0" borderId="0" xfId="41" applyFont="1" applyAlignment="1">
      <alignment vertical="top" wrapText="1"/>
    </xf>
    <xf numFmtId="0" fontId="72" fillId="0" borderId="0" xfId="0" applyFont="1"/>
    <xf numFmtId="0" fontId="72" fillId="0" borderId="0" xfId="1" applyFont="1"/>
    <xf numFmtId="49" fontId="21" fillId="0" borderId="0" xfId="3" applyNumberFormat="1" applyFont="1" applyAlignment="1" applyProtection="1">
      <alignment horizontal="left"/>
      <protection locked="0"/>
    </xf>
    <xf numFmtId="49" fontId="14" fillId="0" borderId="0" xfId="3" applyNumberFormat="1" applyFont="1" applyProtection="1">
      <protection locked="0"/>
    </xf>
    <xf numFmtId="49" fontId="72" fillId="0" borderId="0" xfId="1" applyNumberFormat="1" applyFont="1"/>
    <xf numFmtId="49" fontId="72" fillId="0" borderId="0" xfId="0" applyNumberFormat="1" applyFont="1"/>
    <xf numFmtId="0" fontId="102" fillId="0" borderId="0" xfId="0" applyFont="1" applyAlignment="1">
      <alignment horizontal="left"/>
    </xf>
    <xf numFmtId="0" fontId="102" fillId="0" borderId="0" xfId="41" applyFont="1"/>
    <xf numFmtId="0" fontId="49" fillId="3" borderId="0" xfId="0" applyFont="1" applyFill="1" applyAlignment="1">
      <alignment vertical="center"/>
    </xf>
    <xf numFmtId="0" fontId="49" fillId="3" borderId="0" xfId="0" applyFont="1" applyFill="1" applyAlignment="1">
      <alignment vertical="center" wrapText="1"/>
    </xf>
    <xf numFmtId="0" fontId="11" fillId="3" borderId="0" xfId="33" applyFill="1" applyAlignment="1">
      <alignment vertical="top"/>
    </xf>
    <xf numFmtId="0" fontId="0" fillId="3" borderId="0" xfId="0" applyFill="1" applyAlignment="1">
      <alignment horizontal="center" vertical="top"/>
    </xf>
    <xf numFmtId="0" fontId="14" fillId="3" borderId="0" xfId="0" applyFont="1" applyFill="1" applyAlignment="1">
      <alignment vertical="top" wrapText="1"/>
    </xf>
    <xf numFmtId="0" fontId="0" fillId="3" borderId="0" xfId="0" applyFill="1" applyAlignment="1">
      <alignment vertical="top"/>
    </xf>
    <xf numFmtId="0" fontId="14" fillId="3" borderId="0" xfId="0" applyFont="1" applyFill="1" applyAlignment="1">
      <alignment vertical="top"/>
    </xf>
    <xf numFmtId="0" fontId="0" fillId="3" borderId="0" xfId="0" applyFill="1" applyAlignment="1">
      <alignment vertical="top" wrapText="1"/>
    </xf>
    <xf numFmtId="14" fontId="0" fillId="3" borderId="0" xfId="0" applyNumberFormat="1" applyFill="1"/>
    <xf numFmtId="0" fontId="0" fillId="0" borderId="0" xfId="0" applyAlignment="1">
      <alignment horizontal="left" vertical="top" wrapText="1"/>
    </xf>
    <xf numFmtId="0" fontId="0" fillId="0" borderId="0" xfId="0" applyAlignment="1">
      <alignment horizontal="left" wrapText="1"/>
    </xf>
  </cellXfs>
  <cellStyles count="53">
    <cellStyle name="20% - Accent6 2" xfId="35" xr:uid="{00000000-0005-0000-0000-000000000000}"/>
    <cellStyle name="cf1" xfId="4" xr:uid="{00000000-0005-0000-0000-000001000000}"/>
    <cellStyle name="Gevolgde hyperlink" xfId="24" builtinId="9" hidden="1"/>
    <cellStyle name="Gevolgde hyperlink" xfId="10" builtinId="9" hidden="1"/>
    <cellStyle name="Gevolgde hyperlink" xfId="13" builtinId="9" hidden="1"/>
    <cellStyle name="Gevolgde hyperlink" xfId="19" builtinId="9" hidden="1"/>
    <cellStyle name="Gevolgde hyperlink" xfId="17" builtinId="9" hidden="1"/>
    <cellStyle name="Gevolgde hyperlink" xfId="8" builtinId="9" hidden="1"/>
    <cellStyle name="Gevolgde hyperlink" xfId="11" builtinId="9" hidden="1"/>
    <cellStyle name="Gevolgde hyperlink" xfId="26" builtinId="9" hidden="1"/>
    <cellStyle name="Gevolgde hyperlink" xfId="15" builtinId="9" hidden="1"/>
    <cellStyle name="Gevolgde hyperlink" xfId="14" builtinId="9" hidden="1"/>
    <cellStyle name="Gevolgde hyperlink" xfId="20" builtinId="9" hidden="1"/>
    <cellStyle name="Gevolgde hyperlink" xfId="16" builtinId="9" hidden="1"/>
    <cellStyle name="Gevolgde hyperlink" xfId="28" builtinId="9" hidden="1"/>
    <cellStyle name="Gevolgde hyperlink" xfId="27" builtinId="9" hidden="1"/>
    <cellStyle name="Gevolgde hyperlink" xfId="25" builtinId="9" hidden="1"/>
    <cellStyle name="Gevolgde hyperlink" xfId="18" builtinId="9" hidden="1"/>
    <cellStyle name="Gevolgde hyperlink" xfId="12" builtinId="9" hidden="1"/>
    <cellStyle name="Gevolgde hyperlink" xfId="9" builtinId="9" hidden="1"/>
    <cellStyle name="Gevolgde hyperlink" xfId="21" builtinId="9" hidden="1"/>
    <cellStyle name="Goed 2" xfId="22" xr:uid="{00000000-0005-0000-0000-000015000000}"/>
    <cellStyle name="Hyperlink" xfId="7" builtinId="8"/>
    <cellStyle name="Hyperlink 2" xfId="5" xr:uid="{00000000-0005-0000-0000-000017000000}"/>
    <cellStyle name="Hyperlink 3" xfId="43" xr:uid="{00000000-0005-0000-0000-000018000000}"/>
    <cellStyle name="Hyperlink 4" xfId="51" xr:uid="{D5A0D45F-5799-4914-8DA4-BBE3B98FB975}"/>
    <cellStyle name="Neutraal 2" xfId="47" xr:uid="{00000000-0005-0000-0000-000019000000}"/>
    <cellStyle name="Procent 2" xfId="36" xr:uid="{00000000-0005-0000-0000-00001A000000}"/>
    <cellStyle name="Standaard" xfId="0" builtinId="0"/>
    <cellStyle name="Standaard 10" xfId="38" xr:uid="{00000000-0005-0000-0000-00001C000000}"/>
    <cellStyle name="Standaard 10 2" xfId="42" xr:uid="{00000000-0005-0000-0000-00001D000000}"/>
    <cellStyle name="Standaard 11" xfId="44" xr:uid="{00000000-0005-0000-0000-00001E000000}"/>
    <cellStyle name="Standaard 12" xfId="46" xr:uid="{00000000-0005-0000-0000-00001F000000}"/>
    <cellStyle name="Standaard 13" xfId="45" xr:uid="{00000000-0005-0000-0000-000020000000}"/>
    <cellStyle name="Standaard 14" xfId="49" xr:uid="{00000000-0005-0000-0000-000021000000}"/>
    <cellStyle name="Standaard 15" xfId="50" xr:uid="{9D083150-DCCF-4E0C-A1A9-40D61E5DA82A}"/>
    <cellStyle name="Standaard 2" xfId="1" xr:uid="{00000000-0005-0000-0000-000022000000}"/>
    <cellStyle name="Standaard 2 2" xfId="3" xr:uid="{00000000-0005-0000-0000-000023000000}"/>
    <cellStyle name="Standaard 2 3" xfId="48" xr:uid="{00000000-0005-0000-0000-000024000000}"/>
    <cellStyle name="Standaard 3" xfId="2" xr:uid="{00000000-0005-0000-0000-000025000000}"/>
    <cellStyle name="Standaard 4" xfId="6" xr:uid="{00000000-0005-0000-0000-000026000000}"/>
    <cellStyle name="Standaard 4 2" xfId="23" xr:uid="{00000000-0005-0000-0000-000027000000}"/>
    <cellStyle name="Standaard 5" xfId="29" xr:uid="{00000000-0005-0000-0000-000028000000}"/>
    <cellStyle name="Standaard 6" xfId="30" xr:uid="{00000000-0005-0000-0000-000029000000}"/>
    <cellStyle name="Standaard 6 2" xfId="39" xr:uid="{00000000-0005-0000-0000-00002A000000}"/>
    <cellStyle name="Standaard 7" xfId="31" xr:uid="{00000000-0005-0000-0000-00002B000000}"/>
    <cellStyle name="Standaard 7 2" xfId="37" xr:uid="{00000000-0005-0000-0000-00002C000000}"/>
    <cellStyle name="Standaard 8" xfId="33" xr:uid="{00000000-0005-0000-0000-00002D000000}"/>
    <cellStyle name="Standaard 8 2" xfId="40" xr:uid="{00000000-0005-0000-0000-00002E000000}"/>
    <cellStyle name="Standaard 8 3" xfId="52" xr:uid="{C98F76F3-301C-40B7-AFDB-1ECED3C80F69}"/>
    <cellStyle name="Standaard 9" xfId="34" xr:uid="{00000000-0005-0000-0000-00002F000000}"/>
    <cellStyle name="Standaard 9 2" xfId="41" xr:uid="{00000000-0005-0000-0000-000030000000}"/>
    <cellStyle name="Standaard_Op&amp;I VNG" xfId="32" xr:uid="{00000000-0005-0000-0000-000031000000}"/>
  </cellStyles>
  <dxfs count="20">
    <dxf>
      <font>
        <b val="0"/>
        <i val="0"/>
        <color theme="1"/>
      </font>
      <fill>
        <patternFill>
          <bgColor theme="6" tint="0.59996337778862885"/>
        </patternFill>
      </fill>
    </dxf>
    <dxf>
      <font>
        <strike/>
        <color theme="0" tint="-0.499984740745262"/>
      </font>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s>
  <tableStyles count="0" defaultTableStyle="TableStyleMedium2" defaultPivotStyle="PivotStyleLight16"/>
  <colors>
    <mruColors>
      <color rgb="FF33CC33"/>
      <color rgb="FFFFFF66"/>
      <color rgb="FFFFFFCC"/>
      <color rgb="FF9933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509724</xdr:colOff>
      <xdr:row>18</xdr:row>
      <xdr:rowOff>136888</xdr:rowOff>
    </xdr:from>
    <xdr:to>
      <xdr:col>7</xdr:col>
      <xdr:colOff>320584</xdr:colOff>
      <xdr:row>47</xdr:row>
      <xdr:rowOff>68035</xdr:rowOff>
    </xdr:to>
    <xdr:sp macro="" textlink="">
      <xdr:nvSpPr>
        <xdr:cNvPr id="23" name="Afgeronde rechthoek 22">
          <a:extLst>
            <a:ext uri="{FF2B5EF4-FFF2-40B4-BE49-F238E27FC236}">
              <a16:creationId xmlns:a16="http://schemas.microsoft.com/office/drawing/2014/main" id="{00000000-0008-0000-0200-000004000000}"/>
            </a:ext>
          </a:extLst>
        </xdr:cNvPr>
        <xdr:cNvSpPr/>
      </xdr:nvSpPr>
      <xdr:spPr>
        <a:xfrm>
          <a:off x="1108438" y="3076031"/>
          <a:ext cx="3403146" cy="46664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VTH OBJECT</a:t>
          </a:r>
        </a:p>
      </xdr:txBody>
    </xdr:sp>
    <xdr:clientData/>
  </xdr:twoCellAnchor>
  <xdr:twoCellAnchor>
    <xdr:from>
      <xdr:col>1</xdr:col>
      <xdr:colOff>548368</xdr:colOff>
      <xdr:row>53</xdr:row>
      <xdr:rowOff>21771</xdr:rowOff>
    </xdr:from>
    <xdr:to>
      <xdr:col>5</xdr:col>
      <xdr:colOff>235404</xdr:colOff>
      <xdr:row>69</xdr:row>
      <xdr:rowOff>50346</xdr:rowOff>
    </xdr:to>
    <xdr:sp macro="" textlink="">
      <xdr:nvSpPr>
        <xdr:cNvPr id="46" name="Afgeronde rechthoek 32">
          <a:extLst>
            <a:ext uri="{FF2B5EF4-FFF2-40B4-BE49-F238E27FC236}">
              <a16:creationId xmlns:a16="http://schemas.microsoft.com/office/drawing/2014/main" id="{FE7B8385-AC42-489B-894B-BB2FAF26922E}"/>
            </a:ext>
            <a:ext uri="{147F2762-F138-4A5C-976F-8EAC2B608ADB}">
              <a16:predDERef xmlns:a16="http://schemas.microsoft.com/office/drawing/2014/main" pred="{00000000-0008-0000-0200-00000D000000}"/>
            </a:ext>
          </a:extLst>
        </xdr:cNvPr>
        <xdr:cNvSpPr/>
      </xdr:nvSpPr>
      <xdr:spPr>
        <a:xfrm>
          <a:off x="1147082" y="8675914"/>
          <a:ext cx="2081893" cy="2641146"/>
        </a:xfrm>
        <a:prstGeom prst="roundRect">
          <a:avLst/>
        </a:prstGeom>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Veehouderij</a:t>
          </a:r>
        </a:p>
      </xdr:txBody>
    </xdr:sp>
    <xdr:clientData/>
  </xdr:twoCellAnchor>
  <xdr:twoCellAnchor>
    <xdr:from>
      <xdr:col>2</xdr:col>
      <xdr:colOff>216353</xdr:colOff>
      <xdr:row>56</xdr:row>
      <xdr:rowOff>137433</xdr:rowOff>
    </xdr:from>
    <xdr:to>
      <xdr:col>5</xdr:col>
      <xdr:colOff>44904</xdr:colOff>
      <xdr:row>60</xdr:row>
      <xdr:rowOff>50347</xdr:rowOff>
    </xdr:to>
    <xdr:sp macro="" textlink="">
      <xdr:nvSpPr>
        <xdr:cNvPr id="10" name="Afgeronde rechthoek 26">
          <a:extLst>
            <a:ext uri="{FF2B5EF4-FFF2-40B4-BE49-F238E27FC236}">
              <a16:creationId xmlns:a16="http://schemas.microsoft.com/office/drawing/2014/main" id="{6D7A12B4-6881-4637-98A7-F3850A053FDC}"/>
            </a:ext>
            <a:ext uri="{147F2762-F138-4A5C-976F-8EAC2B608ADB}">
              <a16:predDERef xmlns:a16="http://schemas.microsoft.com/office/drawing/2014/main" pred="{00000000-0008-0000-0200-000007000000}"/>
            </a:ext>
          </a:extLst>
        </xdr:cNvPr>
        <xdr:cNvSpPr/>
      </xdr:nvSpPr>
      <xdr:spPr>
        <a:xfrm>
          <a:off x="1413782" y="9281433"/>
          <a:ext cx="1624693" cy="566057"/>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400"/>
            <a:t>Stallen </a:t>
          </a:r>
        </a:p>
      </xdr:txBody>
    </xdr:sp>
    <xdr:clientData/>
  </xdr:twoCellAnchor>
  <xdr:twoCellAnchor>
    <xdr:from>
      <xdr:col>12</xdr:col>
      <xdr:colOff>57816</xdr:colOff>
      <xdr:row>18</xdr:row>
      <xdr:rowOff>152400</xdr:rowOff>
    </xdr:from>
    <xdr:to>
      <xdr:col>17</xdr:col>
      <xdr:colOff>178168</xdr:colOff>
      <xdr:row>45</xdr:row>
      <xdr:rowOff>148863</xdr:rowOff>
    </xdr:to>
    <xdr:sp macro="" textlink="">
      <xdr:nvSpPr>
        <xdr:cNvPr id="7" name="Afgeronde rechthoek 23">
          <a:extLst>
            <a:ext uri="{FF2B5EF4-FFF2-40B4-BE49-F238E27FC236}">
              <a16:creationId xmlns:a16="http://schemas.microsoft.com/office/drawing/2014/main" id="{00000000-0008-0000-0200-000005000000}"/>
            </a:ext>
          </a:extLst>
        </xdr:cNvPr>
        <xdr:cNvSpPr/>
      </xdr:nvSpPr>
      <xdr:spPr>
        <a:xfrm>
          <a:off x="7242387" y="3091543"/>
          <a:ext cx="3113924" cy="440517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ZAAK</a:t>
          </a:r>
        </a:p>
      </xdr:txBody>
    </xdr:sp>
    <xdr:clientData/>
  </xdr:twoCellAnchor>
  <xdr:twoCellAnchor>
    <xdr:from>
      <xdr:col>2</xdr:col>
      <xdr:colOff>311182</xdr:colOff>
      <xdr:row>22</xdr:row>
      <xdr:rowOff>45158</xdr:rowOff>
    </xdr:from>
    <xdr:to>
      <xdr:col>6</xdr:col>
      <xdr:colOff>387735</xdr:colOff>
      <xdr:row>26</xdr:row>
      <xdr:rowOff>108587</xdr:rowOff>
    </xdr:to>
    <xdr:sp macro="" textlink="">
      <xdr:nvSpPr>
        <xdr:cNvPr id="26" name="Afgeronde rechthoek 25">
          <a:extLst>
            <a:ext uri="{FF2B5EF4-FFF2-40B4-BE49-F238E27FC236}">
              <a16:creationId xmlns:a16="http://schemas.microsoft.com/office/drawing/2014/main" id="{00000000-0008-0000-0200-000007000000}"/>
            </a:ext>
            <a:ext uri="{147F2762-F138-4A5C-976F-8EAC2B608ADB}">
              <a16:predDERef xmlns:a16="http://schemas.microsoft.com/office/drawing/2014/main" pred="{00000000-0008-0000-0200-000006000000}"/>
            </a:ext>
          </a:extLst>
        </xdr:cNvPr>
        <xdr:cNvSpPr/>
      </xdr:nvSpPr>
      <xdr:spPr>
        <a:xfrm>
          <a:off x="1508611" y="3637444"/>
          <a:ext cx="2471410" cy="716572"/>
        </a:xfrm>
        <a:prstGeom prst="roundRect">
          <a:avLst/>
        </a:prstGeom>
      </xdr:spPr>
      <xdr:style>
        <a:lnRef idx="1">
          <a:schemeClr val="accent1"/>
        </a:lnRef>
        <a:fillRef idx="2">
          <a:schemeClr val="accent1"/>
        </a:fillRef>
        <a:effectRef idx="1">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b="1" i="1">
              <a:solidFill>
                <a:srgbClr val="FF0000"/>
              </a:solidFill>
            </a:rPr>
            <a:t>heeft 1 of meer</a:t>
          </a:r>
        </a:p>
        <a:p>
          <a:pPr algn="ctr"/>
          <a:r>
            <a:rPr lang="nl-NL" sz="1400"/>
            <a:t>VTHObjectEigenschappen</a:t>
          </a:r>
        </a:p>
        <a:p>
          <a:pPr algn="ctr"/>
          <a:endParaRPr lang="nl-NL" sz="1200">
            <a:solidFill>
              <a:srgbClr val="FF0000"/>
            </a:solidFill>
          </a:endParaRPr>
        </a:p>
      </xdr:txBody>
    </xdr:sp>
    <xdr:clientData/>
  </xdr:twoCellAnchor>
  <xdr:twoCellAnchor>
    <xdr:from>
      <xdr:col>12</xdr:col>
      <xdr:colOff>351450</xdr:colOff>
      <xdr:row>22</xdr:row>
      <xdr:rowOff>77856</xdr:rowOff>
    </xdr:from>
    <xdr:to>
      <xdr:col>16</xdr:col>
      <xdr:colOff>429363</xdr:colOff>
      <xdr:row>26</xdr:row>
      <xdr:rowOff>115592</xdr:rowOff>
    </xdr:to>
    <xdr:sp macro="" textlink="">
      <xdr:nvSpPr>
        <xdr:cNvPr id="28" name="Afgeronde rechthoek 27">
          <a:extLst>
            <a:ext uri="{FF2B5EF4-FFF2-40B4-BE49-F238E27FC236}">
              <a16:creationId xmlns:a16="http://schemas.microsoft.com/office/drawing/2014/main" id="{00000000-0008-0000-0200-000009000000}"/>
            </a:ext>
          </a:extLst>
        </xdr:cNvPr>
        <xdr:cNvSpPr/>
      </xdr:nvSpPr>
      <xdr:spPr>
        <a:xfrm>
          <a:off x="7536021" y="3670142"/>
          <a:ext cx="2472771" cy="690879"/>
        </a:xfrm>
        <a:prstGeom prst="roundRect">
          <a:avLst/>
        </a:prstGeom>
      </xdr:spPr>
      <xdr:style>
        <a:lnRef idx="1">
          <a:schemeClr val="accent2"/>
        </a:lnRef>
        <a:fillRef idx="2">
          <a:schemeClr val="accent2"/>
        </a:fillRef>
        <a:effectRef idx="1">
          <a:schemeClr val="accent2"/>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 geen of meer</a:t>
          </a:r>
        </a:p>
        <a:p>
          <a:pPr algn="ctr"/>
          <a:r>
            <a:rPr lang="nl-NL" sz="1400"/>
            <a:t>Zaakeigenschappen</a:t>
          </a:r>
        </a:p>
      </xdr:txBody>
    </xdr:sp>
    <xdr:clientData/>
  </xdr:twoCellAnchor>
  <xdr:twoCellAnchor>
    <xdr:from>
      <xdr:col>12</xdr:col>
      <xdr:colOff>325757</xdr:colOff>
      <xdr:row>28</xdr:row>
      <xdr:rowOff>21328</xdr:rowOff>
    </xdr:from>
    <xdr:to>
      <xdr:col>16</xdr:col>
      <xdr:colOff>403670</xdr:colOff>
      <xdr:row>32</xdr:row>
      <xdr:rowOff>57704</xdr:rowOff>
    </xdr:to>
    <xdr:sp macro="" textlink="">
      <xdr:nvSpPr>
        <xdr:cNvPr id="29" name="Afgeronde rechthoek 28">
          <a:extLst>
            <a:ext uri="{FF2B5EF4-FFF2-40B4-BE49-F238E27FC236}">
              <a16:creationId xmlns:a16="http://schemas.microsoft.com/office/drawing/2014/main" id="{00000000-0008-0000-0200-00000A000000}"/>
            </a:ext>
          </a:extLst>
        </xdr:cNvPr>
        <xdr:cNvSpPr/>
      </xdr:nvSpPr>
      <xdr:spPr>
        <a:xfrm>
          <a:off x="7510328" y="4593328"/>
          <a:ext cx="2472771" cy="689519"/>
        </a:xfrm>
        <a:prstGeom prst="roundRect">
          <a:avLst/>
        </a:prstGeom>
      </xdr:spPr>
      <xdr:style>
        <a:lnRef idx="1">
          <a:schemeClr val="accent2"/>
        </a:lnRef>
        <a:fillRef idx="2">
          <a:schemeClr val="accent2"/>
        </a:fillRef>
        <a:effectRef idx="1">
          <a:schemeClr val="accent2"/>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a:t>
          </a:r>
          <a:r>
            <a:rPr lang="nl-NL" sz="1200" i="1" baseline="0"/>
            <a:t> g</a:t>
          </a:r>
          <a:r>
            <a:rPr lang="nl-NL" sz="1200" i="1"/>
            <a:t>een of meer</a:t>
          </a:r>
        </a:p>
        <a:p>
          <a:pPr algn="ctr"/>
          <a:r>
            <a:rPr lang="nl-NL" sz="1400"/>
            <a:t>Documenten</a:t>
          </a:r>
        </a:p>
      </xdr:txBody>
    </xdr:sp>
    <xdr:clientData/>
  </xdr:twoCellAnchor>
  <xdr:twoCellAnchor>
    <xdr:from>
      <xdr:col>12</xdr:col>
      <xdr:colOff>351450</xdr:colOff>
      <xdr:row>33</xdr:row>
      <xdr:rowOff>135357</xdr:rowOff>
    </xdr:from>
    <xdr:to>
      <xdr:col>16</xdr:col>
      <xdr:colOff>429363</xdr:colOff>
      <xdr:row>38</xdr:row>
      <xdr:rowOff>8448</xdr:rowOff>
    </xdr:to>
    <xdr:sp macro="" textlink="">
      <xdr:nvSpPr>
        <xdr:cNvPr id="30" name="Afgeronde rechthoek 29">
          <a:extLst>
            <a:ext uri="{FF2B5EF4-FFF2-40B4-BE49-F238E27FC236}">
              <a16:creationId xmlns:a16="http://schemas.microsoft.com/office/drawing/2014/main" id="{00000000-0008-0000-0200-00000B000000}"/>
            </a:ext>
          </a:extLst>
        </xdr:cNvPr>
        <xdr:cNvSpPr/>
      </xdr:nvSpPr>
      <xdr:spPr>
        <a:xfrm>
          <a:off x="7536021" y="5523786"/>
          <a:ext cx="2472771" cy="689519"/>
        </a:xfrm>
        <a:prstGeom prst="roundRect">
          <a:avLst/>
        </a:prstGeom>
      </xdr:spPr>
      <xdr:style>
        <a:lnRef idx="1">
          <a:schemeClr val="accent2"/>
        </a:lnRef>
        <a:fillRef idx="2">
          <a:schemeClr val="accent2"/>
        </a:fillRef>
        <a:effectRef idx="1">
          <a:schemeClr val="accent2"/>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 geen of meer</a:t>
          </a:r>
        </a:p>
        <a:p>
          <a:pPr algn="ctr"/>
          <a:r>
            <a:rPr lang="nl-NL" sz="1400"/>
            <a:t>Besluiten</a:t>
          </a:r>
        </a:p>
      </xdr:txBody>
    </xdr:sp>
    <xdr:clientData/>
  </xdr:twoCellAnchor>
  <xdr:twoCellAnchor>
    <xdr:from>
      <xdr:col>7</xdr:col>
      <xdr:colOff>413657</xdr:colOff>
      <xdr:row>26</xdr:row>
      <xdr:rowOff>32657</xdr:rowOff>
    </xdr:from>
    <xdr:to>
      <xdr:col>12</xdr:col>
      <xdr:colOff>73479</xdr:colOff>
      <xdr:row>28</xdr:row>
      <xdr:rowOff>126003</xdr:rowOff>
    </xdr:to>
    <xdr:cxnSp macro="">
      <xdr:nvCxnSpPr>
        <xdr:cNvPr id="31" name="Gebogen verbindingslijn 30">
          <a:extLst>
            <a:ext uri="{FF2B5EF4-FFF2-40B4-BE49-F238E27FC236}">
              <a16:creationId xmlns:a16="http://schemas.microsoft.com/office/drawing/2014/main" id="{00000000-0008-0000-0200-00000C000000}"/>
            </a:ext>
          </a:extLst>
        </xdr:cNvPr>
        <xdr:cNvCxnSpPr/>
      </xdr:nvCxnSpPr>
      <xdr:spPr>
        <a:xfrm>
          <a:off x="4604657" y="4278086"/>
          <a:ext cx="2653393" cy="419917"/>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409754</xdr:colOff>
      <xdr:row>23</xdr:row>
      <xdr:rowOff>10282</xdr:rowOff>
    </xdr:from>
    <xdr:to>
      <xdr:col>11</xdr:col>
      <xdr:colOff>149679</xdr:colOff>
      <xdr:row>25</xdr:row>
      <xdr:rowOff>72573</xdr:rowOff>
    </xdr:to>
    <xdr:sp macro="" textlink="">
      <xdr:nvSpPr>
        <xdr:cNvPr id="32" name="Tekstvak 13">
          <a:extLst>
            <a:ext uri="{FF2B5EF4-FFF2-40B4-BE49-F238E27FC236}">
              <a16:creationId xmlns:a16="http://schemas.microsoft.com/office/drawing/2014/main" id="{00000000-0008-0000-0200-00000D000000}"/>
            </a:ext>
          </a:extLst>
        </xdr:cNvPr>
        <xdr:cNvSpPr txBox="1"/>
      </xdr:nvSpPr>
      <xdr:spPr>
        <a:xfrm>
          <a:off x="5199468" y="3765853"/>
          <a:ext cx="1536068" cy="388863"/>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 0 of meer</a:t>
          </a:r>
        </a:p>
      </xdr:txBody>
    </xdr:sp>
    <xdr:clientData/>
  </xdr:twoCellAnchor>
  <xdr:twoCellAnchor>
    <xdr:from>
      <xdr:col>8</xdr:col>
      <xdr:colOff>297514</xdr:colOff>
      <xdr:row>55</xdr:row>
      <xdr:rowOff>158895</xdr:rowOff>
    </xdr:from>
    <xdr:to>
      <xdr:col>16</xdr:col>
      <xdr:colOff>30666</xdr:colOff>
      <xdr:row>65</xdr:row>
      <xdr:rowOff>97972</xdr:rowOff>
    </xdr:to>
    <xdr:sp macro="" textlink="">
      <xdr:nvSpPr>
        <xdr:cNvPr id="33" name="Afgeronde rechthoek 32">
          <a:extLst>
            <a:ext uri="{FF2B5EF4-FFF2-40B4-BE49-F238E27FC236}">
              <a16:creationId xmlns:a16="http://schemas.microsoft.com/office/drawing/2014/main" id="{00000000-0008-0000-0200-00000E000000}"/>
            </a:ext>
            <a:ext uri="{147F2762-F138-4A5C-976F-8EAC2B608ADB}">
              <a16:predDERef xmlns:a16="http://schemas.microsoft.com/office/drawing/2014/main" pred="{00000000-0008-0000-0200-00000D000000}"/>
            </a:ext>
          </a:extLst>
        </xdr:cNvPr>
        <xdr:cNvSpPr/>
      </xdr:nvSpPr>
      <xdr:spPr>
        <a:xfrm>
          <a:off x="5087228" y="9139609"/>
          <a:ext cx="4522867" cy="1571934"/>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BETROKKENE</a:t>
          </a:r>
        </a:p>
      </xdr:txBody>
    </xdr:sp>
    <xdr:clientData/>
  </xdr:twoCellAnchor>
  <xdr:twoCellAnchor>
    <xdr:from>
      <xdr:col>8</xdr:col>
      <xdr:colOff>518951</xdr:colOff>
      <xdr:row>59</xdr:row>
      <xdr:rowOff>42657</xdr:rowOff>
    </xdr:from>
    <xdr:to>
      <xdr:col>12</xdr:col>
      <xdr:colOff>84880</xdr:colOff>
      <xdr:row>63</xdr:row>
      <xdr:rowOff>79033</xdr:rowOff>
    </xdr:to>
    <xdr:sp macro="" textlink="">
      <xdr:nvSpPr>
        <xdr:cNvPr id="34" name="Afgeronde rechthoek 33">
          <a:extLst>
            <a:ext uri="{FF2B5EF4-FFF2-40B4-BE49-F238E27FC236}">
              <a16:creationId xmlns:a16="http://schemas.microsoft.com/office/drawing/2014/main" id="{00000000-0008-0000-0200-00000F000000}"/>
            </a:ext>
          </a:extLst>
        </xdr:cNvPr>
        <xdr:cNvSpPr/>
      </xdr:nvSpPr>
      <xdr:spPr>
        <a:xfrm>
          <a:off x="5308665" y="9676514"/>
          <a:ext cx="1960786" cy="689519"/>
        </a:xfrm>
        <a:prstGeom prst="roundRect">
          <a:avLst/>
        </a:prstGeom>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Is een</a:t>
          </a:r>
        </a:p>
        <a:p>
          <a:pPr algn="ctr"/>
          <a:r>
            <a:rPr lang="nl-NL" sz="1400"/>
            <a:t>Natuurlijk Persoon</a:t>
          </a:r>
        </a:p>
      </xdr:txBody>
    </xdr:sp>
    <xdr:clientData/>
  </xdr:twoCellAnchor>
  <xdr:twoCellAnchor>
    <xdr:from>
      <xdr:col>12</xdr:col>
      <xdr:colOff>303663</xdr:colOff>
      <xdr:row>58</xdr:row>
      <xdr:rowOff>158318</xdr:rowOff>
    </xdr:from>
    <xdr:to>
      <xdr:col>15</xdr:col>
      <xdr:colOff>476470</xdr:colOff>
      <xdr:row>63</xdr:row>
      <xdr:rowOff>31408</xdr:rowOff>
    </xdr:to>
    <xdr:sp macro="" textlink="">
      <xdr:nvSpPr>
        <xdr:cNvPr id="35" name="Afgeronde rechthoek 34">
          <a:extLst>
            <a:ext uri="{FF2B5EF4-FFF2-40B4-BE49-F238E27FC236}">
              <a16:creationId xmlns:a16="http://schemas.microsoft.com/office/drawing/2014/main" id="{00000000-0008-0000-0200-000010000000}"/>
            </a:ext>
          </a:extLst>
        </xdr:cNvPr>
        <xdr:cNvSpPr/>
      </xdr:nvSpPr>
      <xdr:spPr>
        <a:xfrm>
          <a:off x="7488234" y="9628889"/>
          <a:ext cx="1968950" cy="689519"/>
        </a:xfrm>
        <a:prstGeom prst="roundRect">
          <a:avLst/>
        </a:prstGeom>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Is een</a:t>
          </a:r>
        </a:p>
        <a:p>
          <a:pPr algn="ctr"/>
          <a:r>
            <a:rPr lang="nl-NL" sz="1400"/>
            <a:t>NIET Natuurlijk Persoon</a:t>
          </a:r>
        </a:p>
      </xdr:txBody>
    </xdr:sp>
    <xdr:clientData/>
  </xdr:twoCellAnchor>
  <xdr:twoCellAnchor>
    <xdr:from>
      <xdr:col>4</xdr:col>
      <xdr:colOff>415153</xdr:colOff>
      <xdr:row>47</xdr:row>
      <xdr:rowOff>68035</xdr:rowOff>
    </xdr:from>
    <xdr:to>
      <xdr:col>8</xdr:col>
      <xdr:colOff>297513</xdr:colOff>
      <xdr:row>60</xdr:row>
      <xdr:rowOff>128433</xdr:rowOff>
    </xdr:to>
    <xdr:cxnSp macro="">
      <xdr:nvCxnSpPr>
        <xdr:cNvPr id="36" name="Gebogen verbindingslijn 35">
          <a:extLst>
            <a:ext uri="{FF2B5EF4-FFF2-40B4-BE49-F238E27FC236}">
              <a16:creationId xmlns:a16="http://schemas.microsoft.com/office/drawing/2014/main" id="{00000000-0008-0000-0200-000011000000}"/>
            </a:ext>
          </a:extLst>
        </xdr:cNvPr>
        <xdr:cNvCxnSpPr>
          <a:cxnSpLocks/>
          <a:stCxn id="23" idx="2"/>
          <a:endCxn id="33" idx="1"/>
        </xdr:cNvCxnSpPr>
      </xdr:nvCxnSpPr>
      <xdr:spPr>
        <a:xfrm rot="16200000" flipH="1">
          <a:off x="2857063" y="7695411"/>
          <a:ext cx="2183112" cy="2277217"/>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422728</xdr:colOff>
      <xdr:row>56</xdr:row>
      <xdr:rowOff>22241</xdr:rowOff>
    </xdr:from>
    <xdr:to>
      <xdr:col>9</xdr:col>
      <xdr:colOff>359228</xdr:colOff>
      <xdr:row>60</xdr:row>
      <xdr:rowOff>125722</xdr:rowOff>
    </xdr:to>
    <xdr:sp macro="" textlink="">
      <xdr:nvSpPr>
        <xdr:cNvPr id="71" name="Tekstvak 28">
          <a:extLst>
            <a:ext uri="{FF2B5EF4-FFF2-40B4-BE49-F238E27FC236}">
              <a16:creationId xmlns:a16="http://schemas.microsoft.com/office/drawing/2014/main" id="{00000000-0008-0000-0200-000012000000}"/>
            </a:ext>
          </a:extLst>
        </xdr:cNvPr>
        <xdr:cNvSpPr txBox="1"/>
      </xdr:nvSpPr>
      <xdr:spPr>
        <a:xfrm>
          <a:off x="3416299" y="9166241"/>
          <a:ext cx="2331358" cy="756624"/>
        </a:xfrm>
        <a:prstGeom prst="rect">
          <a:avLst/>
        </a:prstGeom>
        <a:noFill/>
      </xdr:spPr>
      <xdr:txBody>
        <a:bodyPr wrap="square" rtlCol="0">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rgbClr val="FF0000"/>
              </a:solidFill>
              <a:effectLst>
                <a:outerShdw blurRad="38100" dist="19050" dir="2700000" algn="tl" rotWithShape="0">
                  <a:schemeClr val="dk1">
                    <a:alpha val="40000"/>
                  </a:schemeClr>
                </a:outerShdw>
              </a:effectLst>
              <a:latin typeface="+mn-lt"/>
              <a:ea typeface="+mn-ea"/>
              <a:cs typeface="+mn-cs"/>
            </a:rPr>
            <a:t>Heeft één </a:t>
          </a:r>
        </a:p>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'Drijver' of   </a:t>
          </a:r>
        </a:p>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'Verantwoordelijke'</a:t>
          </a:r>
        </a:p>
      </xdr:txBody>
    </xdr:sp>
    <xdr:clientData/>
  </xdr:twoCellAnchor>
  <xdr:twoCellAnchor>
    <xdr:from>
      <xdr:col>11</xdr:col>
      <xdr:colOff>556085</xdr:colOff>
      <xdr:row>58</xdr:row>
      <xdr:rowOff>18228</xdr:rowOff>
    </xdr:from>
    <xdr:to>
      <xdr:col>12</xdr:col>
      <xdr:colOff>491218</xdr:colOff>
      <xdr:row>60</xdr:row>
      <xdr:rowOff>68519</xdr:rowOff>
    </xdr:to>
    <xdr:sp macro="" textlink="">
      <xdr:nvSpPr>
        <xdr:cNvPr id="38" name="Tekstvak 32">
          <a:extLst>
            <a:ext uri="{FF2B5EF4-FFF2-40B4-BE49-F238E27FC236}">
              <a16:creationId xmlns:a16="http://schemas.microsoft.com/office/drawing/2014/main" id="{00000000-0008-0000-0200-000013000000}"/>
            </a:ext>
          </a:extLst>
        </xdr:cNvPr>
        <xdr:cNvSpPr txBox="1"/>
      </xdr:nvSpPr>
      <xdr:spPr>
        <a:xfrm>
          <a:off x="7141942" y="9488799"/>
          <a:ext cx="533847" cy="376863"/>
        </a:xfrm>
        <a:prstGeom prst="rect">
          <a:avLst/>
        </a:prstGeom>
        <a:noFill/>
      </xdr:spPr>
      <xdr:txBody>
        <a:bodyPr wrap="square" rtlCol="0">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nl-NL"/>
            <a:t>OF</a:t>
          </a:r>
        </a:p>
      </xdr:txBody>
    </xdr:sp>
    <xdr:clientData/>
  </xdr:twoCellAnchor>
  <xdr:twoCellAnchor>
    <xdr:from>
      <xdr:col>4</xdr:col>
      <xdr:colOff>415154</xdr:colOff>
      <xdr:row>47</xdr:row>
      <xdr:rowOff>68034</xdr:rowOff>
    </xdr:from>
    <xdr:to>
      <xdr:col>12</xdr:col>
      <xdr:colOff>164091</xdr:colOff>
      <xdr:row>55</xdr:row>
      <xdr:rowOff>158894</xdr:rowOff>
    </xdr:to>
    <xdr:cxnSp macro="">
      <xdr:nvCxnSpPr>
        <xdr:cNvPr id="41" name="Gebogen verbindingslijn 40">
          <a:extLst>
            <a:ext uri="{FF2B5EF4-FFF2-40B4-BE49-F238E27FC236}">
              <a16:creationId xmlns:a16="http://schemas.microsoft.com/office/drawing/2014/main" id="{00000000-0008-0000-0200-000018000000}"/>
            </a:ext>
          </a:extLst>
        </xdr:cNvPr>
        <xdr:cNvCxnSpPr>
          <a:cxnSpLocks/>
          <a:stCxn id="23" idx="2"/>
          <a:endCxn id="33" idx="0"/>
        </xdr:cNvCxnSpPr>
      </xdr:nvCxnSpPr>
      <xdr:spPr>
        <a:xfrm rot="16200000" flipH="1">
          <a:off x="4380764" y="6171710"/>
          <a:ext cx="1397145" cy="4538651"/>
        </a:xfrm>
        <a:prstGeom prst="bentConnector3">
          <a:avLst>
            <a:gd name="adj1" fmla="val 50000"/>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165996</xdr:colOff>
      <xdr:row>45</xdr:row>
      <xdr:rowOff>148863</xdr:rowOff>
    </xdr:from>
    <xdr:to>
      <xdr:col>14</xdr:col>
      <xdr:colOff>417349</xdr:colOff>
      <xdr:row>55</xdr:row>
      <xdr:rowOff>156990</xdr:rowOff>
    </xdr:to>
    <xdr:cxnSp macro="">
      <xdr:nvCxnSpPr>
        <xdr:cNvPr id="42" name="Gebogen verbindingslijn 41">
          <a:extLst>
            <a:ext uri="{FF2B5EF4-FFF2-40B4-BE49-F238E27FC236}">
              <a16:creationId xmlns:a16="http://schemas.microsoft.com/office/drawing/2014/main" id="{00000000-0008-0000-0200-00001B000000}"/>
            </a:ext>
          </a:extLst>
        </xdr:cNvPr>
        <xdr:cNvCxnSpPr>
          <a:stCxn id="7" idx="2"/>
          <a:endCxn id="33" idx="0"/>
        </xdr:cNvCxnSpPr>
      </xdr:nvCxnSpPr>
      <xdr:spPr>
        <a:xfrm rot="5400000">
          <a:off x="7254466" y="7592821"/>
          <a:ext cx="1640984" cy="1448782"/>
        </a:xfrm>
        <a:prstGeom prst="bentConnector3">
          <a:avLst>
            <a:gd name="adj1" fmla="val 50000"/>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89296</xdr:colOff>
      <xdr:row>48</xdr:row>
      <xdr:rowOff>50816</xdr:rowOff>
    </xdr:from>
    <xdr:to>
      <xdr:col>13</xdr:col>
      <xdr:colOff>503918</xdr:colOff>
      <xdr:row>51</xdr:row>
      <xdr:rowOff>95699</xdr:rowOff>
    </xdr:to>
    <xdr:sp macro="" textlink="">
      <xdr:nvSpPr>
        <xdr:cNvPr id="43" name="Tekstvak 28">
          <a:extLst>
            <a:ext uri="{FF2B5EF4-FFF2-40B4-BE49-F238E27FC236}">
              <a16:creationId xmlns:a16="http://schemas.microsoft.com/office/drawing/2014/main" id="{00000000-0008-0000-0200-00001F000000}"/>
            </a:ext>
          </a:extLst>
        </xdr:cNvPr>
        <xdr:cNvSpPr txBox="1"/>
      </xdr:nvSpPr>
      <xdr:spPr>
        <a:xfrm>
          <a:off x="6675153" y="7888530"/>
          <a:ext cx="1612051" cy="534740"/>
        </a:xfrm>
        <a:prstGeom prst="rect">
          <a:avLst/>
        </a:prstGeom>
        <a:noFill/>
      </xdr:spPr>
      <xdr:txBody>
        <a:bodyPr wrap="square" rtlCol="0">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 geen of meer  met de rol ....</a:t>
          </a:r>
        </a:p>
      </xdr:txBody>
    </xdr:sp>
    <xdr:clientData/>
  </xdr:twoCellAnchor>
  <xdr:twoCellAnchor>
    <xdr:from>
      <xdr:col>2</xdr:col>
      <xdr:colOff>295171</xdr:colOff>
      <xdr:row>28</xdr:row>
      <xdr:rowOff>754</xdr:rowOff>
    </xdr:from>
    <xdr:to>
      <xdr:col>6</xdr:col>
      <xdr:colOff>371724</xdr:colOff>
      <xdr:row>32</xdr:row>
      <xdr:rowOff>39034</xdr:rowOff>
    </xdr:to>
    <xdr:sp macro="" textlink="">
      <xdr:nvSpPr>
        <xdr:cNvPr id="44" name="Afgeronde rechthoek 26">
          <a:extLst>
            <a:ext uri="{FF2B5EF4-FFF2-40B4-BE49-F238E27FC236}">
              <a16:creationId xmlns:a16="http://schemas.microsoft.com/office/drawing/2014/main" id="{379CFB43-52D7-4F57-A81C-C941400C1973}"/>
            </a:ext>
            <a:ext uri="{147F2762-F138-4A5C-976F-8EAC2B608ADB}">
              <a16:predDERef xmlns:a16="http://schemas.microsoft.com/office/drawing/2014/main" pred="{00000000-0008-0000-0200-000007000000}"/>
            </a:ext>
          </a:extLst>
        </xdr:cNvPr>
        <xdr:cNvSpPr/>
      </xdr:nvSpPr>
      <xdr:spPr>
        <a:xfrm>
          <a:off x="1492600" y="4572754"/>
          <a:ext cx="2471410" cy="691423"/>
        </a:xfrm>
        <a:prstGeom prst="roundRect">
          <a:avLst/>
        </a:prstGeom>
      </xdr:spPr>
      <xdr:style>
        <a:lnRef idx="1">
          <a:schemeClr val="accent1"/>
        </a:lnRef>
        <a:fillRef idx="2">
          <a:schemeClr val="accent1"/>
        </a:fillRef>
        <a:effectRef idx="1">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 geen of meer</a:t>
          </a:r>
        </a:p>
        <a:p>
          <a:pPr algn="ctr"/>
          <a:r>
            <a:rPr lang="nl-NL" sz="1400"/>
            <a:t>Opslagen</a:t>
          </a:r>
          <a:r>
            <a:rPr lang="nl-NL" sz="1400" baseline="0"/>
            <a:t> en Installaties</a:t>
          </a:r>
          <a:endParaRPr lang="nl-NL" sz="1400"/>
        </a:p>
      </xdr:txBody>
    </xdr:sp>
    <xdr:clientData/>
  </xdr:twoCellAnchor>
  <xdr:twoCellAnchor>
    <xdr:from>
      <xdr:col>5</xdr:col>
      <xdr:colOff>44904</xdr:colOff>
      <xdr:row>40</xdr:row>
      <xdr:rowOff>156482</xdr:rowOff>
    </xdr:from>
    <xdr:to>
      <xdr:col>12</xdr:col>
      <xdr:colOff>44904</xdr:colOff>
      <xdr:row>58</xdr:row>
      <xdr:rowOff>93210</xdr:rowOff>
    </xdr:to>
    <xdr:cxnSp macro="">
      <xdr:nvCxnSpPr>
        <xdr:cNvPr id="9" name="Verbindingslijn: gebogen 8">
          <a:extLst>
            <a:ext uri="{FF2B5EF4-FFF2-40B4-BE49-F238E27FC236}">
              <a16:creationId xmlns:a16="http://schemas.microsoft.com/office/drawing/2014/main" id="{4F57C8C7-13BD-4787-AEF5-1032E2AE3E1B}"/>
            </a:ext>
          </a:extLst>
        </xdr:cNvPr>
        <xdr:cNvCxnSpPr>
          <a:stCxn id="10" idx="3"/>
        </xdr:cNvCxnSpPr>
      </xdr:nvCxnSpPr>
      <xdr:spPr>
        <a:xfrm flipV="1">
          <a:off x="3038475" y="6687911"/>
          <a:ext cx="4191000" cy="2875870"/>
        </a:xfrm>
        <a:prstGeom prst="straightConnector1">
          <a:avLst/>
        </a:prstGeom>
        <a:ln w="12700">
          <a:solidFill>
            <a:srgbClr val="002060"/>
          </a:solidFill>
          <a:prstDash val="sysDash"/>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320584</xdr:colOff>
      <xdr:row>30</xdr:row>
      <xdr:rowOff>39517</xdr:rowOff>
    </xdr:from>
    <xdr:to>
      <xdr:col>12</xdr:col>
      <xdr:colOff>325757</xdr:colOff>
      <xdr:row>33</xdr:row>
      <xdr:rowOff>20819</xdr:rowOff>
    </xdr:to>
    <xdr:cxnSp macro="">
      <xdr:nvCxnSpPr>
        <xdr:cNvPr id="49" name="Rechte verbindingslijn met pijl 48">
          <a:extLst>
            <a:ext uri="{FF2B5EF4-FFF2-40B4-BE49-F238E27FC236}">
              <a16:creationId xmlns:a16="http://schemas.microsoft.com/office/drawing/2014/main" id="{3229AE2D-DD9D-48FA-921D-377F94AE1506}"/>
            </a:ext>
          </a:extLst>
        </xdr:cNvPr>
        <xdr:cNvCxnSpPr>
          <a:stCxn id="29" idx="1"/>
          <a:endCxn id="23" idx="3"/>
        </xdr:cNvCxnSpPr>
      </xdr:nvCxnSpPr>
      <xdr:spPr>
        <a:xfrm flipH="1">
          <a:off x="4511584" y="4938088"/>
          <a:ext cx="2998744" cy="471160"/>
        </a:xfrm>
        <a:prstGeom prst="straightConnector1">
          <a:avLst/>
        </a:prstGeom>
        <a:ln>
          <a:headEnd type="none" w="med" len="med"/>
          <a:tailEnd type="arrow" w="med" len="med"/>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9</xdr:col>
      <xdr:colOff>2448</xdr:colOff>
      <xdr:row>44</xdr:row>
      <xdr:rowOff>128089</xdr:rowOff>
    </xdr:from>
    <xdr:to>
      <xdr:col>12</xdr:col>
      <xdr:colOff>145325</xdr:colOff>
      <xdr:row>48</xdr:row>
      <xdr:rowOff>88314</xdr:rowOff>
    </xdr:to>
    <xdr:sp macro="" textlink="">
      <xdr:nvSpPr>
        <xdr:cNvPr id="50" name="Tekstvak 38">
          <a:extLst>
            <a:ext uri="{FF2B5EF4-FFF2-40B4-BE49-F238E27FC236}">
              <a16:creationId xmlns:a16="http://schemas.microsoft.com/office/drawing/2014/main" id="{23609429-AF7B-4E33-9C93-47CC1A7107B0}"/>
            </a:ext>
          </a:extLst>
        </xdr:cNvPr>
        <xdr:cNvSpPr txBox="1"/>
      </xdr:nvSpPr>
      <xdr:spPr>
        <a:xfrm>
          <a:off x="5390877" y="7312660"/>
          <a:ext cx="1939019" cy="613368"/>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2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Gegeven</a:t>
          </a:r>
          <a:r>
            <a:rPr lang="nl-NL" sz="1200" b="0" i="1" kern="1200" cap="none" spc="0" baseline="0">
              <a:ln w="0"/>
              <a:solidFill>
                <a:schemeClr val="tx1"/>
              </a:solidFill>
              <a:effectLst>
                <a:outerShdw blurRad="38100" dist="19050" dir="2700000" algn="tl" rotWithShape="0">
                  <a:schemeClr val="dk1">
                    <a:alpha val="40000"/>
                  </a:schemeClr>
                </a:outerShdw>
              </a:effectLst>
              <a:latin typeface="+mn-lt"/>
              <a:ea typeface="+mn-ea"/>
              <a:cs typeface="+mn-cs"/>
            </a:rPr>
            <a:t> komen uit </a:t>
          </a:r>
          <a:r>
            <a:rPr lang="nl-NL" sz="12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 geen of een Vergunning- of Meldingszaak</a:t>
          </a:r>
        </a:p>
      </xdr:txBody>
    </xdr:sp>
    <xdr:clientData/>
  </xdr:twoCellAnchor>
  <xdr:twoCellAnchor>
    <xdr:from>
      <xdr:col>9</xdr:col>
      <xdr:colOff>595993</xdr:colOff>
      <xdr:row>31</xdr:row>
      <xdr:rowOff>40823</xdr:rowOff>
    </xdr:from>
    <xdr:to>
      <xdr:col>12</xdr:col>
      <xdr:colOff>130629</xdr:colOff>
      <xdr:row>33</xdr:row>
      <xdr:rowOff>78922</xdr:rowOff>
    </xdr:to>
    <xdr:sp macro="" textlink="">
      <xdr:nvSpPr>
        <xdr:cNvPr id="51" name="Tekstvak 38">
          <a:extLst>
            <a:ext uri="{FF2B5EF4-FFF2-40B4-BE49-F238E27FC236}">
              <a16:creationId xmlns:a16="http://schemas.microsoft.com/office/drawing/2014/main" id="{2197A7F4-195F-41AD-A1AE-5207E30AC219}"/>
            </a:ext>
          </a:extLst>
        </xdr:cNvPr>
        <xdr:cNvSpPr txBox="1"/>
      </xdr:nvSpPr>
      <xdr:spPr>
        <a:xfrm>
          <a:off x="5984422" y="5102680"/>
          <a:ext cx="1330778" cy="364671"/>
        </a:xfrm>
        <a:prstGeom prst="rect">
          <a:avLst/>
        </a:prstGeom>
        <a:noFill/>
        <a:ln>
          <a:noFill/>
        </a:ln>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nl-NL" sz="1400" b="0" i="1" cap="none" spc="0">
              <a:ln w="0"/>
              <a:solidFill>
                <a:schemeClr val="tx1"/>
              </a:solidFill>
              <a:effectLst>
                <a:outerShdw blurRad="38100" dist="19050" dir="2700000" algn="tl" rotWithShape="0">
                  <a:schemeClr val="dk1">
                    <a:alpha val="40000"/>
                  </a:schemeClr>
                </a:outerShdw>
              </a:effectLst>
            </a:rPr>
            <a:t>Hoort</a:t>
          </a:r>
          <a:r>
            <a:rPr lang="nl-NL" sz="1400" b="0" i="1" cap="none" spc="0" baseline="0">
              <a:ln w="0"/>
              <a:solidFill>
                <a:schemeClr val="tx1"/>
              </a:solidFill>
              <a:effectLst>
                <a:outerShdw blurRad="38100" dist="19050" dir="2700000" algn="tl" rotWithShape="0">
                  <a:schemeClr val="dk1">
                    <a:alpha val="40000"/>
                  </a:schemeClr>
                </a:outerShdw>
              </a:effectLst>
            </a:rPr>
            <a:t> bij 0 of 1 </a:t>
          </a:r>
          <a:endParaRPr lang="nl-NL" sz="1400" b="0" i="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429986</xdr:colOff>
      <xdr:row>47</xdr:row>
      <xdr:rowOff>97970</xdr:rowOff>
    </xdr:from>
    <xdr:to>
      <xdr:col>4</xdr:col>
      <xdr:colOff>481694</xdr:colOff>
      <xdr:row>56</xdr:row>
      <xdr:rowOff>137433</xdr:rowOff>
    </xdr:to>
    <xdr:cxnSp macro="">
      <xdr:nvCxnSpPr>
        <xdr:cNvPr id="47" name="Gebogen verbindingslijn 30">
          <a:extLst>
            <a:ext uri="{FF2B5EF4-FFF2-40B4-BE49-F238E27FC236}">
              <a16:creationId xmlns:a16="http://schemas.microsoft.com/office/drawing/2014/main" id="{FD0951D0-BF04-4661-8970-7BB6696F8CE0}"/>
            </a:ext>
          </a:extLst>
        </xdr:cNvPr>
        <xdr:cNvCxnSpPr>
          <a:endCxn id="10" idx="0"/>
        </xdr:cNvCxnSpPr>
      </xdr:nvCxnSpPr>
      <xdr:spPr>
        <a:xfrm rot="5400000">
          <a:off x="1796823" y="8201705"/>
          <a:ext cx="1509034" cy="650422"/>
        </a:xfrm>
        <a:prstGeom prst="bentConnector3">
          <a:avLst>
            <a:gd name="adj1" fmla="val 50000"/>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216353</xdr:colOff>
      <xdr:row>63</xdr:row>
      <xdr:rowOff>69397</xdr:rowOff>
    </xdr:from>
    <xdr:to>
      <xdr:col>5</xdr:col>
      <xdr:colOff>35379</xdr:colOff>
      <xdr:row>67</xdr:row>
      <xdr:rowOff>31297</xdr:rowOff>
    </xdr:to>
    <xdr:sp macro="" textlink="">
      <xdr:nvSpPr>
        <xdr:cNvPr id="48" name="Afgeronde rechthoek 26">
          <a:extLst>
            <a:ext uri="{FF2B5EF4-FFF2-40B4-BE49-F238E27FC236}">
              <a16:creationId xmlns:a16="http://schemas.microsoft.com/office/drawing/2014/main" id="{031ABE80-FCD6-43EB-89BE-F0DD984F3BEE}"/>
            </a:ext>
            <a:ext uri="{147F2762-F138-4A5C-976F-8EAC2B608ADB}">
              <a16:predDERef xmlns:a16="http://schemas.microsoft.com/office/drawing/2014/main" pred="{00000000-0008-0000-0200-000007000000}"/>
            </a:ext>
          </a:extLst>
        </xdr:cNvPr>
        <xdr:cNvSpPr/>
      </xdr:nvSpPr>
      <xdr:spPr>
        <a:xfrm>
          <a:off x="1413782" y="10356397"/>
          <a:ext cx="1615168" cy="615043"/>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400"/>
            <a:t>Diergroepen</a:t>
          </a:r>
        </a:p>
      </xdr:txBody>
    </xdr:sp>
    <xdr:clientData/>
  </xdr:twoCellAnchor>
  <xdr:twoCellAnchor>
    <xdr:from>
      <xdr:col>12</xdr:col>
      <xdr:colOff>370500</xdr:colOff>
      <xdr:row>39</xdr:row>
      <xdr:rowOff>96906</xdr:rowOff>
    </xdr:from>
    <xdr:to>
      <xdr:col>16</xdr:col>
      <xdr:colOff>448413</xdr:colOff>
      <xdr:row>43</xdr:row>
      <xdr:rowOff>134642</xdr:rowOff>
    </xdr:to>
    <xdr:sp macro="" textlink="">
      <xdr:nvSpPr>
        <xdr:cNvPr id="8" name="Afgeronde rechthoek 27">
          <a:extLst>
            <a:ext uri="{FF2B5EF4-FFF2-40B4-BE49-F238E27FC236}">
              <a16:creationId xmlns:a16="http://schemas.microsoft.com/office/drawing/2014/main" id="{74842166-3758-463D-ABE4-5C1352A8727D}"/>
            </a:ext>
          </a:extLst>
        </xdr:cNvPr>
        <xdr:cNvSpPr/>
      </xdr:nvSpPr>
      <xdr:spPr>
        <a:xfrm>
          <a:off x="7555071" y="6465049"/>
          <a:ext cx="2472771" cy="690879"/>
        </a:xfrm>
        <a:prstGeom prst="roundRect">
          <a:avLst/>
        </a:prstGeom>
      </xdr:spPr>
      <xdr:style>
        <a:lnRef idx="1">
          <a:schemeClr val="accent2"/>
        </a:lnRef>
        <a:fillRef idx="2">
          <a:schemeClr val="accent2"/>
        </a:fillRef>
        <a:effectRef idx="1">
          <a:schemeClr val="accent2"/>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 geen of meer</a:t>
          </a:r>
        </a:p>
        <a:p>
          <a:pPr algn="ctr"/>
          <a:r>
            <a:rPr lang="nl-NL" sz="1400"/>
            <a:t>Overtredingen</a:t>
          </a:r>
          <a:r>
            <a:rPr lang="nl-NL" sz="1400" baseline="0"/>
            <a:t> (LHS score)</a:t>
          </a:r>
          <a:endParaRPr lang="nl-NL" sz="1400"/>
        </a:p>
      </xdr:txBody>
    </xdr:sp>
    <xdr:clientData/>
  </xdr:twoCellAnchor>
  <xdr:twoCellAnchor>
    <xdr:from>
      <xdr:col>2</xdr:col>
      <xdr:colOff>343078</xdr:colOff>
      <xdr:row>47</xdr:row>
      <xdr:rowOff>48381</xdr:rowOff>
    </xdr:from>
    <xdr:to>
      <xdr:col>5</xdr:col>
      <xdr:colOff>83004</xdr:colOff>
      <xdr:row>49</xdr:row>
      <xdr:rowOff>112034</xdr:rowOff>
    </xdr:to>
    <xdr:sp macro="" textlink="">
      <xdr:nvSpPr>
        <xdr:cNvPr id="37" name="Tekstvak 13">
          <a:extLst>
            <a:ext uri="{FF2B5EF4-FFF2-40B4-BE49-F238E27FC236}">
              <a16:creationId xmlns:a16="http://schemas.microsoft.com/office/drawing/2014/main" id="{774FCFF5-CFFC-4E75-80FD-53A41990686E}"/>
            </a:ext>
          </a:extLst>
        </xdr:cNvPr>
        <xdr:cNvSpPr txBox="1"/>
      </xdr:nvSpPr>
      <xdr:spPr>
        <a:xfrm>
          <a:off x="1540507" y="7722810"/>
          <a:ext cx="1536068" cy="390224"/>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 0 of meer</a:t>
          </a:r>
        </a:p>
      </xdr:txBody>
    </xdr:sp>
    <xdr:clientData/>
  </xdr:twoCellAnchor>
  <xdr:twoCellAnchor>
    <xdr:from>
      <xdr:col>3</xdr:col>
      <xdr:colOff>425905</xdr:colOff>
      <xdr:row>60</xdr:row>
      <xdr:rowOff>50347</xdr:rowOff>
    </xdr:from>
    <xdr:to>
      <xdr:col>3</xdr:col>
      <xdr:colOff>430668</xdr:colOff>
      <xdr:row>63</xdr:row>
      <xdr:rowOff>69397</xdr:rowOff>
    </xdr:to>
    <xdr:cxnSp macro="">
      <xdr:nvCxnSpPr>
        <xdr:cNvPr id="73" name="Gebogen verbindingslijn 30">
          <a:extLst>
            <a:ext uri="{FF2B5EF4-FFF2-40B4-BE49-F238E27FC236}">
              <a16:creationId xmlns:a16="http://schemas.microsoft.com/office/drawing/2014/main" id="{08A5C325-1115-4C3E-B203-756EA772A83C}"/>
            </a:ext>
          </a:extLst>
        </xdr:cNvPr>
        <xdr:cNvCxnSpPr>
          <a:stCxn id="10" idx="2"/>
          <a:endCxn id="48" idx="0"/>
        </xdr:cNvCxnSpPr>
      </xdr:nvCxnSpPr>
      <xdr:spPr>
        <a:xfrm rot="5400000">
          <a:off x="1969976" y="10099562"/>
          <a:ext cx="508907" cy="4763"/>
        </a:xfrm>
        <a:prstGeom prst="bentConnector3">
          <a:avLst>
            <a:gd name="adj1" fmla="val 50000"/>
          </a:avLst>
        </a:prstGeom>
        <a:ln>
          <a:solidFill>
            <a:schemeClr val="bg1"/>
          </a:solidFill>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579843</xdr:colOff>
      <xdr:row>60</xdr:row>
      <xdr:rowOff>48382</xdr:rowOff>
    </xdr:from>
    <xdr:to>
      <xdr:col>4</xdr:col>
      <xdr:colOff>63954</xdr:colOff>
      <xdr:row>62</xdr:row>
      <xdr:rowOff>112034</xdr:rowOff>
    </xdr:to>
    <xdr:sp macro="" textlink="">
      <xdr:nvSpPr>
        <xdr:cNvPr id="76" name="Tekstvak 13">
          <a:extLst>
            <a:ext uri="{FF2B5EF4-FFF2-40B4-BE49-F238E27FC236}">
              <a16:creationId xmlns:a16="http://schemas.microsoft.com/office/drawing/2014/main" id="{214AC627-A282-4778-81D6-4E6B54A4C8D9}"/>
            </a:ext>
          </a:extLst>
        </xdr:cNvPr>
        <xdr:cNvSpPr txBox="1"/>
      </xdr:nvSpPr>
      <xdr:spPr>
        <a:xfrm>
          <a:off x="1178557" y="9845525"/>
          <a:ext cx="1280254" cy="390223"/>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nl-NL" sz="1400" i="1">
              <a:solidFill>
                <a:schemeClr val="bg1"/>
              </a:solidFill>
            </a:rPr>
            <a:t>Heeft 1</a:t>
          </a:r>
          <a:r>
            <a:rPr lang="nl-NL" sz="1400" i="1" baseline="0">
              <a:solidFill>
                <a:schemeClr val="bg1"/>
              </a:solidFill>
            </a:rPr>
            <a:t> </a:t>
          </a:r>
          <a:r>
            <a:rPr lang="nl-NL" sz="1400" i="1">
              <a:solidFill>
                <a:schemeClr val="bg1"/>
              </a:solidFill>
            </a:rPr>
            <a:t>of meer</a:t>
          </a:r>
        </a:p>
      </xdr:txBody>
    </xdr:sp>
    <xdr:clientData/>
  </xdr:twoCellAnchor>
  <xdr:twoCellAnchor>
    <xdr:from>
      <xdr:col>19</xdr:col>
      <xdr:colOff>93649</xdr:colOff>
      <xdr:row>29</xdr:row>
      <xdr:rowOff>52827</xdr:rowOff>
    </xdr:from>
    <xdr:to>
      <xdr:col>24</xdr:col>
      <xdr:colOff>12432</xdr:colOff>
      <xdr:row>34</xdr:row>
      <xdr:rowOff>122465</xdr:rowOff>
    </xdr:to>
    <xdr:sp macro="" textlink="">
      <xdr:nvSpPr>
        <xdr:cNvPr id="39" name="Afgeronde rechthoek 23">
          <a:extLst>
            <a:ext uri="{FF2B5EF4-FFF2-40B4-BE49-F238E27FC236}">
              <a16:creationId xmlns:a16="http://schemas.microsoft.com/office/drawing/2014/main" id="{EA56CCEB-653D-4769-BDC0-F7F0AE01D18E}"/>
            </a:ext>
          </a:extLst>
        </xdr:cNvPr>
        <xdr:cNvSpPr/>
      </xdr:nvSpPr>
      <xdr:spPr>
        <a:xfrm>
          <a:off x="11469220" y="4788113"/>
          <a:ext cx="2912355" cy="886066"/>
        </a:xfrm>
        <a:prstGeom prst="roundRect">
          <a:avLst/>
        </a:prstGeom>
        <a:solidFill>
          <a:schemeClr val="accent6"/>
        </a:solidFill>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Documenteigenschappen</a:t>
          </a:r>
        </a:p>
      </xdr:txBody>
    </xdr:sp>
    <xdr:clientData/>
  </xdr:twoCellAnchor>
  <xdr:twoCellAnchor>
    <xdr:from>
      <xdr:col>16</xdr:col>
      <xdr:colOff>403670</xdr:colOff>
      <xdr:row>30</xdr:row>
      <xdr:rowOff>39517</xdr:rowOff>
    </xdr:from>
    <xdr:to>
      <xdr:col>19</xdr:col>
      <xdr:colOff>93649</xdr:colOff>
      <xdr:row>32</xdr:row>
      <xdr:rowOff>6003</xdr:rowOff>
    </xdr:to>
    <xdr:cxnSp macro="">
      <xdr:nvCxnSpPr>
        <xdr:cNvPr id="45" name="Rechte verbindingslijn met pijl 44">
          <a:extLst>
            <a:ext uri="{FF2B5EF4-FFF2-40B4-BE49-F238E27FC236}">
              <a16:creationId xmlns:a16="http://schemas.microsoft.com/office/drawing/2014/main" id="{0A0002B0-8E08-4755-87FA-992BC29C603E}"/>
            </a:ext>
          </a:extLst>
        </xdr:cNvPr>
        <xdr:cNvCxnSpPr>
          <a:stCxn id="29" idx="3"/>
          <a:endCxn id="39" idx="1"/>
        </xdr:cNvCxnSpPr>
      </xdr:nvCxnSpPr>
      <xdr:spPr>
        <a:xfrm>
          <a:off x="9983099" y="4938088"/>
          <a:ext cx="1486121" cy="293058"/>
        </a:xfrm>
        <a:prstGeom prst="straightConnector1">
          <a:avLst/>
        </a:prstGeom>
        <a:ln>
          <a:headEnd type="none" w="med" len="med"/>
          <a:tailEnd type="arrow" w="med" len="med"/>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17</xdr:col>
      <xdr:colOff>26672</xdr:colOff>
      <xdr:row>29</xdr:row>
      <xdr:rowOff>5960</xdr:rowOff>
    </xdr:from>
    <xdr:to>
      <xdr:col>19</xdr:col>
      <xdr:colOff>365312</xdr:colOff>
      <xdr:row>31</xdr:row>
      <xdr:rowOff>69612</xdr:rowOff>
    </xdr:to>
    <xdr:sp macro="" textlink="">
      <xdr:nvSpPr>
        <xdr:cNvPr id="52" name="Tekstvak 13">
          <a:extLst>
            <a:ext uri="{FF2B5EF4-FFF2-40B4-BE49-F238E27FC236}">
              <a16:creationId xmlns:a16="http://schemas.microsoft.com/office/drawing/2014/main" id="{A7EFD272-4C9B-444E-9671-52C7734A7015}"/>
            </a:ext>
          </a:extLst>
        </xdr:cNvPr>
        <xdr:cNvSpPr txBox="1"/>
      </xdr:nvSpPr>
      <xdr:spPr>
        <a:xfrm>
          <a:off x="10204815" y="4741246"/>
          <a:ext cx="1536068" cy="390223"/>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 0 of meer</a:t>
          </a:r>
        </a:p>
      </xdr:txBody>
    </xdr:sp>
    <xdr:clientData/>
  </xdr:twoCellAnchor>
  <xdr:twoCellAnchor>
    <xdr:from>
      <xdr:col>8</xdr:col>
      <xdr:colOff>204986</xdr:colOff>
      <xdr:row>5</xdr:row>
      <xdr:rowOff>163284</xdr:rowOff>
    </xdr:from>
    <xdr:to>
      <xdr:col>13</xdr:col>
      <xdr:colOff>326572</xdr:colOff>
      <xdr:row>10</xdr:row>
      <xdr:rowOff>156791</xdr:rowOff>
    </xdr:to>
    <xdr:sp macro="" textlink="">
      <xdr:nvSpPr>
        <xdr:cNvPr id="53" name="Afgeronde rechthoek 32">
          <a:extLst>
            <a:ext uri="{FF2B5EF4-FFF2-40B4-BE49-F238E27FC236}">
              <a16:creationId xmlns:a16="http://schemas.microsoft.com/office/drawing/2014/main" id="{E329AD21-532C-4AC7-89FD-83625D275B49}"/>
            </a:ext>
            <a:ext uri="{147F2762-F138-4A5C-976F-8EAC2B608ADB}">
              <a16:predDERef xmlns:a16="http://schemas.microsoft.com/office/drawing/2014/main" pred="{00000000-0008-0000-0200-00000D000000}"/>
            </a:ext>
          </a:extLst>
        </xdr:cNvPr>
        <xdr:cNvSpPr/>
      </xdr:nvSpPr>
      <xdr:spPr>
        <a:xfrm>
          <a:off x="4994700" y="979713"/>
          <a:ext cx="3115158" cy="809935"/>
        </a:xfrm>
        <a:prstGeom prst="roundRect">
          <a:avLst/>
        </a:prstGeom>
        <a:solidFill>
          <a:srgbClr val="92D050"/>
        </a:solidFill>
      </xdr:spPr>
      <xdr:style>
        <a:lnRef idx="2">
          <a:schemeClr val="accent5">
            <a:shade val="50000"/>
          </a:schemeClr>
        </a:lnRef>
        <a:fillRef idx="1">
          <a:schemeClr val="accent5"/>
        </a:fillRef>
        <a:effectRef idx="0">
          <a:schemeClr val="accent5"/>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Ruimtelijkobject</a:t>
          </a:r>
        </a:p>
      </xdr:txBody>
    </xdr:sp>
    <xdr:clientData/>
  </xdr:twoCellAnchor>
  <xdr:twoCellAnchor>
    <xdr:from>
      <xdr:col>4</xdr:col>
      <xdr:colOff>415155</xdr:colOff>
      <xdr:row>10</xdr:row>
      <xdr:rowOff>156791</xdr:rowOff>
    </xdr:from>
    <xdr:to>
      <xdr:col>10</xdr:col>
      <xdr:colOff>565137</xdr:colOff>
      <xdr:row>18</xdr:row>
      <xdr:rowOff>136888</xdr:rowOff>
    </xdr:to>
    <xdr:cxnSp macro="">
      <xdr:nvCxnSpPr>
        <xdr:cNvPr id="3" name="Verbindingslijn: gebogen 2">
          <a:extLst>
            <a:ext uri="{FF2B5EF4-FFF2-40B4-BE49-F238E27FC236}">
              <a16:creationId xmlns:a16="http://schemas.microsoft.com/office/drawing/2014/main" id="{1C3596D9-F6E5-4436-F946-AE9864168ED9}"/>
            </a:ext>
          </a:extLst>
        </xdr:cNvPr>
        <xdr:cNvCxnSpPr>
          <a:stCxn id="23" idx="0"/>
          <a:endCxn id="53" idx="2"/>
        </xdr:cNvCxnSpPr>
      </xdr:nvCxnSpPr>
      <xdr:spPr>
        <a:xfrm rot="5400000" flipH="1" flipV="1">
          <a:off x="4037954" y="561706"/>
          <a:ext cx="1286383" cy="3742268"/>
        </a:xfrm>
        <a:prstGeom prst="bentConnector3">
          <a:avLst>
            <a:gd name="adj1" fmla="val 50000"/>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568947</xdr:colOff>
      <xdr:row>10</xdr:row>
      <xdr:rowOff>156791</xdr:rowOff>
    </xdr:from>
    <xdr:to>
      <xdr:col>14</xdr:col>
      <xdr:colOff>417350</xdr:colOff>
      <xdr:row>18</xdr:row>
      <xdr:rowOff>152400</xdr:rowOff>
    </xdr:to>
    <xdr:cxnSp macro="">
      <xdr:nvCxnSpPr>
        <xdr:cNvPr id="5" name="Verbindingslijn: gebogen 4">
          <a:extLst>
            <a:ext uri="{FF2B5EF4-FFF2-40B4-BE49-F238E27FC236}">
              <a16:creationId xmlns:a16="http://schemas.microsoft.com/office/drawing/2014/main" id="{E72D11B1-55AE-28BF-3C91-62C4257D3C01}"/>
            </a:ext>
          </a:extLst>
        </xdr:cNvPr>
        <xdr:cNvCxnSpPr>
          <a:stCxn id="7" idx="0"/>
          <a:endCxn id="53" idx="2"/>
        </xdr:cNvCxnSpPr>
      </xdr:nvCxnSpPr>
      <xdr:spPr>
        <a:xfrm rot="16200000" flipV="1">
          <a:off x="7026772" y="1318966"/>
          <a:ext cx="1301895" cy="2243260"/>
        </a:xfrm>
        <a:prstGeom prst="bentConnector3">
          <a:avLst>
            <a:gd name="adj1" fmla="val 50000"/>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296124</xdr:colOff>
      <xdr:row>14</xdr:row>
      <xdr:rowOff>107965</xdr:rowOff>
    </xdr:from>
    <xdr:to>
      <xdr:col>12</xdr:col>
      <xdr:colOff>112033</xdr:colOff>
      <xdr:row>19</xdr:row>
      <xdr:rowOff>41357</xdr:rowOff>
    </xdr:to>
    <xdr:sp macro="" textlink="">
      <xdr:nvSpPr>
        <xdr:cNvPr id="55" name="Tekstvak 28">
          <a:extLst>
            <a:ext uri="{FF2B5EF4-FFF2-40B4-BE49-F238E27FC236}">
              <a16:creationId xmlns:a16="http://schemas.microsoft.com/office/drawing/2014/main" id="{5E5326F5-6E0B-400B-BEB7-C2F83943C932}"/>
            </a:ext>
          </a:extLst>
        </xdr:cNvPr>
        <xdr:cNvSpPr txBox="1"/>
      </xdr:nvSpPr>
      <xdr:spPr>
        <a:xfrm>
          <a:off x="5684553" y="2393965"/>
          <a:ext cx="1612051" cy="749821"/>
        </a:xfrm>
        <a:prstGeom prst="rect">
          <a:avLst/>
        </a:prstGeom>
        <a:noFill/>
      </xdr:spPr>
      <xdr:txBody>
        <a:bodyPr wrap="square" rtlCol="0">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Object</a:t>
          </a:r>
          <a:r>
            <a:rPr lang="nl-NL" sz="1400" b="0" i="1" kern="1200" cap="none" spc="0" baseline="0">
              <a:ln w="0"/>
              <a:solidFill>
                <a:schemeClr val="tx1"/>
              </a:solidFill>
              <a:effectLst>
                <a:outerShdw blurRad="38100" dist="19050" dir="2700000" algn="tl" rotWithShape="0">
                  <a:schemeClr val="dk1">
                    <a:alpha val="40000"/>
                  </a:schemeClr>
                </a:outerShdw>
              </a:effectLst>
              <a:latin typeface="+mn-lt"/>
              <a:ea typeface="+mn-ea"/>
              <a:cs typeface="+mn-cs"/>
            </a:rPr>
            <a:t> of zaak heeft minimaal 1  of meer</a:t>
          </a:r>
          <a:endPar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endParaRPr>
        </a:p>
      </xdr:txBody>
    </xdr:sp>
    <xdr:clientData/>
  </xdr:twoCellAnchor>
  <xdr:twoCellAnchor>
    <xdr:from>
      <xdr:col>1</xdr:col>
      <xdr:colOff>428626</xdr:colOff>
      <xdr:row>1</xdr:row>
      <xdr:rowOff>38099</xdr:rowOff>
    </xdr:from>
    <xdr:to>
      <xdr:col>6</xdr:col>
      <xdr:colOff>95250</xdr:colOff>
      <xdr:row>13</xdr:row>
      <xdr:rowOff>13607</xdr:rowOff>
    </xdr:to>
    <xdr:sp macro="" textlink="">
      <xdr:nvSpPr>
        <xdr:cNvPr id="2" name="Afgeronde rechthoek 32">
          <a:extLst>
            <a:ext uri="{FF2B5EF4-FFF2-40B4-BE49-F238E27FC236}">
              <a16:creationId xmlns:a16="http://schemas.microsoft.com/office/drawing/2014/main" id="{09CF61FA-DE37-431C-A9E9-23E624CB57AA}"/>
            </a:ext>
            <a:ext uri="{147F2762-F138-4A5C-976F-8EAC2B608ADB}">
              <a16:predDERef xmlns:a16="http://schemas.microsoft.com/office/drawing/2014/main" pred="{00000000-0008-0000-0200-00000D000000}"/>
            </a:ext>
          </a:extLst>
        </xdr:cNvPr>
        <xdr:cNvSpPr/>
      </xdr:nvSpPr>
      <xdr:spPr>
        <a:xfrm>
          <a:off x="1027340" y="201385"/>
          <a:ext cx="2660196" cy="1934936"/>
        </a:xfrm>
        <a:prstGeom prst="round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solidFill>
                <a:sysClr val="windowText" lastClr="000000"/>
              </a:solidFill>
            </a:rPr>
            <a:t>Activteit</a:t>
          </a:r>
        </a:p>
      </xdr:txBody>
    </xdr:sp>
    <xdr:clientData/>
  </xdr:twoCellAnchor>
  <xdr:twoCellAnchor>
    <xdr:from>
      <xdr:col>1</xdr:col>
      <xdr:colOff>577110</xdr:colOff>
      <xdr:row>5</xdr:row>
      <xdr:rowOff>144172</xdr:rowOff>
    </xdr:from>
    <xdr:to>
      <xdr:col>5</xdr:col>
      <xdr:colOff>517071</xdr:colOff>
      <xdr:row>10</xdr:row>
      <xdr:rowOff>17262</xdr:rowOff>
    </xdr:to>
    <xdr:sp macro="" textlink="">
      <xdr:nvSpPr>
        <xdr:cNvPr id="4" name="Afgeronde rechthoek 26">
          <a:extLst>
            <a:ext uri="{FF2B5EF4-FFF2-40B4-BE49-F238E27FC236}">
              <a16:creationId xmlns:a16="http://schemas.microsoft.com/office/drawing/2014/main" id="{F70B7FD2-4339-4DB6-B07B-4C1537355E73}"/>
            </a:ext>
            <a:ext uri="{147F2762-F138-4A5C-976F-8EAC2B608ADB}">
              <a16:predDERef xmlns:a16="http://schemas.microsoft.com/office/drawing/2014/main" pred="{00000000-0008-0000-0200-000007000000}"/>
            </a:ext>
          </a:extLst>
        </xdr:cNvPr>
        <xdr:cNvSpPr/>
      </xdr:nvSpPr>
      <xdr:spPr>
        <a:xfrm>
          <a:off x="1175824" y="960601"/>
          <a:ext cx="2334818" cy="689518"/>
        </a:xfrm>
        <a:prstGeom prst="roundRect">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 geen of meer</a:t>
          </a:r>
        </a:p>
        <a:p>
          <a:pPr algn="ctr"/>
          <a:r>
            <a:rPr lang="nl-NL" sz="1400"/>
            <a:t>ActiviteitEigenschappen</a:t>
          </a:r>
        </a:p>
      </xdr:txBody>
    </xdr:sp>
    <xdr:clientData/>
  </xdr:twoCellAnchor>
  <xdr:twoCellAnchor>
    <xdr:from>
      <xdr:col>3</xdr:col>
      <xdr:colOff>561295</xdr:colOff>
      <xdr:row>13</xdr:row>
      <xdr:rowOff>13607</xdr:rowOff>
    </xdr:from>
    <xdr:to>
      <xdr:col>4</xdr:col>
      <xdr:colOff>415154</xdr:colOff>
      <xdr:row>18</xdr:row>
      <xdr:rowOff>136888</xdr:rowOff>
    </xdr:to>
    <xdr:cxnSp macro="">
      <xdr:nvCxnSpPr>
        <xdr:cNvPr id="6" name="Gebogen verbindingslijn 30">
          <a:extLst>
            <a:ext uri="{FF2B5EF4-FFF2-40B4-BE49-F238E27FC236}">
              <a16:creationId xmlns:a16="http://schemas.microsoft.com/office/drawing/2014/main" id="{1D891B37-EC00-4E07-85D4-3FBB2CB9197D}"/>
            </a:ext>
          </a:extLst>
        </xdr:cNvPr>
        <xdr:cNvCxnSpPr>
          <a:stCxn id="23" idx="0"/>
          <a:endCxn id="2" idx="2"/>
        </xdr:cNvCxnSpPr>
      </xdr:nvCxnSpPr>
      <xdr:spPr>
        <a:xfrm rot="16200000" flipV="1">
          <a:off x="2113870" y="2379889"/>
          <a:ext cx="939710" cy="452573"/>
        </a:xfrm>
        <a:prstGeom prst="bentConnector3">
          <a:avLst>
            <a:gd name="adj1" fmla="val 50000"/>
          </a:avLst>
        </a:prstGeom>
        <a:ln>
          <a:solidFill>
            <a:srgbClr val="FFFF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332192</xdr:colOff>
      <xdr:row>14</xdr:row>
      <xdr:rowOff>132746</xdr:rowOff>
    </xdr:from>
    <xdr:to>
      <xdr:col>5</xdr:col>
      <xdr:colOff>72118</xdr:colOff>
      <xdr:row>17</xdr:row>
      <xdr:rowOff>33113</xdr:rowOff>
    </xdr:to>
    <xdr:sp macro="" textlink="">
      <xdr:nvSpPr>
        <xdr:cNvPr id="14" name="Tekstvak 13">
          <a:extLst>
            <a:ext uri="{FF2B5EF4-FFF2-40B4-BE49-F238E27FC236}">
              <a16:creationId xmlns:a16="http://schemas.microsoft.com/office/drawing/2014/main" id="{F88DD327-0105-4A1F-8A20-35A0618C421E}"/>
            </a:ext>
          </a:extLst>
        </xdr:cNvPr>
        <xdr:cNvSpPr txBox="1"/>
      </xdr:nvSpPr>
      <xdr:spPr>
        <a:xfrm>
          <a:off x="1529621" y="2418746"/>
          <a:ext cx="1536068" cy="390224"/>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 0 of meer</a:t>
          </a:r>
        </a:p>
      </xdr:txBody>
    </xdr:sp>
    <xdr:clientData/>
  </xdr:twoCellAnchor>
  <xdr:twoCellAnchor>
    <xdr:from>
      <xdr:col>6</xdr:col>
      <xdr:colOff>108858</xdr:colOff>
      <xdr:row>3</xdr:row>
      <xdr:rowOff>97973</xdr:rowOff>
    </xdr:from>
    <xdr:to>
      <xdr:col>15</xdr:col>
      <xdr:colOff>580349</xdr:colOff>
      <xdr:row>18</xdr:row>
      <xdr:rowOff>156756</xdr:rowOff>
    </xdr:to>
    <xdr:cxnSp macro="">
      <xdr:nvCxnSpPr>
        <xdr:cNvPr id="13" name="Gebogen verbindingslijn 30">
          <a:extLst>
            <a:ext uri="{FF2B5EF4-FFF2-40B4-BE49-F238E27FC236}">
              <a16:creationId xmlns:a16="http://schemas.microsoft.com/office/drawing/2014/main" id="{7D7C7099-1683-4BD7-89B5-206194A0B2AF}"/>
            </a:ext>
          </a:extLst>
        </xdr:cNvPr>
        <xdr:cNvCxnSpPr/>
      </xdr:nvCxnSpPr>
      <xdr:spPr>
        <a:xfrm rot="10800000">
          <a:off x="3701144" y="587830"/>
          <a:ext cx="5859919" cy="2508069"/>
        </a:xfrm>
        <a:prstGeom prst="bentConnector3">
          <a:avLst>
            <a:gd name="adj1" fmla="val -3"/>
          </a:avLst>
        </a:prstGeom>
        <a:ln>
          <a:solidFill>
            <a:srgbClr val="FFFF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453840</xdr:colOff>
      <xdr:row>1</xdr:row>
      <xdr:rowOff>105803</xdr:rowOff>
    </xdr:from>
    <xdr:to>
      <xdr:col>14</xdr:col>
      <xdr:colOff>348343</xdr:colOff>
      <xdr:row>4</xdr:row>
      <xdr:rowOff>455</xdr:rowOff>
    </xdr:to>
    <xdr:sp macro="" textlink="">
      <xdr:nvSpPr>
        <xdr:cNvPr id="18" name="Tekstvak 17">
          <a:extLst>
            <a:ext uri="{FF2B5EF4-FFF2-40B4-BE49-F238E27FC236}">
              <a16:creationId xmlns:a16="http://schemas.microsoft.com/office/drawing/2014/main" id="{1A5A8B68-99A3-4B2D-BD4C-A3C9E5FDC215}"/>
            </a:ext>
          </a:extLst>
        </xdr:cNvPr>
        <xdr:cNvSpPr txBox="1"/>
      </xdr:nvSpPr>
      <xdr:spPr>
        <a:xfrm>
          <a:off x="6440983" y="269089"/>
          <a:ext cx="2289360" cy="384509"/>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Behandeld /vergund</a:t>
          </a:r>
          <a:r>
            <a:rPr lang="nl-NL" sz="1400" b="0" i="1" kern="1200" cap="none" spc="0" baseline="0">
              <a:ln w="0"/>
              <a:solidFill>
                <a:schemeClr val="tx1"/>
              </a:solidFill>
              <a:effectLst>
                <a:outerShdw blurRad="38100" dist="19050" dir="2700000" algn="tl" rotWithShape="0">
                  <a:schemeClr val="dk1">
                    <a:alpha val="40000"/>
                  </a:schemeClr>
                </a:outerShdw>
              </a:effectLst>
              <a:latin typeface="+mn-lt"/>
              <a:ea typeface="+mn-ea"/>
              <a:cs typeface="+mn-cs"/>
            </a:rPr>
            <a:t> in in zaak (1)</a:t>
          </a:r>
          <a:endPar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endParaRPr>
        </a:p>
      </xdr:txBody>
    </xdr:sp>
    <xdr:clientData/>
  </xdr:twoCellAnchor>
  <xdr:twoCellAnchor>
    <xdr:from>
      <xdr:col>6</xdr:col>
      <xdr:colOff>102870</xdr:colOff>
      <xdr:row>7</xdr:row>
      <xdr:rowOff>26806</xdr:rowOff>
    </xdr:from>
    <xdr:to>
      <xdr:col>12</xdr:col>
      <xdr:colOff>374310</xdr:colOff>
      <xdr:row>41</xdr:row>
      <xdr:rowOff>117680</xdr:rowOff>
    </xdr:to>
    <xdr:cxnSp macro="">
      <xdr:nvCxnSpPr>
        <xdr:cNvPr id="27" name="Gebogen verbindingslijn 30">
          <a:extLst>
            <a:ext uri="{FF2B5EF4-FFF2-40B4-BE49-F238E27FC236}">
              <a16:creationId xmlns:a16="http://schemas.microsoft.com/office/drawing/2014/main" id="{E31E9FBC-6884-4A77-B716-86641AF5315A}"/>
            </a:ext>
          </a:extLst>
        </xdr:cNvPr>
        <xdr:cNvCxnSpPr>
          <a:stCxn id="2" idx="3"/>
          <a:endCxn id="8" idx="1"/>
        </xdr:cNvCxnSpPr>
      </xdr:nvCxnSpPr>
      <xdr:spPr>
        <a:xfrm>
          <a:off x="3691346" y="1167901"/>
          <a:ext cx="3865630" cy="5646398"/>
        </a:xfrm>
        <a:prstGeom prst="bentConnector3">
          <a:avLst>
            <a:gd name="adj1" fmla="val 26897"/>
          </a:avLst>
        </a:prstGeom>
        <a:ln>
          <a:solidFill>
            <a:srgbClr val="FFFF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354601</xdr:colOff>
      <xdr:row>39</xdr:row>
      <xdr:rowOff>144145</xdr:rowOff>
    </xdr:from>
    <xdr:to>
      <xdr:col>11</xdr:col>
      <xdr:colOff>505097</xdr:colOff>
      <xdr:row>43</xdr:row>
      <xdr:rowOff>10885</xdr:rowOff>
    </xdr:to>
    <xdr:sp macro="" textlink="">
      <xdr:nvSpPr>
        <xdr:cNvPr id="59" name="Tekstvak 38">
          <a:extLst>
            <a:ext uri="{FF2B5EF4-FFF2-40B4-BE49-F238E27FC236}">
              <a16:creationId xmlns:a16="http://schemas.microsoft.com/office/drawing/2014/main" id="{B93EE053-1FE3-4332-BFB8-5F100FEE1F05}"/>
            </a:ext>
          </a:extLst>
        </xdr:cNvPr>
        <xdr:cNvSpPr txBox="1"/>
      </xdr:nvSpPr>
      <xdr:spPr>
        <a:xfrm>
          <a:off x="5144315" y="6512288"/>
          <a:ext cx="1946639" cy="519883"/>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2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a:t>
          </a:r>
          <a:r>
            <a:rPr lang="nl-NL" sz="1200" b="0" i="1" kern="1200" cap="none" spc="0" baseline="0">
              <a:ln w="0"/>
              <a:solidFill>
                <a:schemeClr val="tx1"/>
              </a:solidFill>
              <a:effectLst>
                <a:outerShdw blurRad="38100" dist="19050" dir="2700000" algn="tl" rotWithShape="0">
                  <a:schemeClr val="dk1">
                    <a:alpha val="40000"/>
                  </a:schemeClr>
                </a:outerShdw>
              </a:effectLst>
              <a:latin typeface="+mn-lt"/>
              <a:ea typeface="+mn-ea"/>
              <a:cs typeface="+mn-cs"/>
            </a:rPr>
            <a:t> 0 of meerdere</a:t>
          </a:r>
          <a:endParaRPr lang="nl-NL" sz="1200" b="0" i="1" kern="1200" cap="none" spc="0">
            <a:ln w="0"/>
            <a:solidFill>
              <a:schemeClr val="tx1"/>
            </a:solidFill>
            <a:effectLst>
              <a:outerShdw blurRad="38100" dist="19050" dir="2700000" algn="tl" rotWithShape="0">
                <a:schemeClr val="dk1">
                  <a:alpha val="40000"/>
                </a:schemeClr>
              </a:outerShdw>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161925</xdr:colOff>
      <xdr:row>3</xdr:row>
      <xdr:rowOff>0</xdr:rowOff>
    </xdr:from>
    <xdr:to>
      <xdr:col>9</xdr:col>
      <xdr:colOff>523875</xdr:colOff>
      <xdr:row>46</xdr:row>
      <xdr:rowOff>133350</xdr:rowOff>
    </xdr:to>
    <xdr:pic>
      <xdr:nvPicPr>
        <xdr:cNvPr id="2" name="Afbeelding1">
          <a:extLst>
            <a:ext uri="{FF2B5EF4-FFF2-40B4-BE49-F238E27FC236}">
              <a16:creationId xmlns:a16="http://schemas.microsoft.com/office/drawing/2014/main" id="{6424C0B7-817A-41CC-9032-B4B441F65921}"/>
            </a:ext>
          </a:extLst>
        </xdr:cNvPr>
        <xdr:cNvPicPr/>
      </xdr:nvPicPr>
      <xdr:blipFill rotWithShape="1">
        <a:blip xmlns:r="http://schemas.openxmlformats.org/officeDocument/2006/relationships" r:embed="rId1"/>
        <a:srcRect b="3605"/>
        <a:stretch/>
      </xdr:blipFill>
      <xdr:spPr bwMode="auto">
        <a:xfrm>
          <a:off x="5762625" y="1171575"/>
          <a:ext cx="5295900" cy="7096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104775</xdr:colOff>
      <xdr:row>5</xdr:row>
      <xdr:rowOff>9525</xdr:rowOff>
    </xdr:from>
    <xdr:to>
      <xdr:col>11</xdr:col>
      <xdr:colOff>475697</xdr:colOff>
      <xdr:row>32</xdr:row>
      <xdr:rowOff>123265</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 y="1333500"/>
          <a:ext cx="4428572" cy="4485715"/>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zoek.officielebekendmakingen.nl/stb-2018-292.html"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wetten.overheid.nl/BWBR0027464/2017-01-01"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hyperlink" Target="https://www.infomil.nl/onderwerpen/duurzaamheid-energie/energiebesparing/erkende-maatregelen/" TargetMode="External"/></Relationships>
</file>

<file path=xl/worksheets/_rels/sheet2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1.xml.rels><?xml version="1.0" encoding="UTF-8" standalone="yes"?>
<Relationships xmlns="http://schemas.openxmlformats.org/package/2006/relationships"><Relationship Id="rId8" Type="http://schemas.openxmlformats.org/officeDocument/2006/relationships/hyperlink" Target="https://omgevingswet.wiki/zaaktypen/a37a3e8a-3b6c-4d5b-9e2e-502ea2099cdc" TargetMode="External"/><Relationship Id="rId13" Type="http://schemas.openxmlformats.org/officeDocument/2006/relationships/hyperlink" Target="https://omgevingswet.wiki/zaaktypen/d9dbaf3d-2944-476b-aa10-cbfbfec5ad4a" TargetMode="External"/><Relationship Id="rId18" Type="http://schemas.openxmlformats.org/officeDocument/2006/relationships/hyperlink" Target="https://omgevingswet.wiki/zaaktypen/07562911-355e-4d50-804c-72364fd3a275" TargetMode="External"/><Relationship Id="rId3" Type="http://schemas.openxmlformats.org/officeDocument/2006/relationships/hyperlink" Target="https://omgevingswet.wiki/zaaktypen/4352f07a-d65c-4bf0-a5d9-f38e771d38b2" TargetMode="External"/><Relationship Id="rId21" Type="http://schemas.openxmlformats.org/officeDocument/2006/relationships/hyperlink" Target="https://omgevingswet.wiki/zaaktypen/7d396163-2a42-46f4-a31d-b2fff45a3739" TargetMode="External"/><Relationship Id="rId7" Type="http://schemas.openxmlformats.org/officeDocument/2006/relationships/hyperlink" Target="https://omgevingswet.wiki/zaaktypen/524095fa-e3fa-49fd-9aae-04a3ad243162" TargetMode="External"/><Relationship Id="rId12" Type="http://schemas.openxmlformats.org/officeDocument/2006/relationships/hyperlink" Target="https://omgevingswet.wiki/zaaktypen/0eb4951a-a39a-4db3-9547-5b6a0e5099d0" TargetMode="External"/><Relationship Id="rId17" Type="http://schemas.openxmlformats.org/officeDocument/2006/relationships/hyperlink" Target="https://omgevingswet.wiki/zaaktypen/712495b6-ac8f-4dce-934c-0083480cf034" TargetMode="External"/><Relationship Id="rId2" Type="http://schemas.openxmlformats.org/officeDocument/2006/relationships/hyperlink" Target="https://omgevingswet.wiki/zaaktypen/3d020dd9-0f4b-451d-a29a-7810c35842b8" TargetMode="External"/><Relationship Id="rId16" Type="http://schemas.openxmlformats.org/officeDocument/2006/relationships/hyperlink" Target="https://omgevingswet.wiki/zaaktypen/4c891160-6dc2-4f9a-95ff-5f900942d067" TargetMode="External"/><Relationship Id="rId20" Type="http://schemas.openxmlformats.org/officeDocument/2006/relationships/hyperlink" Target="https://omgevingswet.wiki/zaaktypen/52bedf91-13d7-4ef3-a53b-8e102d3200fb" TargetMode="External"/><Relationship Id="rId1" Type="http://schemas.openxmlformats.org/officeDocument/2006/relationships/hyperlink" Target="https://omgevingswet.wiki/zaaktypen/60bf8949-08de-43bf-b8fd-dcb9aa384e86" TargetMode="External"/><Relationship Id="rId6" Type="http://schemas.openxmlformats.org/officeDocument/2006/relationships/hyperlink" Target="https://omgevingswet.wiki/zaaktypen/e112a82a-73c2-4d40-b24b-f96607067cdb" TargetMode="External"/><Relationship Id="rId11" Type="http://schemas.openxmlformats.org/officeDocument/2006/relationships/hyperlink" Target="https://omgevingswet.wiki/zaaktypen/e1209915-1f5b-4325-bfb8-58bc87e3dcea" TargetMode="External"/><Relationship Id="rId5" Type="http://schemas.openxmlformats.org/officeDocument/2006/relationships/hyperlink" Target="https://omgevingswet.wiki/zaaktypen/59c6686f-0d43-443e-969f-be6a929ffa81" TargetMode="External"/><Relationship Id="rId15" Type="http://schemas.openxmlformats.org/officeDocument/2006/relationships/hyperlink" Target="https://omgevingswet.wiki/zaaktypen/c05e2419-28b1-4e78-b43b-4a183aa546de" TargetMode="External"/><Relationship Id="rId10" Type="http://schemas.openxmlformats.org/officeDocument/2006/relationships/hyperlink" Target="https://omgevingswet.wiki/zaaktypen/7d6b1d66-25df-4d5b-a508-d048227e8b8a" TargetMode="External"/><Relationship Id="rId19" Type="http://schemas.openxmlformats.org/officeDocument/2006/relationships/hyperlink" Target="https://omgevingswet.wiki/zaaktypen/a1649d8c-da37-4752-8403-49c6ca641de8" TargetMode="External"/><Relationship Id="rId4" Type="http://schemas.openxmlformats.org/officeDocument/2006/relationships/hyperlink" Target="https://omgevingswet.wiki/zaaktypen/b4ddc56b-11f0-4712-b266-8dd73d7d868f" TargetMode="External"/><Relationship Id="rId9" Type="http://schemas.openxmlformats.org/officeDocument/2006/relationships/hyperlink" Target="https://omgevingswet.wiki/zaaktypen/03a1d395-9f6e-42d6-8eea-1c412e0d9871" TargetMode="External"/><Relationship Id="rId14" Type="http://schemas.openxmlformats.org/officeDocument/2006/relationships/hyperlink" Target="https://omgevingswet.wiki/zaaktypen/d6e7108e-d3e6-4500-9462-8b72d4ef7889" TargetMode="External"/><Relationship Id="rId22" Type="http://schemas.openxmlformats.org/officeDocument/2006/relationships/printerSettings" Target="../printerSettings/printerSettings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3.xml.rels><?xml version="1.0" encoding="UTF-8" standalone="yes"?>
<Relationships xmlns="http://schemas.openxmlformats.org/package/2006/relationships"><Relationship Id="rId1" Type="http://schemas.openxmlformats.org/officeDocument/2006/relationships/hyperlink" Target="https://omgevingswet.wiki/bin/view/Zaaktypecatalogi/CAT_6JN5ALlN5tJX0/zaaktype/ZKT_E0WDAQ2aAuYMP/resultaattype/RST_6ZYegmawmt8KJ/" TargetMode="Externa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omgevingswet.wiki/bin/view/Zaaktypecatalogi/CAT_6JN5ALlN5tJX0/zaaktype/ZKT_E0WDAQ2aAuYMP/eigenschap/EIGS_E4WDB8ka2uYmd/" TargetMode="External"/><Relationship Id="rId1" Type="http://schemas.openxmlformats.org/officeDocument/2006/relationships/hyperlink" Target="https://omgevingswet.wiki/bin/view/Zaaktypecatalogi/CAT_6JN5ALlN5tJX0/zaaktype/ZKT_E0WDAQ2aAuYMP/eigenschap/EIGS_E4WDB8ka2uYmd/"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hyperlink" Target="https://www.cbs.nl/nl-nl/onze-diensten/methoden/classificaties/overig/gemeentelijke-indelingen-per-ja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E103"/>
  <sheetViews>
    <sheetView workbookViewId="0">
      <selection activeCell="A8" sqref="A8"/>
    </sheetView>
  </sheetViews>
  <sheetFormatPr defaultColWidth="9" defaultRowHeight="12.75" x14ac:dyDescent="0.2"/>
  <cols>
    <col min="1" max="1" width="91.28515625" style="2" customWidth="1"/>
    <col min="2" max="2" width="13.42578125" style="79" customWidth="1"/>
    <col min="3" max="3" width="17.28515625" customWidth="1"/>
  </cols>
  <sheetData>
    <row r="1" spans="1:5" x14ac:dyDescent="0.2">
      <c r="A1" s="15" t="s">
        <v>0</v>
      </c>
      <c r="B1" s="80" t="s">
        <v>1</v>
      </c>
      <c r="C1" s="9" t="s">
        <v>2</v>
      </c>
    </row>
    <row r="2" spans="1:5" x14ac:dyDescent="0.2">
      <c r="A2" s="15" t="s">
        <v>15735</v>
      </c>
      <c r="B2" s="80">
        <v>45940</v>
      </c>
      <c r="C2" s="9" t="s">
        <v>15736</v>
      </c>
    </row>
    <row r="3" spans="1:5" x14ac:dyDescent="0.2">
      <c r="A3" s="46" t="s">
        <v>15743</v>
      </c>
      <c r="B3" s="80">
        <v>45931</v>
      </c>
      <c r="C3" s="9" t="s">
        <v>15740</v>
      </c>
    </row>
    <row r="4" spans="1:5" s="46" customFormat="1" x14ac:dyDescent="0.2">
      <c r="A4" s="15" t="s">
        <v>15721</v>
      </c>
      <c r="B4" s="80">
        <v>45919</v>
      </c>
      <c r="C4" s="9" t="s">
        <v>15744</v>
      </c>
    </row>
    <row r="5" spans="1:5" s="46" customFormat="1" x14ac:dyDescent="0.2">
      <c r="A5" s="46" t="s">
        <v>15727</v>
      </c>
      <c r="B5" s="80">
        <v>45916</v>
      </c>
      <c r="C5" s="46" t="s">
        <v>15739</v>
      </c>
      <c r="E5" s="46" t="s">
        <v>10599</v>
      </c>
    </row>
    <row r="6" spans="1:5" x14ac:dyDescent="0.2">
      <c r="A6" s="15" t="s">
        <v>15717</v>
      </c>
      <c r="B6" s="80">
        <v>45903</v>
      </c>
      <c r="C6" s="9" t="s">
        <v>15741</v>
      </c>
    </row>
    <row r="7" spans="1:5" x14ac:dyDescent="0.2">
      <c r="A7" s="15" t="s">
        <v>15716</v>
      </c>
      <c r="B7" s="80">
        <v>45901</v>
      </c>
      <c r="C7" s="9" t="s">
        <v>15742</v>
      </c>
    </row>
    <row r="8" spans="1:5" x14ac:dyDescent="0.2">
      <c r="A8" s="15" t="s">
        <v>15747</v>
      </c>
      <c r="B8" s="80">
        <v>45764</v>
      </c>
      <c r="C8" s="9" t="s">
        <v>4</v>
      </c>
    </row>
    <row r="9" spans="1:5" x14ac:dyDescent="0.2">
      <c r="A9" s="45" t="s">
        <v>15709</v>
      </c>
      <c r="B9" s="126">
        <v>45597</v>
      </c>
      <c r="C9" s="44" t="s">
        <v>4</v>
      </c>
    </row>
    <row r="10" spans="1:5" x14ac:dyDescent="0.2">
      <c r="A10" s="45" t="s">
        <v>13009</v>
      </c>
      <c r="B10" s="126">
        <v>45475</v>
      </c>
      <c r="C10" s="44" t="s">
        <v>13010</v>
      </c>
    </row>
    <row r="11" spans="1:5" x14ac:dyDescent="0.2">
      <c r="A11" s="45" t="s">
        <v>11661</v>
      </c>
      <c r="B11" s="126">
        <v>45495</v>
      </c>
      <c r="C11" s="44" t="s">
        <v>4</v>
      </c>
    </row>
    <row r="12" spans="1:5" x14ac:dyDescent="0.2">
      <c r="A12" s="45" t="s">
        <v>11660</v>
      </c>
      <c r="B12" s="126">
        <v>45391</v>
      </c>
      <c r="C12" s="44" t="s">
        <v>4</v>
      </c>
    </row>
    <row r="13" spans="1:5" x14ac:dyDescent="0.2">
      <c r="A13" s="45" t="s">
        <v>11657</v>
      </c>
      <c r="B13" s="126">
        <v>45387</v>
      </c>
      <c r="C13" s="44" t="s">
        <v>4</v>
      </c>
    </row>
    <row r="14" spans="1:5" x14ac:dyDescent="0.2">
      <c r="A14" s="45" t="s">
        <v>15707</v>
      </c>
      <c r="B14" s="126">
        <v>45377</v>
      </c>
      <c r="C14" s="44" t="s">
        <v>4</v>
      </c>
    </row>
    <row r="15" spans="1:5" x14ac:dyDescent="0.2">
      <c r="A15" s="45" t="s">
        <v>11655</v>
      </c>
      <c r="B15" s="126">
        <v>45303</v>
      </c>
      <c r="C15" s="44" t="s">
        <v>6</v>
      </c>
    </row>
    <row r="16" spans="1:5" x14ac:dyDescent="0.2">
      <c r="A16" s="45" t="s">
        <v>11654</v>
      </c>
      <c r="B16" s="126">
        <v>45303</v>
      </c>
      <c r="C16" s="44" t="s">
        <v>6</v>
      </c>
    </row>
    <row r="17" spans="1:4" x14ac:dyDescent="0.2">
      <c r="A17" s="45" t="s">
        <v>11652</v>
      </c>
      <c r="B17" s="126">
        <v>45194</v>
      </c>
      <c r="C17" s="44" t="s">
        <v>4</v>
      </c>
    </row>
    <row r="18" spans="1:4" x14ac:dyDescent="0.2">
      <c r="A18" s="45" t="s">
        <v>11630</v>
      </c>
      <c r="B18" s="126">
        <v>45162</v>
      </c>
      <c r="C18" s="44" t="s">
        <v>4</v>
      </c>
    </row>
    <row r="19" spans="1:4" x14ac:dyDescent="0.2">
      <c r="A19" s="45" t="s">
        <v>11629</v>
      </c>
      <c r="B19" s="126">
        <v>45162</v>
      </c>
      <c r="C19" s="44" t="s">
        <v>4</v>
      </c>
    </row>
    <row r="20" spans="1:4" x14ac:dyDescent="0.2">
      <c r="A20" s="45" t="s">
        <v>11653</v>
      </c>
      <c r="B20" s="126">
        <v>45162</v>
      </c>
      <c r="C20" s="44" t="s">
        <v>4</v>
      </c>
    </row>
    <row r="21" spans="1:4" x14ac:dyDescent="0.2">
      <c r="A21" s="45" t="s">
        <v>11628</v>
      </c>
      <c r="B21" s="126">
        <v>45162</v>
      </c>
      <c r="C21" s="44" t="s">
        <v>4</v>
      </c>
    </row>
    <row r="22" spans="1:4" x14ac:dyDescent="0.2">
      <c r="A22" s="45" t="s">
        <v>11624</v>
      </c>
      <c r="B22" s="126">
        <v>44995</v>
      </c>
      <c r="C22" s="44" t="s">
        <v>4</v>
      </c>
      <c r="D22" t="s">
        <v>10599</v>
      </c>
    </row>
    <row r="23" spans="1:4" x14ac:dyDescent="0.2">
      <c r="A23" s="45" t="s">
        <v>11621</v>
      </c>
      <c r="B23" s="126">
        <v>44825</v>
      </c>
      <c r="C23" s="44" t="s">
        <v>4</v>
      </c>
    </row>
    <row r="24" spans="1:4" x14ac:dyDescent="0.2">
      <c r="A24" s="45" t="s">
        <v>11570</v>
      </c>
      <c r="B24" s="126">
        <v>44685</v>
      </c>
      <c r="C24" s="44" t="s">
        <v>4</v>
      </c>
    </row>
    <row r="25" spans="1:4" x14ac:dyDescent="0.2">
      <c r="A25" s="45" t="s">
        <v>11569</v>
      </c>
      <c r="B25" s="126">
        <v>44606</v>
      </c>
      <c r="C25" s="44" t="s">
        <v>4</v>
      </c>
    </row>
    <row r="26" spans="1:4" x14ac:dyDescent="0.2">
      <c r="A26" s="45" t="s">
        <v>11549</v>
      </c>
      <c r="B26" s="126">
        <v>44593</v>
      </c>
      <c r="C26" s="44" t="s">
        <v>4</v>
      </c>
    </row>
    <row r="27" spans="1:4" x14ac:dyDescent="0.2">
      <c r="A27" s="45" t="s">
        <v>11536</v>
      </c>
      <c r="B27" s="126">
        <v>44525</v>
      </c>
      <c r="C27" s="44" t="s">
        <v>4</v>
      </c>
    </row>
    <row r="28" spans="1:4" x14ac:dyDescent="0.2">
      <c r="A28" s="45" t="s">
        <v>11537</v>
      </c>
      <c r="B28" s="126">
        <v>44529</v>
      </c>
      <c r="C28" s="44" t="s">
        <v>4</v>
      </c>
    </row>
    <row r="29" spans="1:4" ht="25.5" x14ac:dyDescent="0.2">
      <c r="A29" s="45" t="s">
        <v>3</v>
      </c>
      <c r="B29" s="126">
        <v>44145</v>
      </c>
      <c r="C29" s="44" t="s">
        <v>4</v>
      </c>
    </row>
    <row r="30" spans="1:4" ht="25.5" x14ac:dyDescent="0.2">
      <c r="A30" s="45" t="s">
        <v>5</v>
      </c>
      <c r="B30" s="126">
        <v>44035</v>
      </c>
      <c r="C30" s="44" t="s">
        <v>6</v>
      </c>
    </row>
    <row r="31" spans="1:4" x14ac:dyDescent="0.2">
      <c r="A31" s="45" t="s">
        <v>7</v>
      </c>
      <c r="B31" s="126">
        <v>44028</v>
      </c>
      <c r="C31" s="44" t="s">
        <v>6</v>
      </c>
    </row>
    <row r="32" spans="1:4" x14ac:dyDescent="0.2">
      <c r="A32" s="45" t="s">
        <v>8</v>
      </c>
      <c r="B32" s="126">
        <v>43930</v>
      </c>
      <c r="C32" s="44" t="s">
        <v>9</v>
      </c>
    </row>
    <row r="33" spans="1:3" ht="25.5" x14ac:dyDescent="0.2">
      <c r="A33" s="45" t="s">
        <v>10</v>
      </c>
      <c r="B33" s="126">
        <v>43908</v>
      </c>
      <c r="C33" s="44" t="s">
        <v>6</v>
      </c>
    </row>
    <row r="34" spans="1:3" x14ac:dyDescent="0.2">
      <c r="A34" s="45" t="s">
        <v>11</v>
      </c>
      <c r="B34" s="126">
        <v>43892</v>
      </c>
      <c r="C34" s="44" t="s">
        <v>4</v>
      </c>
    </row>
    <row r="35" spans="1:3" x14ac:dyDescent="0.2">
      <c r="A35" s="45" t="s">
        <v>12</v>
      </c>
      <c r="B35" s="126">
        <v>43859</v>
      </c>
      <c r="C35" s="44" t="s">
        <v>4</v>
      </c>
    </row>
    <row r="36" spans="1:3" x14ac:dyDescent="0.2">
      <c r="A36" s="45" t="s">
        <v>13</v>
      </c>
      <c r="B36" s="126">
        <v>43859</v>
      </c>
      <c r="C36" s="44" t="s">
        <v>4</v>
      </c>
    </row>
    <row r="37" spans="1:3" x14ac:dyDescent="0.2">
      <c r="A37" s="45" t="s">
        <v>14</v>
      </c>
      <c r="B37" s="126">
        <v>43859</v>
      </c>
      <c r="C37" s="44" t="s">
        <v>4</v>
      </c>
    </row>
    <row r="38" spans="1:3" x14ac:dyDescent="0.2">
      <c r="A38" s="45" t="s">
        <v>15</v>
      </c>
      <c r="B38" s="126">
        <v>43859</v>
      </c>
      <c r="C38" s="44" t="s">
        <v>4</v>
      </c>
    </row>
    <row r="39" spans="1:3" ht="25.5" x14ac:dyDescent="0.2">
      <c r="A39" s="45" t="s">
        <v>16</v>
      </c>
      <c r="B39" s="126"/>
      <c r="C39" s="44"/>
    </row>
    <row r="40" spans="1:3" x14ac:dyDescent="0.2">
      <c r="A40" s="45" t="s">
        <v>17</v>
      </c>
      <c r="B40" s="126" t="s">
        <v>18</v>
      </c>
      <c r="C40" s="44" t="s">
        <v>6</v>
      </c>
    </row>
    <row r="41" spans="1:3" x14ac:dyDescent="0.2">
      <c r="A41" s="45" t="s">
        <v>19</v>
      </c>
      <c r="B41" s="126">
        <v>43454</v>
      </c>
      <c r="C41" s="44" t="s">
        <v>4</v>
      </c>
    </row>
    <row r="42" spans="1:3" x14ac:dyDescent="0.2">
      <c r="A42" s="45" t="s">
        <v>20</v>
      </c>
      <c r="B42" s="126">
        <v>43454</v>
      </c>
      <c r="C42" s="44" t="s">
        <v>4</v>
      </c>
    </row>
    <row r="43" spans="1:3" x14ac:dyDescent="0.2">
      <c r="A43" s="45" t="s">
        <v>21</v>
      </c>
      <c r="B43" s="126">
        <v>43454</v>
      </c>
      <c r="C43" s="44" t="s">
        <v>4</v>
      </c>
    </row>
    <row r="44" spans="1:3" x14ac:dyDescent="0.2">
      <c r="A44" s="45" t="s">
        <v>22</v>
      </c>
      <c r="B44" s="126">
        <v>43454</v>
      </c>
      <c r="C44" s="44" t="s">
        <v>4</v>
      </c>
    </row>
    <row r="45" spans="1:3" ht="12" customHeight="1" x14ac:dyDescent="0.2">
      <c r="A45" s="45" t="s">
        <v>23</v>
      </c>
      <c r="B45" s="126">
        <v>43454</v>
      </c>
      <c r="C45" s="44" t="s">
        <v>4</v>
      </c>
    </row>
    <row r="46" spans="1:3" x14ac:dyDescent="0.2">
      <c r="A46" s="45" t="s">
        <v>24</v>
      </c>
      <c r="B46" s="126">
        <v>43454</v>
      </c>
      <c r="C46" s="44" t="s">
        <v>4</v>
      </c>
    </row>
    <row r="47" spans="1:3" ht="25.5" x14ac:dyDescent="0.2">
      <c r="A47" s="45" t="s">
        <v>25</v>
      </c>
      <c r="B47" s="126">
        <v>43454</v>
      </c>
      <c r="C47" s="44" t="s">
        <v>4</v>
      </c>
    </row>
    <row r="48" spans="1:3" ht="25.5" x14ac:dyDescent="0.2">
      <c r="A48" s="45" t="s">
        <v>26</v>
      </c>
      <c r="B48" s="126">
        <v>43454</v>
      </c>
      <c r="C48" s="44" t="s">
        <v>4</v>
      </c>
    </row>
    <row r="49" spans="1:3" ht="25.5" x14ac:dyDescent="0.2">
      <c r="A49" s="45" t="s">
        <v>27</v>
      </c>
      <c r="B49" s="126">
        <v>43454</v>
      </c>
      <c r="C49" s="44" t="s">
        <v>4</v>
      </c>
    </row>
    <row r="50" spans="1:3" x14ac:dyDescent="0.2">
      <c r="A50" s="45" t="s">
        <v>28</v>
      </c>
      <c r="B50" s="126">
        <v>43396</v>
      </c>
      <c r="C50" s="44" t="s">
        <v>4</v>
      </c>
    </row>
    <row r="51" spans="1:3" x14ac:dyDescent="0.2">
      <c r="A51" s="45" t="s">
        <v>29</v>
      </c>
      <c r="B51" s="126">
        <v>43371</v>
      </c>
      <c r="C51" s="44" t="s">
        <v>4</v>
      </c>
    </row>
    <row r="52" spans="1:3" x14ac:dyDescent="0.2">
      <c r="A52" s="45" t="s">
        <v>30</v>
      </c>
      <c r="B52" s="126">
        <v>43350</v>
      </c>
      <c r="C52" s="44" t="s">
        <v>4</v>
      </c>
    </row>
    <row r="53" spans="1:3" x14ac:dyDescent="0.2">
      <c r="A53" s="45" t="s">
        <v>31</v>
      </c>
      <c r="B53" s="126">
        <v>43210</v>
      </c>
      <c r="C53" s="44" t="s">
        <v>6</v>
      </c>
    </row>
    <row r="54" spans="1:3" ht="63.75" x14ac:dyDescent="0.2">
      <c r="A54" s="45" t="s">
        <v>32</v>
      </c>
      <c r="B54" s="126">
        <v>43201</v>
      </c>
      <c r="C54" s="44" t="s">
        <v>33</v>
      </c>
    </row>
    <row r="55" spans="1:3" x14ac:dyDescent="0.2">
      <c r="A55" s="45" t="s">
        <v>34</v>
      </c>
      <c r="B55" s="126">
        <v>43201</v>
      </c>
      <c r="C55" s="44" t="s">
        <v>6</v>
      </c>
    </row>
    <row r="56" spans="1:3" x14ac:dyDescent="0.2">
      <c r="A56" s="45" t="s">
        <v>35</v>
      </c>
      <c r="B56" s="126">
        <v>43201</v>
      </c>
      <c r="C56" s="44" t="s">
        <v>6</v>
      </c>
    </row>
    <row r="57" spans="1:3" ht="25.5" x14ac:dyDescent="0.2">
      <c r="A57" s="45" t="s">
        <v>36</v>
      </c>
      <c r="B57" s="126">
        <v>43195</v>
      </c>
      <c r="C57" s="44" t="s">
        <v>4</v>
      </c>
    </row>
    <row r="58" spans="1:3" x14ac:dyDescent="0.2">
      <c r="A58" s="45" t="s">
        <v>37</v>
      </c>
      <c r="B58" s="126">
        <v>43172</v>
      </c>
      <c r="C58" s="44" t="s">
        <v>6</v>
      </c>
    </row>
    <row r="59" spans="1:3" x14ac:dyDescent="0.2">
      <c r="A59" s="45" t="s">
        <v>38</v>
      </c>
      <c r="B59" s="126">
        <v>43160</v>
      </c>
      <c r="C59" s="44" t="s">
        <v>39</v>
      </c>
    </row>
    <row r="60" spans="1:3" x14ac:dyDescent="0.2">
      <c r="A60" s="45" t="s">
        <v>40</v>
      </c>
      <c r="B60" s="126">
        <v>43160</v>
      </c>
      <c r="C60" s="44" t="s">
        <v>39</v>
      </c>
    </row>
    <row r="61" spans="1:3" x14ac:dyDescent="0.2">
      <c r="A61" s="45" t="s">
        <v>41</v>
      </c>
      <c r="B61" s="126">
        <v>43146</v>
      </c>
      <c r="C61" s="44" t="s">
        <v>42</v>
      </c>
    </row>
    <row r="62" spans="1:3" x14ac:dyDescent="0.2">
      <c r="A62" s="45" t="s">
        <v>43</v>
      </c>
      <c r="B62" s="126">
        <v>43146</v>
      </c>
      <c r="C62" s="44" t="s">
        <v>42</v>
      </c>
    </row>
    <row r="63" spans="1:3" x14ac:dyDescent="0.2">
      <c r="A63" s="45" t="s">
        <v>44</v>
      </c>
      <c r="B63" s="126">
        <v>43146</v>
      </c>
      <c r="C63" s="44" t="s">
        <v>42</v>
      </c>
    </row>
    <row r="64" spans="1:3" x14ac:dyDescent="0.2">
      <c r="A64" s="45" t="s">
        <v>45</v>
      </c>
      <c r="B64" s="126">
        <v>43146</v>
      </c>
      <c r="C64" s="44" t="s">
        <v>42</v>
      </c>
    </row>
    <row r="65" spans="1:3" x14ac:dyDescent="0.2">
      <c r="A65" s="45" t="s">
        <v>46</v>
      </c>
      <c r="B65" s="126">
        <v>43138</v>
      </c>
      <c r="C65" s="44" t="s">
        <v>6</v>
      </c>
    </row>
    <row r="66" spans="1:3" ht="25.5" x14ac:dyDescent="0.2">
      <c r="A66" s="45" t="s">
        <v>47</v>
      </c>
      <c r="B66" s="126">
        <v>43131</v>
      </c>
      <c r="C66" s="44" t="s">
        <v>4</v>
      </c>
    </row>
    <row r="67" spans="1:3" x14ac:dyDescent="0.2">
      <c r="A67" s="45" t="s">
        <v>48</v>
      </c>
      <c r="B67" s="126">
        <v>43124</v>
      </c>
      <c r="C67" s="44" t="s">
        <v>49</v>
      </c>
    </row>
    <row r="68" spans="1:3" x14ac:dyDescent="0.2">
      <c r="A68" s="45" t="s">
        <v>50</v>
      </c>
      <c r="B68" s="126">
        <v>43033</v>
      </c>
      <c r="C68" s="44" t="s">
        <v>6</v>
      </c>
    </row>
    <row r="69" spans="1:3" ht="51" x14ac:dyDescent="0.2">
      <c r="A69" s="45" t="s">
        <v>51</v>
      </c>
      <c r="B69" s="126">
        <v>43031</v>
      </c>
      <c r="C69" s="44" t="s">
        <v>6</v>
      </c>
    </row>
    <row r="70" spans="1:3" x14ac:dyDescent="0.2">
      <c r="A70" s="45" t="s">
        <v>52</v>
      </c>
      <c r="B70" s="126">
        <v>42999</v>
      </c>
      <c r="C70" s="44" t="s">
        <v>6</v>
      </c>
    </row>
    <row r="71" spans="1:3" x14ac:dyDescent="0.2">
      <c r="A71" s="45" t="s">
        <v>53</v>
      </c>
      <c r="B71" s="126">
        <v>42999</v>
      </c>
      <c r="C71" s="44" t="s">
        <v>6</v>
      </c>
    </row>
    <row r="72" spans="1:3" x14ac:dyDescent="0.2">
      <c r="A72" s="45" t="s">
        <v>54</v>
      </c>
      <c r="B72" s="126">
        <v>42978</v>
      </c>
      <c r="C72" s="44" t="s">
        <v>6</v>
      </c>
    </row>
    <row r="73" spans="1:3" x14ac:dyDescent="0.2">
      <c r="A73" s="45" t="s">
        <v>55</v>
      </c>
      <c r="B73" s="126">
        <v>42956</v>
      </c>
      <c r="C73" s="44" t="s">
        <v>56</v>
      </c>
    </row>
    <row r="74" spans="1:3" ht="25.5" x14ac:dyDescent="0.2">
      <c r="A74" s="45" t="s">
        <v>57</v>
      </c>
      <c r="B74" s="126">
        <v>42956</v>
      </c>
      <c r="C74" s="44" t="s">
        <v>56</v>
      </c>
    </row>
    <row r="75" spans="1:3" x14ac:dyDescent="0.2">
      <c r="A75" s="45" t="s">
        <v>58</v>
      </c>
      <c r="B75" s="126">
        <v>42901</v>
      </c>
      <c r="C75" s="44" t="s">
        <v>59</v>
      </c>
    </row>
    <row r="76" spans="1:3" x14ac:dyDescent="0.2">
      <c r="A76" s="45" t="s">
        <v>60</v>
      </c>
      <c r="B76" s="126">
        <v>42901</v>
      </c>
      <c r="C76" s="44" t="s">
        <v>59</v>
      </c>
    </row>
    <row r="77" spans="1:3" ht="38.25" x14ac:dyDescent="0.2">
      <c r="A77" s="45" t="s">
        <v>61</v>
      </c>
      <c r="B77" s="126">
        <v>42892</v>
      </c>
      <c r="C77" s="44" t="s">
        <v>62</v>
      </c>
    </row>
    <row r="78" spans="1:3" x14ac:dyDescent="0.2">
      <c r="A78" s="45" t="s">
        <v>63</v>
      </c>
      <c r="B78" s="126">
        <v>42837</v>
      </c>
      <c r="C78" s="44" t="s">
        <v>64</v>
      </c>
    </row>
    <row r="79" spans="1:3" ht="25.5" x14ac:dyDescent="0.2">
      <c r="A79" s="45" t="s">
        <v>65</v>
      </c>
      <c r="B79" s="127">
        <v>42803</v>
      </c>
      <c r="C79" s="44" t="s">
        <v>66</v>
      </c>
    </row>
    <row r="80" spans="1:3" x14ac:dyDescent="0.2">
      <c r="A80" s="128" t="s">
        <v>67</v>
      </c>
      <c r="B80" s="127">
        <v>42803</v>
      </c>
      <c r="C80" s="44" t="s">
        <v>66</v>
      </c>
    </row>
    <row r="81" spans="1:3" x14ac:dyDescent="0.2">
      <c r="A81" s="128" t="s">
        <v>68</v>
      </c>
      <c r="B81" s="127">
        <v>42803</v>
      </c>
      <c r="C81" s="44" t="s">
        <v>69</v>
      </c>
    </row>
    <row r="82" spans="1:3" x14ac:dyDescent="0.2">
      <c r="A82" s="128" t="s">
        <v>70</v>
      </c>
      <c r="B82" s="127">
        <v>42803</v>
      </c>
      <c r="C82" s="44" t="s">
        <v>69</v>
      </c>
    </row>
    <row r="83" spans="1:3" x14ac:dyDescent="0.2">
      <c r="A83" s="128" t="s">
        <v>71</v>
      </c>
      <c r="B83" s="127">
        <v>42803</v>
      </c>
      <c r="C83" s="44" t="s">
        <v>69</v>
      </c>
    </row>
    <row r="84" spans="1:3" ht="25.5" x14ac:dyDescent="0.2">
      <c r="A84" s="45" t="s">
        <v>72</v>
      </c>
      <c r="B84" s="127">
        <v>42803</v>
      </c>
      <c r="C84" s="44" t="s">
        <v>69</v>
      </c>
    </row>
    <row r="85" spans="1:3" x14ac:dyDescent="0.2">
      <c r="A85" s="45" t="s">
        <v>73</v>
      </c>
      <c r="B85" s="126">
        <v>42767</v>
      </c>
      <c r="C85" s="44" t="s">
        <v>6</v>
      </c>
    </row>
    <row r="86" spans="1:3" x14ac:dyDescent="0.2">
      <c r="A86" s="45" t="s">
        <v>74</v>
      </c>
      <c r="B86" s="126">
        <v>42767</v>
      </c>
      <c r="C86" s="44" t="s">
        <v>6</v>
      </c>
    </row>
    <row r="87" spans="1:3" x14ac:dyDescent="0.2">
      <c r="A87" s="45" t="s">
        <v>75</v>
      </c>
      <c r="B87" s="126">
        <v>42766</v>
      </c>
      <c r="C87" s="44" t="s">
        <v>6</v>
      </c>
    </row>
    <row r="88" spans="1:3" x14ac:dyDescent="0.2">
      <c r="A88" s="45" t="s">
        <v>76</v>
      </c>
      <c r="B88" s="126">
        <v>42765</v>
      </c>
      <c r="C88" s="44" t="s">
        <v>77</v>
      </c>
    </row>
    <row r="89" spans="1:3" x14ac:dyDescent="0.2">
      <c r="A89" s="45" t="s">
        <v>78</v>
      </c>
      <c r="B89" s="126">
        <v>42746</v>
      </c>
      <c r="C89" s="44" t="s">
        <v>79</v>
      </c>
    </row>
    <row r="90" spans="1:3" x14ac:dyDescent="0.2">
      <c r="A90" s="45" t="s">
        <v>80</v>
      </c>
      <c r="B90" s="126">
        <v>42719</v>
      </c>
      <c r="C90" s="44" t="s">
        <v>56</v>
      </c>
    </row>
    <row r="91" spans="1:3" x14ac:dyDescent="0.2">
      <c r="A91" s="45" t="s">
        <v>81</v>
      </c>
      <c r="B91" s="126">
        <v>42719</v>
      </c>
      <c r="C91" s="44" t="s">
        <v>56</v>
      </c>
    </row>
    <row r="92" spans="1:3" x14ac:dyDescent="0.2">
      <c r="A92" s="45" t="s">
        <v>82</v>
      </c>
      <c r="B92" s="126">
        <v>42719</v>
      </c>
      <c r="C92" s="44" t="s">
        <v>56</v>
      </c>
    </row>
    <row r="93" spans="1:3" x14ac:dyDescent="0.2">
      <c r="A93" s="45" t="s">
        <v>83</v>
      </c>
      <c r="B93" s="126">
        <v>42719</v>
      </c>
      <c r="C93" s="44" t="s">
        <v>56</v>
      </c>
    </row>
    <row r="94" spans="1:3" x14ac:dyDescent="0.2">
      <c r="A94" s="45" t="s">
        <v>84</v>
      </c>
      <c r="B94" s="126">
        <v>42719</v>
      </c>
      <c r="C94" s="44" t="s">
        <v>56</v>
      </c>
    </row>
    <row r="95" spans="1:3" ht="38.25" x14ac:dyDescent="0.2">
      <c r="A95" s="45" t="s">
        <v>85</v>
      </c>
      <c r="B95" s="126">
        <v>42718</v>
      </c>
      <c r="C95" s="44" t="s">
        <v>86</v>
      </c>
    </row>
    <row r="96" spans="1:3" x14ac:dyDescent="0.2">
      <c r="A96" s="45" t="s">
        <v>87</v>
      </c>
      <c r="B96" s="126">
        <v>42705</v>
      </c>
      <c r="C96" s="44" t="s">
        <v>6</v>
      </c>
    </row>
    <row r="97" spans="1:3" ht="25.5" x14ac:dyDescent="0.2">
      <c r="A97" s="45" t="s">
        <v>88</v>
      </c>
      <c r="B97" s="126">
        <v>42644</v>
      </c>
      <c r="C97" s="44" t="s">
        <v>89</v>
      </c>
    </row>
    <row r="98" spans="1:3" x14ac:dyDescent="0.2">
      <c r="A98" s="45" t="s">
        <v>90</v>
      </c>
      <c r="B98" s="126">
        <v>42644</v>
      </c>
      <c r="C98" s="44" t="s">
        <v>69</v>
      </c>
    </row>
    <row r="99" spans="1:3" ht="38.25" x14ac:dyDescent="0.2">
      <c r="A99" s="45" t="s">
        <v>91</v>
      </c>
      <c r="B99" s="126">
        <v>42644</v>
      </c>
      <c r="C99" s="44" t="s">
        <v>6</v>
      </c>
    </row>
    <row r="100" spans="1:3" ht="76.5" x14ac:dyDescent="0.2">
      <c r="A100" s="45" t="s">
        <v>92</v>
      </c>
      <c r="B100" s="126">
        <v>42629</v>
      </c>
      <c r="C100" s="44" t="s">
        <v>6</v>
      </c>
    </row>
    <row r="101" spans="1:3" x14ac:dyDescent="0.2">
      <c r="A101" s="45" t="s">
        <v>93</v>
      </c>
      <c r="B101" s="126">
        <v>42522</v>
      </c>
      <c r="C101" s="44" t="s">
        <v>94</v>
      </c>
    </row>
    <row r="102" spans="1:3" ht="25.5" x14ac:dyDescent="0.2">
      <c r="A102" s="45" t="s">
        <v>95</v>
      </c>
      <c r="B102" s="126">
        <v>42508</v>
      </c>
      <c r="C102" s="44" t="s">
        <v>6</v>
      </c>
    </row>
    <row r="103" spans="1:3" ht="38.25" x14ac:dyDescent="0.2">
      <c r="A103" s="45" t="s">
        <v>96</v>
      </c>
      <c r="B103" s="126">
        <v>42508</v>
      </c>
      <c r="C103" s="44" t="s">
        <v>6</v>
      </c>
    </row>
  </sheetData>
  <autoFilter ref="A1:C103" xr:uid="{00000000-0009-0000-0000-000000000000}"/>
  <sortState xmlns:xlrd2="http://schemas.microsoft.com/office/spreadsheetml/2017/richdata2" ref="A35:C100">
    <sortCondition descending="1" ref="B35:B100"/>
  </sortState>
  <conditionalFormatting sqref="A71:A74">
    <cfRule type="cellIs" dxfId="19" priority="1" operator="equal">
      <formula>"o"</formula>
    </cfRule>
    <cfRule type="cellIs" dxfId="18" priority="2" operator="equal">
      <formula>"X"</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C32"/>
  <sheetViews>
    <sheetView topLeftCell="A10" zoomScaleNormal="100" workbookViewId="0"/>
  </sheetViews>
  <sheetFormatPr defaultRowHeight="12.75" x14ac:dyDescent="0.2"/>
  <cols>
    <col min="1" max="1" width="11" bestFit="1" customWidth="1"/>
    <col min="2" max="2" width="9.140625" style="130"/>
    <col min="3" max="3" width="63.85546875" bestFit="1" customWidth="1"/>
    <col min="4" max="4" width="14" customWidth="1"/>
    <col min="6" max="6" width="23.42578125" customWidth="1"/>
  </cols>
  <sheetData>
    <row r="1" spans="1:3" ht="15.75" x14ac:dyDescent="0.2">
      <c r="A1" s="192" t="s">
        <v>1244</v>
      </c>
      <c r="B1"/>
    </row>
    <row r="2" spans="1:3" x14ac:dyDescent="0.2">
      <c r="A2" s="130"/>
      <c r="B2"/>
    </row>
    <row r="3" spans="1:3" ht="42.75" customHeight="1" x14ac:dyDescent="0.2">
      <c r="A3" s="357" t="s">
        <v>1245</v>
      </c>
      <c r="B3" s="357"/>
      <c r="C3" s="357"/>
    </row>
    <row r="4" spans="1:3" x14ac:dyDescent="0.2">
      <c r="B4" s="253"/>
      <c r="C4" s="87"/>
    </row>
    <row r="5" spans="1:3" x14ac:dyDescent="0.2">
      <c r="A5" s="152" t="s">
        <v>1246</v>
      </c>
      <c r="B5" s="141" t="s">
        <v>507</v>
      </c>
      <c r="C5" s="10" t="s">
        <v>1247</v>
      </c>
    </row>
    <row r="6" spans="1:3" x14ac:dyDescent="0.2">
      <c r="A6" t="s">
        <v>1248</v>
      </c>
      <c r="B6" s="130" t="s">
        <v>1249</v>
      </c>
      <c r="C6" s="14" t="s">
        <v>1250</v>
      </c>
    </row>
    <row r="7" spans="1:3" x14ac:dyDescent="0.2">
      <c r="A7" t="s">
        <v>1248</v>
      </c>
      <c r="B7" s="130" t="s">
        <v>1251</v>
      </c>
      <c r="C7" s="14" t="s">
        <v>1252</v>
      </c>
    </row>
    <row r="8" spans="1:3" x14ac:dyDescent="0.2">
      <c r="A8" t="s">
        <v>1248</v>
      </c>
      <c r="B8" s="130" t="s">
        <v>1253</v>
      </c>
      <c r="C8" s="14" t="s">
        <v>1254</v>
      </c>
    </row>
    <row r="9" spans="1:3" x14ac:dyDescent="0.2">
      <c r="A9" t="s">
        <v>1248</v>
      </c>
      <c r="B9" s="130" t="s">
        <v>1255</v>
      </c>
      <c r="C9" s="14" t="s">
        <v>1256</v>
      </c>
    </row>
    <row r="10" spans="1:3" x14ac:dyDescent="0.2">
      <c r="A10" t="s">
        <v>1248</v>
      </c>
      <c r="B10" s="130" t="s">
        <v>1257</v>
      </c>
      <c r="C10" s="14" t="s">
        <v>1258</v>
      </c>
    </row>
    <row r="11" spans="1:3" x14ac:dyDescent="0.2">
      <c r="A11" t="s">
        <v>1248</v>
      </c>
      <c r="B11" s="130" t="s">
        <v>1259</v>
      </c>
      <c r="C11" s="14" t="s">
        <v>1260</v>
      </c>
    </row>
    <row r="12" spans="1:3" x14ac:dyDescent="0.2">
      <c r="A12" t="s">
        <v>1248</v>
      </c>
      <c r="B12" s="130" t="s">
        <v>1261</v>
      </c>
      <c r="C12" s="14" t="s">
        <v>1262</v>
      </c>
    </row>
    <row r="13" spans="1:3" x14ac:dyDescent="0.2">
      <c r="A13" t="s">
        <v>1248</v>
      </c>
      <c r="B13" s="130" t="s">
        <v>1263</v>
      </c>
      <c r="C13" s="14" t="s">
        <v>1264</v>
      </c>
    </row>
    <row r="14" spans="1:3" x14ac:dyDescent="0.2">
      <c r="A14" t="s">
        <v>1248</v>
      </c>
      <c r="B14" s="130" t="s">
        <v>1265</v>
      </c>
      <c r="C14" s="14" t="s">
        <v>1266</v>
      </c>
    </row>
    <row r="15" spans="1:3" x14ac:dyDescent="0.2">
      <c r="A15" t="s">
        <v>1248</v>
      </c>
      <c r="B15" s="130" t="s">
        <v>1267</v>
      </c>
      <c r="C15" s="14" t="s">
        <v>1268</v>
      </c>
    </row>
    <row r="16" spans="1:3" x14ac:dyDescent="0.2">
      <c r="A16" t="s">
        <v>1248</v>
      </c>
      <c r="B16" s="130" t="s">
        <v>1269</v>
      </c>
      <c r="C16" s="14" t="s">
        <v>1270</v>
      </c>
    </row>
    <row r="17" spans="1:3" x14ac:dyDescent="0.2">
      <c r="A17" t="s">
        <v>1248</v>
      </c>
      <c r="B17" s="130" t="s">
        <v>1271</v>
      </c>
      <c r="C17" s="14" t="s">
        <v>1272</v>
      </c>
    </row>
    <row r="18" spans="1:3" x14ac:dyDescent="0.2">
      <c r="A18" t="s">
        <v>1248</v>
      </c>
      <c r="B18" s="130" t="s">
        <v>1273</v>
      </c>
      <c r="C18" s="14" t="s">
        <v>1274</v>
      </c>
    </row>
    <row r="19" spans="1:3" x14ac:dyDescent="0.2">
      <c r="A19" t="s">
        <v>1248</v>
      </c>
      <c r="B19" s="130" t="s">
        <v>1275</v>
      </c>
      <c r="C19" s="14" t="s">
        <v>1276</v>
      </c>
    </row>
    <row r="20" spans="1:3" x14ac:dyDescent="0.2">
      <c r="A20" t="s">
        <v>1248</v>
      </c>
      <c r="B20" s="130" t="s">
        <v>1277</v>
      </c>
      <c r="C20" s="14" t="s">
        <v>1278</v>
      </c>
    </row>
    <row r="21" spans="1:3" x14ac:dyDescent="0.2">
      <c r="A21" t="s">
        <v>1248</v>
      </c>
      <c r="B21" s="130" t="s">
        <v>1279</v>
      </c>
      <c r="C21" s="14" t="s">
        <v>1280</v>
      </c>
    </row>
    <row r="22" spans="1:3" x14ac:dyDescent="0.2">
      <c r="A22" t="s">
        <v>1248</v>
      </c>
      <c r="B22" s="130">
        <v>0</v>
      </c>
      <c r="C22" s="14" t="s">
        <v>1281</v>
      </c>
    </row>
    <row r="23" spans="1:3" x14ac:dyDescent="0.2">
      <c r="A23" t="s">
        <v>1282</v>
      </c>
      <c r="B23" s="130" t="s">
        <v>181</v>
      </c>
      <c r="C23" s="14" t="s">
        <v>1283</v>
      </c>
    </row>
    <row r="24" spans="1:3" x14ac:dyDescent="0.2">
      <c r="A24" t="s">
        <v>1282</v>
      </c>
      <c r="B24" s="130" t="s">
        <v>1284</v>
      </c>
      <c r="C24" s="14" t="s">
        <v>1285</v>
      </c>
    </row>
    <row r="25" spans="1:3" x14ac:dyDescent="0.2">
      <c r="A25" t="s">
        <v>1282</v>
      </c>
      <c r="B25" s="130" t="s">
        <v>1286</v>
      </c>
      <c r="C25" s="14" t="s">
        <v>1287</v>
      </c>
    </row>
    <row r="26" spans="1:3" x14ac:dyDescent="0.2">
      <c r="A26" t="s">
        <v>1282</v>
      </c>
      <c r="B26" s="130" t="s">
        <v>1288</v>
      </c>
      <c r="C26" s="14" t="s">
        <v>1289</v>
      </c>
    </row>
    <row r="27" spans="1:3" x14ac:dyDescent="0.2">
      <c r="A27" t="s">
        <v>1282</v>
      </c>
      <c r="B27" s="130">
        <v>0</v>
      </c>
      <c r="C27" s="14" t="s">
        <v>1281</v>
      </c>
    </row>
    <row r="28" spans="1:3" x14ac:dyDescent="0.2">
      <c r="A28" t="s">
        <v>1290</v>
      </c>
      <c r="B28" s="130">
        <v>1</v>
      </c>
      <c r="C28" t="s">
        <v>1291</v>
      </c>
    </row>
    <row r="29" spans="1:3" x14ac:dyDescent="0.2">
      <c r="A29" t="s">
        <v>1290</v>
      </c>
      <c r="B29" s="130">
        <v>2</v>
      </c>
      <c r="C29" t="s">
        <v>1292</v>
      </c>
    </row>
    <row r="30" spans="1:3" x14ac:dyDescent="0.2">
      <c r="A30" t="s">
        <v>1290</v>
      </c>
      <c r="B30" s="130">
        <v>3</v>
      </c>
      <c r="C30" t="s">
        <v>1293</v>
      </c>
    </row>
    <row r="31" spans="1:3" x14ac:dyDescent="0.2">
      <c r="A31" t="s">
        <v>1290</v>
      </c>
      <c r="B31" s="130">
        <v>4</v>
      </c>
      <c r="C31" t="s">
        <v>1294</v>
      </c>
    </row>
    <row r="32" spans="1:3" x14ac:dyDescent="0.2">
      <c r="A32" t="s">
        <v>1290</v>
      </c>
      <c r="B32" s="130">
        <v>0</v>
      </c>
      <c r="C32" s="14" t="s">
        <v>1281</v>
      </c>
    </row>
  </sheetData>
  <mergeCells count="1">
    <mergeCell ref="A3:C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D32"/>
  <sheetViews>
    <sheetView workbookViewId="0">
      <selection activeCell="B3" sqref="B3"/>
    </sheetView>
  </sheetViews>
  <sheetFormatPr defaultRowHeight="12.75" x14ac:dyDescent="0.2"/>
  <cols>
    <col min="1" max="1" width="11.5703125" bestFit="1" customWidth="1"/>
    <col min="2" max="2" width="5.5703125" bestFit="1" customWidth="1"/>
    <col min="3" max="3" width="39.85546875" bestFit="1" customWidth="1"/>
    <col min="4" max="4" width="77.42578125" bestFit="1" customWidth="1"/>
  </cols>
  <sheetData>
    <row r="1" spans="1:4" ht="15.75" x14ac:dyDescent="0.25">
      <c r="A1" s="11" t="s">
        <v>1295</v>
      </c>
      <c r="B1" s="9"/>
    </row>
    <row r="2" spans="1:4" x14ac:dyDescent="0.2">
      <c r="B2" s="9"/>
    </row>
    <row r="3" spans="1:4" x14ac:dyDescent="0.2">
      <c r="A3" s="254" t="s">
        <v>1246</v>
      </c>
      <c r="B3" s="254" t="s">
        <v>507</v>
      </c>
      <c r="C3" s="254" t="s">
        <v>1247</v>
      </c>
      <c r="D3" s="254" t="s">
        <v>453</v>
      </c>
    </row>
    <row r="4" spans="1:4" x14ac:dyDescent="0.2">
      <c r="A4" t="s">
        <v>1296</v>
      </c>
      <c r="B4" s="255">
        <v>0</v>
      </c>
      <c r="C4" s="255" t="s">
        <v>1297</v>
      </c>
      <c r="D4" s="255" t="s">
        <v>1298</v>
      </c>
    </row>
    <row r="5" spans="1:4" x14ac:dyDescent="0.2">
      <c r="A5" t="s">
        <v>1296</v>
      </c>
      <c r="B5" s="255">
        <v>1</v>
      </c>
      <c r="C5" s="255" t="s">
        <v>1299</v>
      </c>
      <c r="D5" s="255"/>
    </row>
    <row r="6" spans="1:4" x14ac:dyDescent="0.2">
      <c r="A6" t="s">
        <v>1296</v>
      </c>
      <c r="B6" s="255">
        <v>2</v>
      </c>
      <c r="C6" s="255" t="s">
        <v>1300</v>
      </c>
      <c r="D6" s="255"/>
    </row>
    <row r="7" spans="1:4" x14ac:dyDescent="0.2">
      <c r="A7" t="s">
        <v>1296</v>
      </c>
      <c r="B7" s="255">
        <v>3</v>
      </c>
      <c r="C7" s="255" t="s">
        <v>1301</v>
      </c>
      <c r="D7" s="255"/>
    </row>
    <row r="8" spans="1:4" x14ac:dyDescent="0.2">
      <c r="A8" t="s">
        <v>1296</v>
      </c>
      <c r="B8" s="255">
        <v>4</v>
      </c>
      <c r="C8" s="255" t="s">
        <v>1302</v>
      </c>
      <c r="D8" s="255"/>
    </row>
    <row r="9" spans="1:4" x14ac:dyDescent="0.2">
      <c r="A9" t="s">
        <v>1296</v>
      </c>
      <c r="B9" s="255">
        <v>5</v>
      </c>
      <c r="C9" s="255" t="s">
        <v>1303</v>
      </c>
      <c r="D9" s="255"/>
    </row>
    <row r="10" spans="1:4" x14ac:dyDescent="0.2">
      <c r="A10" t="s">
        <v>1296</v>
      </c>
      <c r="B10" s="255">
        <v>6</v>
      </c>
      <c r="C10" s="255" t="s">
        <v>1304</v>
      </c>
      <c r="D10" s="255"/>
    </row>
    <row r="11" spans="1:4" x14ac:dyDescent="0.2">
      <c r="A11" t="s">
        <v>1296</v>
      </c>
      <c r="B11" s="255">
        <v>7</v>
      </c>
      <c r="C11" s="255" t="s">
        <v>1305</v>
      </c>
      <c r="D11" s="255"/>
    </row>
    <row r="12" spans="1:4" x14ac:dyDescent="0.2">
      <c r="A12" t="s">
        <v>1296</v>
      </c>
      <c r="B12" s="255">
        <v>8</v>
      </c>
      <c r="C12" s="255" t="s">
        <v>1306</v>
      </c>
      <c r="D12" s="255"/>
    </row>
    <row r="13" spans="1:4" x14ac:dyDescent="0.2">
      <c r="A13" t="s">
        <v>1296</v>
      </c>
      <c r="B13" s="255">
        <v>9</v>
      </c>
      <c r="C13" s="255" t="s">
        <v>1307</v>
      </c>
      <c r="D13" s="255"/>
    </row>
    <row r="14" spans="1:4" x14ac:dyDescent="0.2">
      <c r="A14" t="s">
        <v>1296</v>
      </c>
      <c r="B14" s="255">
        <v>10</v>
      </c>
      <c r="C14" s="255" t="s">
        <v>1308</v>
      </c>
      <c r="D14" s="255"/>
    </row>
    <row r="15" spans="1:4" x14ac:dyDescent="0.2">
      <c r="A15" t="s">
        <v>1296</v>
      </c>
      <c r="B15" s="255">
        <v>11</v>
      </c>
      <c r="C15" s="255" t="s">
        <v>1309</v>
      </c>
      <c r="D15" s="255"/>
    </row>
    <row r="16" spans="1:4" x14ac:dyDescent="0.2">
      <c r="A16" t="s">
        <v>1296</v>
      </c>
      <c r="B16" s="255">
        <v>12</v>
      </c>
      <c r="C16" s="255" t="s">
        <v>1310</v>
      </c>
      <c r="D16" s="255"/>
    </row>
    <row r="17" spans="1:4" x14ac:dyDescent="0.2">
      <c r="A17" t="s">
        <v>1296</v>
      </c>
      <c r="B17" s="255">
        <v>13</v>
      </c>
      <c r="C17" s="255" t="s">
        <v>1311</v>
      </c>
      <c r="D17" s="255" t="s">
        <v>1312</v>
      </c>
    </row>
    <row r="18" spans="1:4" x14ac:dyDescent="0.2">
      <c r="A18" t="s">
        <v>1296</v>
      </c>
      <c r="B18" s="255">
        <v>14</v>
      </c>
      <c r="C18" s="255" t="s">
        <v>1313</v>
      </c>
      <c r="D18" s="255" t="s">
        <v>1314</v>
      </c>
    </row>
    <row r="19" spans="1:4" x14ac:dyDescent="0.2">
      <c r="A19" t="s">
        <v>1296</v>
      </c>
      <c r="B19" s="255">
        <v>15</v>
      </c>
      <c r="C19" s="255" t="s">
        <v>1315</v>
      </c>
      <c r="D19" s="255" t="s">
        <v>1316</v>
      </c>
    </row>
    <row r="20" spans="1:4" x14ac:dyDescent="0.2">
      <c r="A20" t="s">
        <v>1296</v>
      </c>
      <c r="B20" s="255">
        <v>16</v>
      </c>
      <c r="C20" s="255" t="s">
        <v>1317</v>
      </c>
      <c r="D20" s="255" t="s">
        <v>1316</v>
      </c>
    </row>
    <row r="21" spans="1:4" ht="25.5" x14ac:dyDescent="0.2">
      <c r="A21" t="s">
        <v>1296</v>
      </c>
      <c r="B21" s="255">
        <v>17</v>
      </c>
      <c r="C21" s="255" t="s">
        <v>1318</v>
      </c>
      <c r="D21" s="255" t="s">
        <v>1319</v>
      </c>
    </row>
    <row r="22" spans="1:4" ht="25.5" x14ac:dyDescent="0.2">
      <c r="A22" t="s">
        <v>1320</v>
      </c>
      <c r="B22" s="255">
        <v>0</v>
      </c>
      <c r="C22" s="255" t="s">
        <v>456</v>
      </c>
      <c r="D22" s="255" t="s">
        <v>1321</v>
      </c>
    </row>
    <row r="23" spans="1:4" x14ac:dyDescent="0.2">
      <c r="A23" t="s">
        <v>1320</v>
      </c>
      <c r="B23" s="255">
        <v>1</v>
      </c>
      <c r="C23" s="255" t="s">
        <v>1322</v>
      </c>
      <c r="D23" s="255" t="s">
        <v>1323</v>
      </c>
    </row>
    <row r="24" spans="1:4" x14ac:dyDescent="0.2">
      <c r="A24" t="s">
        <v>1320</v>
      </c>
      <c r="B24" s="255">
        <v>2</v>
      </c>
      <c r="C24" s="255" t="s">
        <v>1324</v>
      </c>
      <c r="D24" s="255"/>
    </row>
    <row r="25" spans="1:4" x14ac:dyDescent="0.2">
      <c r="A25" t="s">
        <v>1325</v>
      </c>
      <c r="B25" s="255">
        <v>0</v>
      </c>
      <c r="C25" s="255" t="s">
        <v>456</v>
      </c>
      <c r="D25" s="255" t="s">
        <v>1326</v>
      </c>
    </row>
    <row r="26" spans="1:4" x14ac:dyDescent="0.2">
      <c r="A26" t="s">
        <v>1325</v>
      </c>
      <c r="B26" s="255">
        <v>1</v>
      </c>
      <c r="C26" s="255" t="s">
        <v>1327</v>
      </c>
      <c r="D26" s="255" t="s">
        <v>1328</v>
      </c>
    </row>
    <row r="27" spans="1:4" x14ac:dyDescent="0.2">
      <c r="A27" t="s">
        <v>1325</v>
      </c>
      <c r="B27" s="255">
        <v>2</v>
      </c>
      <c r="C27" s="255" t="s">
        <v>1329</v>
      </c>
      <c r="D27" s="153"/>
    </row>
    <row r="28" spans="1:4" x14ac:dyDescent="0.2">
      <c r="A28" t="s">
        <v>1325</v>
      </c>
      <c r="B28" s="255">
        <v>3</v>
      </c>
      <c r="C28" s="255" t="s">
        <v>1330</v>
      </c>
      <c r="D28" s="255"/>
    </row>
    <row r="29" spans="1:4" x14ac:dyDescent="0.2">
      <c r="A29" t="s">
        <v>1325</v>
      </c>
      <c r="B29" s="255">
        <v>4</v>
      </c>
      <c r="C29" s="255" t="s">
        <v>1331</v>
      </c>
      <c r="D29" s="255" t="s">
        <v>1332</v>
      </c>
    </row>
    <row r="30" spans="1:4" x14ac:dyDescent="0.2">
      <c r="A30" t="s">
        <v>1325</v>
      </c>
      <c r="B30" s="255">
        <v>5</v>
      </c>
      <c r="C30" s="255" t="s">
        <v>1333</v>
      </c>
      <c r="D30" s="255"/>
    </row>
    <row r="31" spans="1:4" ht="25.5" x14ac:dyDescent="0.2">
      <c r="A31" t="s">
        <v>1325</v>
      </c>
      <c r="B31" s="255">
        <v>6</v>
      </c>
      <c r="C31" s="255" t="s">
        <v>1334</v>
      </c>
      <c r="D31" s="255" t="s">
        <v>1335</v>
      </c>
    </row>
    <row r="32" spans="1:4" ht="38.25" x14ac:dyDescent="0.2">
      <c r="A32" t="s">
        <v>1325</v>
      </c>
      <c r="B32" s="255">
        <v>7</v>
      </c>
      <c r="C32" s="255" t="s">
        <v>1336</v>
      </c>
      <c r="D32" s="255" t="s">
        <v>1337</v>
      </c>
    </row>
  </sheetData>
  <sortState xmlns:xlrd2="http://schemas.microsoft.com/office/spreadsheetml/2017/richdata2" ref="A4:D32">
    <sortCondition ref="A4:A32"/>
    <sortCondition ref="B4:B32"/>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2E96-C014-4AEC-8608-A6DF3B5605D6}">
  <sheetPr>
    <tabColor rgb="FFFFFF00"/>
  </sheetPr>
  <dimension ref="A1:I331"/>
  <sheetViews>
    <sheetView topLeftCell="C1" workbookViewId="0">
      <selection activeCell="K39" sqref="K39"/>
    </sheetView>
  </sheetViews>
  <sheetFormatPr defaultRowHeight="12.75" outlineLevelCol="1" x14ac:dyDescent="0.2"/>
  <cols>
    <col min="1" max="1" width="0" hidden="1" customWidth="1" outlineLevel="1"/>
    <col min="2" max="2" width="12.7109375" hidden="1" customWidth="1" outlineLevel="1"/>
    <col min="3" max="3" width="19.28515625" customWidth="1" collapsed="1"/>
    <col min="4" max="4" width="14.5703125" bestFit="1" customWidth="1"/>
    <col min="5" max="5" width="92.85546875" customWidth="1"/>
    <col min="6" max="6" width="9.85546875" customWidth="1"/>
    <col min="7" max="9" width="13.85546875" style="130" customWidth="1"/>
    <col min="11" max="11" width="6" customWidth="1"/>
  </cols>
  <sheetData>
    <row r="1" spans="1:9" ht="15.75" x14ac:dyDescent="0.25">
      <c r="C1" s="11" t="s">
        <v>1338</v>
      </c>
      <c r="G1" s="130" t="s">
        <v>1339</v>
      </c>
      <c r="H1" s="130" t="s">
        <v>1340</v>
      </c>
      <c r="I1" s="130" t="s">
        <v>1341</v>
      </c>
    </row>
    <row r="3" spans="1:9" x14ac:dyDescent="0.2">
      <c r="A3" s="259" t="s">
        <v>1342</v>
      </c>
      <c r="B3" s="259" t="s">
        <v>1343</v>
      </c>
      <c r="C3" s="10" t="s">
        <v>227</v>
      </c>
      <c r="D3" s="10" t="s">
        <v>1344</v>
      </c>
      <c r="E3" s="10" t="s">
        <v>1345</v>
      </c>
      <c r="F3" s="10" t="s">
        <v>1346</v>
      </c>
      <c r="G3" s="141" t="s">
        <v>1347</v>
      </c>
      <c r="H3" s="141" t="s">
        <v>1308</v>
      </c>
      <c r="I3" s="141" t="s">
        <v>1348</v>
      </c>
    </row>
    <row r="4" spans="1:9" x14ac:dyDescent="0.2">
      <c r="D4" t="s">
        <v>1349</v>
      </c>
    </row>
    <row r="5" spans="1:9" x14ac:dyDescent="0.2">
      <c r="A5" t="s">
        <v>1350</v>
      </c>
      <c r="B5" t="s">
        <v>1351</v>
      </c>
      <c r="C5" t="str">
        <f>D5&amp;IF(LEN(F5) &gt; 2,"/"&amp;F5,"")</f>
        <v>HA1</v>
      </c>
      <c r="D5" t="s">
        <v>1352</v>
      </c>
      <c r="E5" t="s">
        <v>1351</v>
      </c>
    </row>
    <row r="6" spans="1:9" x14ac:dyDescent="0.2">
      <c r="A6" t="s">
        <v>1350</v>
      </c>
      <c r="B6" t="s">
        <v>1351</v>
      </c>
      <c r="C6" t="str">
        <f>D6&amp;IF(LEN(F6) &gt; 2,"/"&amp;F6,"")</f>
        <v>HA1.1/1993.09</v>
      </c>
      <c r="D6" t="s">
        <v>1353</v>
      </c>
      <c r="E6" t="s">
        <v>1354</v>
      </c>
      <c r="F6" t="s">
        <v>1355</v>
      </c>
      <c r="G6" s="130">
        <v>5.7</v>
      </c>
      <c r="I6" s="130">
        <v>81</v>
      </c>
    </row>
    <row r="7" spans="1:9" x14ac:dyDescent="0.2">
      <c r="A7" t="s">
        <v>1350</v>
      </c>
      <c r="B7" t="s">
        <v>1351</v>
      </c>
      <c r="C7" t="str">
        <f t="shared" ref="C7:C66" si="0">D7&amp;IF(LEN(F7) &gt; 2,"/"&amp;F7,"")</f>
        <v>HA1.2/1993.03</v>
      </c>
      <c r="D7" t="s">
        <v>1356</v>
      </c>
      <c r="E7" t="s">
        <v>1357</v>
      </c>
      <c r="F7" t="s">
        <v>1358</v>
      </c>
      <c r="G7" s="130">
        <v>10.199999999999999</v>
      </c>
      <c r="I7" s="130">
        <v>148</v>
      </c>
    </row>
    <row r="8" spans="1:9" x14ac:dyDescent="0.2">
      <c r="A8" t="s">
        <v>1350</v>
      </c>
      <c r="B8" t="s">
        <v>1351</v>
      </c>
      <c r="C8" t="str">
        <f t="shared" si="0"/>
        <v>HA1.2/1993.04</v>
      </c>
      <c r="D8" t="s">
        <v>1356</v>
      </c>
      <c r="E8" t="s">
        <v>1357</v>
      </c>
      <c r="F8" t="s">
        <v>1359</v>
      </c>
      <c r="G8" s="130">
        <v>10.199999999999999</v>
      </c>
      <c r="I8" s="130">
        <v>148</v>
      </c>
    </row>
    <row r="9" spans="1:9" x14ac:dyDescent="0.2">
      <c r="A9" t="s">
        <v>1350</v>
      </c>
      <c r="B9" t="s">
        <v>1351</v>
      </c>
      <c r="C9" t="str">
        <f t="shared" si="0"/>
        <v>HA1.2/1993.05</v>
      </c>
      <c r="D9" t="s">
        <v>1356</v>
      </c>
      <c r="E9" t="s">
        <v>1357</v>
      </c>
      <c r="F9" t="s">
        <v>1360</v>
      </c>
      <c r="G9" s="130">
        <v>10.199999999999999</v>
      </c>
      <c r="I9" s="130">
        <v>148</v>
      </c>
    </row>
    <row r="10" spans="1:9" x14ac:dyDescent="0.2">
      <c r="A10" t="s">
        <v>1350</v>
      </c>
      <c r="B10" t="s">
        <v>1351</v>
      </c>
      <c r="C10" t="str">
        <f t="shared" si="0"/>
        <v>HA1.2/1993.06</v>
      </c>
      <c r="D10" t="s">
        <v>1356</v>
      </c>
      <c r="E10" t="s">
        <v>1357</v>
      </c>
      <c r="F10" t="s">
        <v>1361</v>
      </c>
      <c r="G10" s="130">
        <v>10.199999999999999</v>
      </c>
      <c r="I10" s="130">
        <v>148</v>
      </c>
    </row>
    <row r="11" spans="1:9" x14ac:dyDescent="0.2">
      <c r="A11" t="s">
        <v>1350</v>
      </c>
      <c r="B11" t="s">
        <v>1351</v>
      </c>
      <c r="C11" t="str">
        <f t="shared" si="0"/>
        <v>HA1.2/1994.08</v>
      </c>
      <c r="D11" t="s">
        <v>1356</v>
      </c>
      <c r="E11" t="s">
        <v>1357</v>
      </c>
      <c r="F11" t="s">
        <v>1362</v>
      </c>
      <c r="G11" s="130">
        <v>10.199999999999999</v>
      </c>
      <c r="I11" s="130">
        <v>148</v>
      </c>
    </row>
    <row r="12" spans="1:9" x14ac:dyDescent="0.2">
      <c r="A12" t="s">
        <v>1350</v>
      </c>
      <c r="B12" t="s">
        <v>1351</v>
      </c>
      <c r="C12" t="str">
        <f t="shared" si="0"/>
        <v>HA1.3/1994.03</v>
      </c>
      <c r="D12" t="s">
        <v>1363</v>
      </c>
      <c r="E12" t="s">
        <v>1364</v>
      </c>
      <c r="F12" t="s">
        <v>1365</v>
      </c>
      <c r="G12" s="130">
        <v>9.1999999999999993</v>
      </c>
      <c r="I12" s="130">
        <v>148</v>
      </c>
    </row>
    <row r="13" spans="1:9" x14ac:dyDescent="0.2">
      <c r="A13" t="s">
        <v>1350</v>
      </c>
      <c r="B13" t="s">
        <v>1351</v>
      </c>
      <c r="C13" t="str">
        <f t="shared" si="0"/>
        <v>HA1.4/2001.28</v>
      </c>
      <c r="D13" t="s">
        <v>1366</v>
      </c>
      <c r="E13" t="s">
        <v>1367</v>
      </c>
      <c r="F13" t="s">
        <v>1368</v>
      </c>
      <c r="G13" s="130">
        <v>10.199999999999999</v>
      </c>
      <c r="I13" s="130">
        <v>148</v>
      </c>
    </row>
    <row r="14" spans="1:9" x14ac:dyDescent="0.2">
      <c r="A14" t="s">
        <v>1350</v>
      </c>
      <c r="B14" t="s">
        <v>1351</v>
      </c>
      <c r="C14" t="str">
        <f t="shared" si="0"/>
        <v>HA1.5/2009.11</v>
      </c>
      <c r="D14" t="s">
        <v>1369</v>
      </c>
      <c r="E14" t="s">
        <v>1370</v>
      </c>
      <c r="F14" t="s">
        <v>1371</v>
      </c>
      <c r="G14" s="130">
        <v>11</v>
      </c>
      <c r="I14" s="130">
        <v>148</v>
      </c>
    </row>
    <row r="15" spans="1:9" x14ac:dyDescent="0.2">
      <c r="A15" t="s">
        <v>1350</v>
      </c>
      <c r="B15" t="s">
        <v>1351</v>
      </c>
      <c r="C15" t="str">
        <f t="shared" si="0"/>
        <v>HA1.6/2009.22</v>
      </c>
      <c r="D15" t="s">
        <v>1372</v>
      </c>
      <c r="E15" t="s">
        <v>1373</v>
      </c>
      <c r="F15" t="s">
        <v>1374</v>
      </c>
      <c r="G15" s="130">
        <v>11</v>
      </c>
      <c r="I15" s="130">
        <v>148</v>
      </c>
    </row>
    <row r="16" spans="1:9" x14ac:dyDescent="0.2">
      <c r="A16" t="s">
        <v>1350</v>
      </c>
      <c r="B16" t="s">
        <v>1351</v>
      </c>
      <c r="C16" t="str">
        <f t="shared" si="0"/>
        <v>HA1.7/2010.14</v>
      </c>
      <c r="D16" t="s">
        <v>1375</v>
      </c>
      <c r="E16" t="s">
        <v>1376</v>
      </c>
      <c r="F16" t="s">
        <v>1377</v>
      </c>
      <c r="G16" s="130">
        <v>11.8</v>
      </c>
      <c r="I16" s="130">
        <v>148</v>
      </c>
    </row>
    <row r="17" spans="1:9" x14ac:dyDescent="0.2">
      <c r="A17" t="s">
        <v>1350</v>
      </c>
      <c r="B17" t="s">
        <v>1351</v>
      </c>
      <c r="C17" t="str">
        <f t="shared" si="0"/>
        <v>HA1.7/2010.24</v>
      </c>
      <c r="D17" t="s">
        <v>1375</v>
      </c>
      <c r="E17" t="s">
        <v>1376</v>
      </c>
      <c r="F17" t="s">
        <v>1378</v>
      </c>
      <c r="G17" s="130">
        <v>11.8</v>
      </c>
    </row>
    <row r="18" spans="1:9" x14ac:dyDescent="0.2">
      <c r="A18" t="s">
        <v>1350</v>
      </c>
      <c r="B18" t="s">
        <v>1351</v>
      </c>
      <c r="C18" t="str">
        <f t="shared" si="0"/>
        <v>HA1.8</v>
      </c>
      <c r="D18" t="s">
        <v>1379</v>
      </c>
      <c r="E18" t="s">
        <v>1380</v>
      </c>
    </row>
    <row r="19" spans="1:9" x14ac:dyDescent="0.2">
      <c r="A19" t="s">
        <v>1350</v>
      </c>
      <c r="B19" t="s">
        <v>1351</v>
      </c>
      <c r="C19" t="str">
        <f t="shared" si="0"/>
        <v>HA1.8.1/2010.30</v>
      </c>
      <c r="D19" t="s">
        <v>1381</v>
      </c>
      <c r="E19" t="s">
        <v>1382</v>
      </c>
      <c r="F19" t="s">
        <v>1383</v>
      </c>
      <c r="G19" s="130">
        <v>6</v>
      </c>
      <c r="I19" s="130">
        <v>148</v>
      </c>
    </row>
    <row r="20" spans="1:9" x14ac:dyDescent="0.2">
      <c r="A20" t="s">
        <v>1350</v>
      </c>
      <c r="B20" t="s">
        <v>1351</v>
      </c>
      <c r="C20" t="str">
        <f t="shared" si="0"/>
        <v>HA1.8.2/2010.30</v>
      </c>
      <c r="D20" t="s">
        <v>1384</v>
      </c>
      <c r="E20" t="s">
        <v>1385</v>
      </c>
      <c r="F20" t="s">
        <v>1383</v>
      </c>
      <c r="G20" s="130">
        <v>13</v>
      </c>
      <c r="I20" s="130">
        <v>148</v>
      </c>
    </row>
    <row r="21" spans="1:9" x14ac:dyDescent="0.2">
      <c r="A21" t="s">
        <v>1350</v>
      </c>
      <c r="B21" t="s">
        <v>1351</v>
      </c>
      <c r="C21" t="str">
        <f t="shared" si="0"/>
        <v>HA1.9/2010.31</v>
      </c>
      <c r="D21" t="s">
        <v>1386</v>
      </c>
      <c r="E21" t="s">
        <v>1387</v>
      </c>
      <c r="F21" t="s">
        <v>1388</v>
      </c>
      <c r="G21" s="130">
        <v>7</v>
      </c>
      <c r="I21" s="130">
        <v>148</v>
      </c>
    </row>
    <row r="22" spans="1:9" x14ac:dyDescent="0.2">
      <c r="A22" t="s">
        <v>1350</v>
      </c>
      <c r="B22" t="s">
        <v>1351</v>
      </c>
      <c r="C22" t="str">
        <f t="shared" si="0"/>
        <v>HA1.10</v>
      </c>
      <c r="D22" t="s">
        <v>1389</v>
      </c>
      <c r="E22" t="s">
        <v>1390</v>
      </c>
    </row>
    <row r="23" spans="1:9" x14ac:dyDescent="0.2">
      <c r="A23" t="s">
        <v>1350</v>
      </c>
      <c r="B23" t="s">
        <v>1351</v>
      </c>
      <c r="C23" t="str">
        <f t="shared" si="0"/>
        <v>HA1.10.1/2010.32</v>
      </c>
      <c r="D23" t="s">
        <v>1391</v>
      </c>
      <c r="E23" t="s">
        <v>1392</v>
      </c>
      <c r="F23" t="s">
        <v>1393</v>
      </c>
      <c r="G23" s="130">
        <v>11.8</v>
      </c>
      <c r="I23" s="130">
        <v>148</v>
      </c>
    </row>
    <row r="24" spans="1:9" x14ac:dyDescent="0.2">
      <c r="A24" t="s">
        <v>1350</v>
      </c>
      <c r="B24" t="s">
        <v>1351</v>
      </c>
      <c r="C24" t="str">
        <f t="shared" si="0"/>
        <v>HA1.10.2/2010.32</v>
      </c>
      <c r="D24" t="s">
        <v>1394</v>
      </c>
      <c r="E24" t="s">
        <v>1395</v>
      </c>
      <c r="F24" t="s">
        <v>1393</v>
      </c>
      <c r="G24" s="130">
        <v>13</v>
      </c>
      <c r="I24" s="130">
        <v>148</v>
      </c>
    </row>
    <row r="25" spans="1:9" x14ac:dyDescent="0.2">
      <c r="A25" t="s">
        <v>1350</v>
      </c>
      <c r="B25" t="s">
        <v>1351</v>
      </c>
      <c r="C25" t="str">
        <f t="shared" si="0"/>
        <v>HA1.11</v>
      </c>
      <c r="D25" t="s">
        <v>1396</v>
      </c>
      <c r="E25" t="s">
        <v>1390</v>
      </c>
    </row>
    <row r="26" spans="1:9" x14ac:dyDescent="0.2">
      <c r="A26" t="s">
        <v>1350</v>
      </c>
      <c r="B26" t="s">
        <v>1351</v>
      </c>
      <c r="C26" t="str">
        <f t="shared" si="0"/>
        <v>HA1.11.1/2010.33</v>
      </c>
      <c r="D26" t="s">
        <v>1397</v>
      </c>
      <c r="E26" t="s">
        <v>1392</v>
      </c>
      <c r="F26" t="s">
        <v>1398</v>
      </c>
      <c r="G26" s="130">
        <v>12.2</v>
      </c>
      <c r="I26" s="130">
        <v>148</v>
      </c>
    </row>
    <row r="27" spans="1:9" x14ac:dyDescent="0.2">
      <c r="A27" t="s">
        <v>1350</v>
      </c>
      <c r="B27" t="s">
        <v>1351</v>
      </c>
      <c r="C27" t="str">
        <f t="shared" si="0"/>
        <v>HA1.11.2/2010.33</v>
      </c>
      <c r="D27" t="s">
        <v>1399</v>
      </c>
      <c r="E27" t="s">
        <v>1395</v>
      </c>
      <c r="F27" t="s">
        <v>1398</v>
      </c>
      <c r="G27" s="130">
        <v>13</v>
      </c>
      <c r="I27" s="130">
        <v>148</v>
      </c>
    </row>
    <row r="28" spans="1:9" x14ac:dyDescent="0.2">
      <c r="A28" t="s">
        <v>1350</v>
      </c>
      <c r="B28" t="s">
        <v>1351</v>
      </c>
      <c r="C28" t="str">
        <f t="shared" si="0"/>
        <v>HA1.12/2010.34</v>
      </c>
      <c r="D28" t="s">
        <v>1400</v>
      </c>
      <c r="E28" t="s">
        <v>1401</v>
      </c>
      <c r="F28" t="s">
        <v>1402</v>
      </c>
      <c r="G28" s="130">
        <v>7</v>
      </c>
      <c r="I28" s="130">
        <v>148</v>
      </c>
    </row>
    <row r="29" spans="1:9" x14ac:dyDescent="0.2">
      <c r="A29" t="s">
        <v>1350</v>
      </c>
      <c r="B29" t="s">
        <v>1351</v>
      </c>
      <c r="C29" t="str">
        <f t="shared" si="0"/>
        <v>HA1.13/2010.35</v>
      </c>
      <c r="D29" t="s">
        <v>1403</v>
      </c>
      <c r="E29" t="s">
        <v>1404</v>
      </c>
      <c r="F29" t="s">
        <v>1405</v>
      </c>
      <c r="G29" s="130">
        <v>7</v>
      </c>
      <c r="I29" s="130">
        <v>148</v>
      </c>
    </row>
    <row r="30" spans="1:9" x14ac:dyDescent="0.2">
      <c r="A30" t="s">
        <v>1350</v>
      </c>
      <c r="B30" t="s">
        <v>1351</v>
      </c>
      <c r="C30" t="str">
        <f t="shared" si="0"/>
        <v>HA1.14</v>
      </c>
      <c r="D30" t="s">
        <v>1406</v>
      </c>
      <c r="E30" t="s">
        <v>1407</v>
      </c>
    </row>
    <row r="31" spans="1:9" x14ac:dyDescent="0.2">
      <c r="A31" t="s">
        <v>1350</v>
      </c>
      <c r="B31" t="s">
        <v>1351</v>
      </c>
      <c r="C31" t="str">
        <f t="shared" si="0"/>
        <v>HA1.14.1/2010.36</v>
      </c>
      <c r="D31" t="s">
        <v>1408</v>
      </c>
      <c r="E31" t="s">
        <v>1392</v>
      </c>
      <c r="F31" t="s">
        <v>1409</v>
      </c>
      <c r="G31" s="130">
        <v>10.3</v>
      </c>
      <c r="I31" s="130">
        <v>148</v>
      </c>
    </row>
    <row r="32" spans="1:9" x14ac:dyDescent="0.2">
      <c r="A32" t="s">
        <v>1350</v>
      </c>
      <c r="B32" t="s">
        <v>1351</v>
      </c>
      <c r="C32" t="str">
        <f t="shared" si="0"/>
        <v>HA1.14.2/2010.36</v>
      </c>
      <c r="D32" t="s">
        <v>1410</v>
      </c>
      <c r="E32" t="s">
        <v>1395</v>
      </c>
      <c r="F32" t="s">
        <v>1409</v>
      </c>
      <c r="G32" s="130">
        <v>13</v>
      </c>
      <c r="I32" s="130">
        <v>148</v>
      </c>
    </row>
    <row r="33" spans="1:9" x14ac:dyDescent="0.2">
      <c r="A33" t="s">
        <v>1350</v>
      </c>
      <c r="B33" t="s">
        <v>1351</v>
      </c>
      <c r="C33" t="str">
        <f t="shared" si="0"/>
        <v>HA1.15</v>
      </c>
      <c r="D33" t="s">
        <v>1411</v>
      </c>
      <c r="E33" t="s">
        <v>1412</v>
      </c>
    </row>
    <row r="34" spans="1:9" x14ac:dyDescent="0.2">
      <c r="A34" t="s">
        <v>1350</v>
      </c>
      <c r="B34" t="s">
        <v>1351</v>
      </c>
      <c r="C34" t="str">
        <f t="shared" si="0"/>
        <v>HA1.15.1/2012.01</v>
      </c>
      <c r="D34" t="s">
        <v>1413</v>
      </c>
      <c r="E34" t="s">
        <v>1392</v>
      </c>
      <c r="F34" t="s">
        <v>1414</v>
      </c>
      <c r="G34" s="130">
        <v>11.7</v>
      </c>
      <c r="I34" s="130">
        <v>148</v>
      </c>
    </row>
    <row r="35" spans="1:9" x14ac:dyDescent="0.2">
      <c r="A35" t="s">
        <v>1350</v>
      </c>
      <c r="B35" t="s">
        <v>1351</v>
      </c>
      <c r="C35" t="str">
        <f t="shared" si="0"/>
        <v>HA1.15.2/2012.01</v>
      </c>
      <c r="D35" t="s">
        <v>1415</v>
      </c>
      <c r="E35" t="s">
        <v>1395</v>
      </c>
      <c r="F35" t="s">
        <v>1414</v>
      </c>
      <c r="G35" s="130">
        <v>13</v>
      </c>
      <c r="I35" s="130">
        <v>148</v>
      </c>
    </row>
    <row r="36" spans="1:9" x14ac:dyDescent="0.2">
      <c r="A36" t="s">
        <v>1350</v>
      </c>
      <c r="B36" t="s">
        <v>1351</v>
      </c>
      <c r="C36" t="str">
        <f t="shared" si="0"/>
        <v>HA1.16</v>
      </c>
      <c r="D36" t="s">
        <v>1416</v>
      </c>
      <c r="E36" t="s">
        <v>1417</v>
      </c>
    </row>
    <row r="37" spans="1:9" x14ac:dyDescent="0.2">
      <c r="A37" t="s">
        <v>1350</v>
      </c>
      <c r="B37" t="s">
        <v>1351</v>
      </c>
      <c r="C37" t="str">
        <f t="shared" si="0"/>
        <v>HA1.16.1/2012.02</v>
      </c>
      <c r="D37" t="s">
        <v>1418</v>
      </c>
      <c r="E37" t="s">
        <v>1392</v>
      </c>
      <c r="F37" t="s">
        <v>1419</v>
      </c>
      <c r="G37" s="130">
        <v>5.0999999999999996</v>
      </c>
      <c r="I37" s="130">
        <v>96</v>
      </c>
    </row>
    <row r="38" spans="1:9" x14ac:dyDescent="0.2">
      <c r="A38" t="s">
        <v>1350</v>
      </c>
      <c r="B38" t="s">
        <v>1351</v>
      </c>
      <c r="C38" t="str">
        <f t="shared" si="0"/>
        <v>HA1.16.2/2012.02</v>
      </c>
      <c r="D38" t="s">
        <v>1420</v>
      </c>
      <c r="E38" t="s">
        <v>1395</v>
      </c>
      <c r="F38" t="s">
        <v>1419</v>
      </c>
      <c r="G38" s="130">
        <v>13</v>
      </c>
      <c r="I38" s="130">
        <v>148</v>
      </c>
    </row>
    <row r="39" spans="1:9" x14ac:dyDescent="0.2">
      <c r="A39" t="s">
        <v>1350</v>
      </c>
      <c r="B39" t="s">
        <v>1351</v>
      </c>
      <c r="C39" t="str">
        <f t="shared" si="0"/>
        <v>HA1.17/2012.04</v>
      </c>
      <c r="D39" t="s">
        <v>1421</v>
      </c>
      <c r="E39" t="s">
        <v>1422</v>
      </c>
      <c r="F39" t="s">
        <v>1423</v>
      </c>
      <c r="G39" s="130">
        <v>8</v>
      </c>
      <c r="I39" s="130">
        <v>148</v>
      </c>
    </row>
    <row r="40" spans="1:9" x14ac:dyDescent="0.2">
      <c r="A40" t="s">
        <v>1350</v>
      </c>
      <c r="B40" t="s">
        <v>1351</v>
      </c>
      <c r="C40" t="str">
        <f t="shared" si="0"/>
        <v>HA1.18/2012.05</v>
      </c>
      <c r="D40" t="s">
        <v>1424</v>
      </c>
      <c r="E40" t="s">
        <v>1425</v>
      </c>
      <c r="F40" t="s">
        <v>1426</v>
      </c>
      <c r="G40" s="130">
        <v>11</v>
      </c>
      <c r="I40" s="130">
        <v>148</v>
      </c>
    </row>
    <row r="41" spans="1:9" x14ac:dyDescent="0.2">
      <c r="A41" t="s">
        <v>1350</v>
      </c>
      <c r="B41" t="s">
        <v>1351</v>
      </c>
      <c r="C41" t="str">
        <f t="shared" si="0"/>
        <v>HA1.19/2012.08</v>
      </c>
      <c r="D41" t="s">
        <v>1427</v>
      </c>
      <c r="E41" t="s">
        <v>1428</v>
      </c>
      <c r="F41" t="s">
        <v>1429</v>
      </c>
      <c r="G41" s="130">
        <v>10.1</v>
      </c>
      <c r="I41" s="130">
        <v>148</v>
      </c>
    </row>
    <row r="42" spans="1:9" x14ac:dyDescent="0.2">
      <c r="A42" t="s">
        <v>1350</v>
      </c>
      <c r="B42" t="s">
        <v>1351</v>
      </c>
      <c r="C42" t="str">
        <f t="shared" si="0"/>
        <v>HA1.20/2013.01</v>
      </c>
      <c r="D42" t="s">
        <v>1430</v>
      </c>
      <c r="E42" t="s">
        <v>1431</v>
      </c>
      <c r="F42" t="s">
        <v>1432</v>
      </c>
      <c r="G42" s="130">
        <v>7</v>
      </c>
      <c r="I42" s="130">
        <v>148</v>
      </c>
    </row>
    <row r="43" spans="1:9" x14ac:dyDescent="0.2">
      <c r="A43" t="s">
        <v>1350</v>
      </c>
      <c r="B43" t="s">
        <v>1351</v>
      </c>
      <c r="C43" t="str">
        <f t="shared" si="0"/>
        <v>HA1.21/2013.03</v>
      </c>
      <c r="D43" t="s">
        <v>1433</v>
      </c>
      <c r="E43" t="s">
        <v>1434</v>
      </c>
      <c r="F43" t="s">
        <v>1435</v>
      </c>
      <c r="G43" s="130">
        <v>11</v>
      </c>
      <c r="I43" s="130">
        <v>148</v>
      </c>
    </row>
    <row r="44" spans="1:9" x14ac:dyDescent="0.2">
      <c r="A44" t="s">
        <v>1350</v>
      </c>
      <c r="B44" t="s">
        <v>1351</v>
      </c>
      <c r="C44" t="str">
        <f t="shared" si="0"/>
        <v>HA1.22/2013.04</v>
      </c>
      <c r="D44" t="s">
        <v>1436</v>
      </c>
      <c r="E44" t="s">
        <v>1437</v>
      </c>
      <c r="F44" t="s">
        <v>1438</v>
      </c>
      <c r="G44" s="130">
        <v>6</v>
      </c>
      <c r="I44" s="130">
        <v>148</v>
      </c>
    </row>
    <row r="45" spans="1:9" x14ac:dyDescent="0.2">
      <c r="A45" t="s">
        <v>1350</v>
      </c>
      <c r="B45" t="s">
        <v>1351</v>
      </c>
      <c r="C45" t="str">
        <f t="shared" si="0"/>
        <v>HA1.23/2013.05</v>
      </c>
      <c r="D45" t="s">
        <v>1439</v>
      </c>
      <c r="E45" t="s">
        <v>1440</v>
      </c>
      <c r="F45" t="s">
        <v>1441</v>
      </c>
      <c r="G45" s="130">
        <v>9.1</v>
      </c>
      <c r="I45" s="130">
        <v>148</v>
      </c>
    </row>
    <row r="46" spans="1:9" x14ac:dyDescent="0.2">
      <c r="A46" t="s">
        <v>1350</v>
      </c>
      <c r="B46" t="s">
        <v>1351</v>
      </c>
      <c r="C46" t="str">
        <f t="shared" si="0"/>
        <v>HA1.24/2013.06</v>
      </c>
      <c r="D46" t="s">
        <v>1442</v>
      </c>
      <c r="E46" t="s">
        <v>1443</v>
      </c>
      <c r="F46" t="s">
        <v>1444</v>
      </c>
      <c r="G46" s="130">
        <v>10.3</v>
      </c>
      <c r="I46" s="130">
        <v>148</v>
      </c>
    </row>
    <row r="47" spans="1:9" x14ac:dyDescent="0.2">
      <c r="A47" t="s">
        <v>1350</v>
      </c>
      <c r="B47" t="s">
        <v>1351</v>
      </c>
      <c r="C47" t="str">
        <f t="shared" si="0"/>
        <v>HA1.25/2013.07</v>
      </c>
      <c r="D47" t="s">
        <v>1445</v>
      </c>
      <c r="E47" t="s">
        <v>1446</v>
      </c>
      <c r="F47" t="s">
        <v>1447</v>
      </c>
      <c r="G47" s="130">
        <v>8</v>
      </c>
      <c r="I47" s="130">
        <v>148</v>
      </c>
    </row>
    <row r="48" spans="1:9" x14ac:dyDescent="0.2">
      <c r="A48" t="s">
        <v>1350</v>
      </c>
      <c r="B48" t="s">
        <v>1351</v>
      </c>
      <c r="C48" t="str">
        <f t="shared" si="0"/>
        <v>HA1.26/2014.02</v>
      </c>
      <c r="D48" t="s">
        <v>1448</v>
      </c>
      <c r="E48" t="s">
        <v>1449</v>
      </c>
      <c r="F48" t="s">
        <v>1450</v>
      </c>
      <c r="G48" s="130">
        <v>8</v>
      </c>
      <c r="I48" s="130">
        <v>148</v>
      </c>
    </row>
    <row r="49" spans="1:9" x14ac:dyDescent="0.2">
      <c r="A49" t="s">
        <v>1350</v>
      </c>
      <c r="B49" t="s">
        <v>1351</v>
      </c>
      <c r="C49" t="str">
        <f t="shared" si="0"/>
        <v>HA1.27/2015.05</v>
      </c>
      <c r="D49" t="s">
        <v>1451</v>
      </c>
      <c r="E49" t="s">
        <v>1452</v>
      </c>
      <c r="F49" t="s">
        <v>1453</v>
      </c>
      <c r="G49" s="130">
        <v>6</v>
      </c>
      <c r="I49" s="130">
        <v>148</v>
      </c>
    </row>
    <row r="50" spans="1:9" x14ac:dyDescent="0.2">
      <c r="A50" t="s">
        <v>1350</v>
      </c>
      <c r="B50" t="s">
        <v>1351</v>
      </c>
      <c r="C50" t="str">
        <f t="shared" si="0"/>
        <v>HA1.28</v>
      </c>
      <c r="D50" t="s">
        <v>1454</v>
      </c>
      <c r="E50" t="s">
        <v>1455</v>
      </c>
    </row>
    <row r="51" spans="1:9" x14ac:dyDescent="0.2">
      <c r="A51" t="s">
        <v>1350</v>
      </c>
      <c r="B51" t="s">
        <v>1351</v>
      </c>
      <c r="C51" t="str">
        <f t="shared" si="0"/>
        <v>HA1.28.1/2015.06</v>
      </c>
      <c r="D51" t="s">
        <v>1456</v>
      </c>
      <c r="E51" t="s">
        <v>1457</v>
      </c>
      <c r="F51" t="s">
        <v>1458</v>
      </c>
      <c r="G51" s="130">
        <v>9.9</v>
      </c>
      <c r="I51" s="130">
        <v>148</v>
      </c>
    </row>
    <row r="52" spans="1:9" x14ac:dyDescent="0.2">
      <c r="A52" t="s">
        <v>1350</v>
      </c>
      <c r="B52" t="s">
        <v>1351</v>
      </c>
      <c r="C52" t="str">
        <f t="shared" si="0"/>
        <v>HA1.28.2/2015.06</v>
      </c>
      <c r="D52" t="s">
        <v>1459</v>
      </c>
      <c r="E52" t="s">
        <v>1460</v>
      </c>
      <c r="F52" t="s">
        <v>1458</v>
      </c>
      <c r="G52" s="130">
        <v>13</v>
      </c>
      <c r="I52" s="130">
        <v>148</v>
      </c>
    </row>
    <row r="53" spans="1:9" x14ac:dyDescent="0.2">
      <c r="A53" t="s">
        <v>1350</v>
      </c>
      <c r="B53" t="s">
        <v>1351</v>
      </c>
      <c r="C53" t="str">
        <f t="shared" si="0"/>
        <v>HA1.29/2017.06</v>
      </c>
      <c r="D53" t="s">
        <v>1461</v>
      </c>
      <c r="E53" t="s">
        <v>1387</v>
      </c>
      <c r="F53" t="s">
        <v>1462</v>
      </c>
      <c r="G53" s="130">
        <v>9.4</v>
      </c>
      <c r="I53" s="130">
        <v>148</v>
      </c>
    </row>
    <row r="54" spans="1:9" x14ac:dyDescent="0.2">
      <c r="A54" t="s">
        <v>1350</v>
      </c>
      <c r="B54" t="s">
        <v>1351</v>
      </c>
      <c r="C54" t="str">
        <f t="shared" si="0"/>
        <v>HA1.30/2018.02</v>
      </c>
      <c r="D54" t="s">
        <v>1463</v>
      </c>
      <c r="E54" t="s">
        <v>1464</v>
      </c>
      <c r="F54" t="s">
        <v>1465</v>
      </c>
      <c r="G54" s="130">
        <v>8.1</v>
      </c>
      <c r="I54" s="130">
        <v>148</v>
      </c>
    </row>
    <row r="55" spans="1:9" x14ac:dyDescent="0.2">
      <c r="A55" t="s">
        <v>1350</v>
      </c>
      <c r="B55" t="s">
        <v>1351</v>
      </c>
      <c r="C55" t="str">
        <f t="shared" si="0"/>
        <v>HA1.31/2018.03</v>
      </c>
      <c r="D55" t="s">
        <v>1466</v>
      </c>
      <c r="E55" t="s">
        <v>1467</v>
      </c>
      <c r="F55" t="s">
        <v>1468</v>
      </c>
      <c r="G55" s="130">
        <v>9.1</v>
      </c>
      <c r="I55" s="130">
        <v>148</v>
      </c>
    </row>
    <row r="56" spans="1:9" x14ac:dyDescent="0.2">
      <c r="A56" t="s">
        <v>1350</v>
      </c>
      <c r="B56" t="s">
        <v>1351</v>
      </c>
      <c r="C56" t="str">
        <f t="shared" si="0"/>
        <v>HA1.32/2018.06</v>
      </c>
      <c r="D56" t="s">
        <v>1469</v>
      </c>
      <c r="E56" t="s">
        <v>1470</v>
      </c>
      <c r="F56" t="s">
        <v>1471</v>
      </c>
      <c r="G56" s="130">
        <v>7.1</v>
      </c>
      <c r="I56" s="130">
        <v>148</v>
      </c>
    </row>
    <row r="57" spans="1:9" x14ac:dyDescent="0.2">
      <c r="A57" t="s">
        <v>1350</v>
      </c>
      <c r="B57" t="s">
        <v>1351</v>
      </c>
      <c r="C57" t="str">
        <f t="shared" si="0"/>
        <v>HA1.33/2018.07</v>
      </c>
      <c r="D57" t="s">
        <v>1472</v>
      </c>
      <c r="E57" t="s">
        <v>1473</v>
      </c>
      <c r="F57" t="s">
        <v>1474</v>
      </c>
      <c r="G57" s="130">
        <v>9</v>
      </c>
      <c r="I57" s="130">
        <v>148</v>
      </c>
    </row>
    <row r="58" spans="1:9" x14ac:dyDescent="0.2">
      <c r="A58" t="s">
        <v>1350</v>
      </c>
      <c r="B58" t="s">
        <v>1351</v>
      </c>
      <c r="C58" t="str">
        <f t="shared" si="0"/>
        <v>HA1.100</v>
      </c>
      <c r="D58" t="s">
        <v>1475</v>
      </c>
      <c r="E58" t="s">
        <v>1476</v>
      </c>
      <c r="G58" s="130">
        <v>13</v>
      </c>
      <c r="I58" s="130">
        <v>148</v>
      </c>
    </row>
    <row r="59" spans="1:9" x14ac:dyDescent="0.2">
      <c r="A59" t="s">
        <v>1350</v>
      </c>
      <c r="B59" t="s">
        <v>1477</v>
      </c>
      <c r="C59" t="str">
        <f t="shared" si="0"/>
        <v>HA2</v>
      </c>
      <c r="D59" t="s">
        <v>1478</v>
      </c>
      <c r="E59" t="s">
        <v>1477</v>
      </c>
    </row>
    <row r="60" spans="1:9" x14ac:dyDescent="0.2">
      <c r="A60" t="s">
        <v>1350</v>
      </c>
      <c r="B60" t="s">
        <v>1477</v>
      </c>
      <c r="C60" t="str">
        <f t="shared" si="0"/>
        <v>HA2.100</v>
      </c>
      <c r="D60" t="s">
        <v>1479</v>
      </c>
      <c r="E60" t="s">
        <v>1476</v>
      </c>
      <c r="G60" s="130">
        <v>4.4000000000000004</v>
      </c>
      <c r="I60" s="130">
        <v>38</v>
      </c>
    </row>
    <row r="61" spans="1:9" x14ac:dyDescent="0.2">
      <c r="A61" t="s">
        <v>1350</v>
      </c>
      <c r="B61" t="s">
        <v>1480</v>
      </c>
      <c r="C61" t="str">
        <f t="shared" si="0"/>
        <v>HA3</v>
      </c>
      <c r="D61" t="s">
        <v>1481</v>
      </c>
      <c r="E61" t="s">
        <v>1480</v>
      </c>
    </row>
    <row r="62" spans="1:9" x14ac:dyDescent="0.2">
      <c r="A62" t="s">
        <v>1350</v>
      </c>
      <c r="B62" t="s">
        <v>1480</v>
      </c>
      <c r="C62" t="str">
        <f t="shared" si="0"/>
        <v>HA3.1/2012.09</v>
      </c>
      <c r="D62" t="s">
        <v>1482</v>
      </c>
      <c r="E62" t="s">
        <v>1483</v>
      </c>
      <c r="F62" t="s">
        <v>1484</v>
      </c>
      <c r="G62" s="130">
        <v>2.5</v>
      </c>
      <c r="H62" s="130">
        <v>35.6</v>
      </c>
      <c r="I62" s="130">
        <v>33</v>
      </c>
    </row>
    <row r="63" spans="1:9" x14ac:dyDescent="0.2">
      <c r="A63" t="s">
        <v>1350</v>
      </c>
      <c r="B63" t="s">
        <v>1480</v>
      </c>
      <c r="C63" t="str">
        <f t="shared" si="0"/>
        <v>HA3.2/2018.04</v>
      </c>
      <c r="D63" t="s">
        <v>1485</v>
      </c>
      <c r="E63" t="s">
        <v>1486</v>
      </c>
      <c r="F63" t="s">
        <v>1487</v>
      </c>
      <c r="G63" s="130">
        <v>1.9</v>
      </c>
      <c r="H63" s="130">
        <v>35.6</v>
      </c>
      <c r="I63" s="130">
        <v>33</v>
      </c>
    </row>
    <row r="64" spans="1:9" x14ac:dyDescent="0.2">
      <c r="A64" t="s">
        <v>1350</v>
      </c>
      <c r="B64" t="s">
        <v>1480</v>
      </c>
      <c r="C64" t="str">
        <f t="shared" si="0"/>
        <v>HA3.100</v>
      </c>
      <c r="D64" t="s">
        <v>1488</v>
      </c>
      <c r="E64" t="s">
        <v>1476</v>
      </c>
      <c r="G64" s="130">
        <v>3.5</v>
      </c>
      <c r="H64" s="130">
        <v>35.6</v>
      </c>
      <c r="I64" s="130">
        <v>33</v>
      </c>
    </row>
    <row r="65" spans="1:9" x14ac:dyDescent="0.2">
      <c r="A65" t="s">
        <v>1350</v>
      </c>
      <c r="B65" t="s">
        <v>1489</v>
      </c>
      <c r="C65" t="str">
        <f t="shared" si="0"/>
        <v>HA4</v>
      </c>
      <c r="D65" t="s">
        <v>1490</v>
      </c>
      <c r="E65" t="s">
        <v>1489</v>
      </c>
    </row>
    <row r="66" spans="1:9" x14ac:dyDescent="0.2">
      <c r="A66" t="s">
        <v>1350</v>
      </c>
      <c r="B66" t="s">
        <v>1489</v>
      </c>
      <c r="C66" t="str">
        <f t="shared" si="0"/>
        <v>HA4.100</v>
      </c>
      <c r="D66" t="s">
        <v>1491</v>
      </c>
      <c r="E66" t="s">
        <v>1476</v>
      </c>
      <c r="G66" s="130">
        <v>4.0999999999999996</v>
      </c>
      <c r="I66" s="130">
        <v>86</v>
      </c>
    </row>
    <row r="67" spans="1:9" x14ac:dyDescent="0.2">
      <c r="A67" t="s">
        <v>1350</v>
      </c>
      <c r="B67" t="s">
        <v>1492</v>
      </c>
      <c r="C67" t="str">
        <f t="shared" ref="C67:C122" si="1">D67&amp;IF(LEN(F67) &gt; 2,"/"&amp;F67,"")</f>
        <v>HA5</v>
      </c>
      <c r="D67" t="s">
        <v>1493</v>
      </c>
      <c r="E67" t="s">
        <v>1492</v>
      </c>
    </row>
    <row r="68" spans="1:9" x14ac:dyDescent="0.2">
      <c r="A68" t="s">
        <v>1350</v>
      </c>
      <c r="B68" t="s">
        <v>1492</v>
      </c>
      <c r="C68" t="str">
        <f t="shared" si="1"/>
        <v>HA5.100</v>
      </c>
      <c r="D68" t="s">
        <v>1494</v>
      </c>
      <c r="E68" t="s">
        <v>1476</v>
      </c>
      <c r="G68" s="130">
        <v>5.3</v>
      </c>
      <c r="H68" s="130">
        <v>35.6</v>
      </c>
      <c r="I68" s="130">
        <v>170</v>
      </c>
    </row>
    <row r="69" spans="1:9" x14ac:dyDescent="0.2">
      <c r="A69" t="s">
        <v>1350</v>
      </c>
      <c r="B69" t="s">
        <v>1495</v>
      </c>
      <c r="C69" t="str">
        <f t="shared" si="1"/>
        <v>HA6</v>
      </c>
      <c r="D69" t="s">
        <v>1496</v>
      </c>
      <c r="E69" t="s">
        <v>1495</v>
      </c>
    </row>
    <row r="70" spans="1:9" x14ac:dyDescent="0.2">
      <c r="A70" t="s">
        <v>1350</v>
      </c>
      <c r="B70" t="s">
        <v>1495</v>
      </c>
      <c r="C70" t="str">
        <f t="shared" si="1"/>
        <v>HA6.100</v>
      </c>
      <c r="D70" t="s">
        <v>1497</v>
      </c>
      <c r="E70" t="s">
        <v>1476</v>
      </c>
      <c r="G70" s="130">
        <v>6.2</v>
      </c>
      <c r="I70" s="130">
        <v>170</v>
      </c>
    </row>
    <row r="71" spans="1:9" x14ac:dyDescent="0.2">
      <c r="A71" t="s">
        <v>1498</v>
      </c>
      <c r="B71" t="e">
        <v>#N/A</v>
      </c>
      <c r="D71" t="s">
        <v>1499</v>
      </c>
    </row>
    <row r="72" spans="1:9" x14ac:dyDescent="0.2">
      <c r="A72" t="s">
        <v>1498</v>
      </c>
      <c r="B72" t="s">
        <v>1500</v>
      </c>
      <c r="C72" t="str">
        <f t="shared" si="1"/>
        <v>HB1</v>
      </c>
      <c r="D72" t="s">
        <v>1501</v>
      </c>
      <c r="E72" t="s">
        <v>1500</v>
      </c>
    </row>
    <row r="73" spans="1:9" x14ac:dyDescent="0.2">
      <c r="A73" t="s">
        <v>1498</v>
      </c>
      <c r="B73" t="s">
        <v>1500</v>
      </c>
      <c r="C73" t="str">
        <f t="shared" si="1"/>
        <v>HB1.100</v>
      </c>
      <c r="D73" t="s">
        <v>1502</v>
      </c>
      <c r="E73" t="s">
        <v>1503</v>
      </c>
      <c r="G73" s="130">
        <v>0.7</v>
      </c>
      <c r="H73" s="130">
        <v>7.8</v>
      </c>
    </row>
    <row r="74" spans="1:9" x14ac:dyDescent="0.2">
      <c r="A74" t="s">
        <v>1504</v>
      </c>
      <c r="B74" t="e">
        <v>#N/A</v>
      </c>
      <c r="D74" t="s">
        <v>1505</v>
      </c>
    </row>
    <row r="75" spans="1:9" x14ac:dyDescent="0.2">
      <c r="A75" t="s">
        <v>1504</v>
      </c>
      <c r="B75" t="s">
        <v>1506</v>
      </c>
      <c r="C75" t="str">
        <f t="shared" si="1"/>
        <v>HC1</v>
      </c>
      <c r="D75" t="s">
        <v>1507</v>
      </c>
      <c r="E75" t="s">
        <v>1506</v>
      </c>
    </row>
    <row r="76" spans="1:9" x14ac:dyDescent="0.2">
      <c r="A76" t="s">
        <v>1504</v>
      </c>
      <c r="B76" t="s">
        <v>1506</v>
      </c>
      <c r="C76" t="str">
        <f t="shared" si="1"/>
        <v>HC1.100</v>
      </c>
      <c r="D76" t="s">
        <v>1508</v>
      </c>
      <c r="E76" t="s">
        <v>1476</v>
      </c>
      <c r="G76" s="130">
        <v>1.9</v>
      </c>
      <c r="H76" s="130">
        <v>18.8</v>
      </c>
      <c r="I76" s="130">
        <v>19</v>
      </c>
    </row>
    <row r="77" spans="1:9" x14ac:dyDescent="0.2">
      <c r="A77" t="s">
        <v>1504</v>
      </c>
      <c r="B77" t="s">
        <v>1509</v>
      </c>
      <c r="C77" t="str">
        <f t="shared" si="1"/>
        <v>HC2</v>
      </c>
      <c r="D77" t="s">
        <v>1510</v>
      </c>
      <c r="E77" t="s">
        <v>1509</v>
      </c>
    </row>
    <row r="78" spans="1:9" x14ac:dyDescent="0.2">
      <c r="A78" t="s">
        <v>1504</v>
      </c>
      <c r="B78" t="s">
        <v>1509</v>
      </c>
      <c r="C78" t="str">
        <f t="shared" si="1"/>
        <v>HC2.100</v>
      </c>
      <c r="D78" t="s">
        <v>1511</v>
      </c>
      <c r="E78" t="s">
        <v>1476</v>
      </c>
      <c r="G78" s="130">
        <v>0.8</v>
      </c>
      <c r="H78" s="130">
        <v>11.3</v>
      </c>
      <c r="I78" s="130">
        <v>10</v>
      </c>
    </row>
    <row r="79" spans="1:9" x14ac:dyDescent="0.2">
      <c r="A79" t="s">
        <v>1504</v>
      </c>
      <c r="B79" t="s">
        <v>1512</v>
      </c>
      <c r="C79" t="str">
        <f t="shared" si="1"/>
        <v>HC3</v>
      </c>
      <c r="D79" t="s">
        <v>1513</v>
      </c>
      <c r="E79" t="s">
        <v>1512</v>
      </c>
    </row>
    <row r="80" spans="1:9" x14ac:dyDescent="0.2">
      <c r="A80" t="s">
        <v>1504</v>
      </c>
      <c r="B80" t="s">
        <v>1512</v>
      </c>
      <c r="C80" t="str">
        <f t="shared" si="1"/>
        <v>HC3.100</v>
      </c>
      <c r="D80" t="s">
        <v>1514</v>
      </c>
      <c r="E80" t="s">
        <v>1476</v>
      </c>
      <c r="G80" s="130">
        <v>0.2</v>
      </c>
      <c r="H80" s="130">
        <v>5.7</v>
      </c>
      <c r="I80" s="130">
        <v>10</v>
      </c>
    </row>
    <row r="81" spans="1:9" x14ac:dyDescent="0.2">
      <c r="A81" t="s">
        <v>1515</v>
      </c>
      <c r="B81" t="e">
        <v>#N/A</v>
      </c>
      <c r="D81" t="s">
        <v>1516</v>
      </c>
    </row>
    <row r="82" spans="1:9" x14ac:dyDescent="0.2">
      <c r="A82" t="s">
        <v>1515</v>
      </c>
      <c r="B82" t="s">
        <v>1517</v>
      </c>
      <c r="C82" t="str">
        <f t="shared" si="1"/>
        <v>HD1</v>
      </c>
      <c r="D82" t="s">
        <v>1518</v>
      </c>
      <c r="E82" t="s">
        <v>1517</v>
      </c>
    </row>
    <row r="83" spans="1:9" x14ac:dyDescent="0.2">
      <c r="A83" t="s">
        <v>1515</v>
      </c>
      <c r="B83" t="s">
        <v>1517</v>
      </c>
      <c r="C83" t="str">
        <f t="shared" si="1"/>
        <v>HD1.1/1993.01</v>
      </c>
      <c r="D83" t="s">
        <v>1519</v>
      </c>
      <c r="E83" t="s">
        <v>1520</v>
      </c>
      <c r="F83" t="s">
        <v>1521</v>
      </c>
      <c r="G83" s="130">
        <v>0.2</v>
      </c>
      <c r="H83" s="130">
        <v>5.4</v>
      </c>
      <c r="I83" s="130">
        <v>56</v>
      </c>
    </row>
    <row r="84" spans="1:9" x14ac:dyDescent="0.2">
      <c r="A84" t="s">
        <v>1515</v>
      </c>
      <c r="B84" t="s">
        <v>1517</v>
      </c>
      <c r="C84" t="str">
        <f t="shared" si="1"/>
        <v>HD1.2/1994.09</v>
      </c>
      <c r="D84" t="s">
        <v>1522</v>
      </c>
      <c r="E84" t="s">
        <v>1523</v>
      </c>
      <c r="F84" t="s">
        <v>1524</v>
      </c>
      <c r="G84" s="130">
        <v>0.24</v>
      </c>
      <c r="H84" s="130">
        <v>7.8</v>
      </c>
      <c r="I84" s="130">
        <v>74</v>
      </c>
    </row>
    <row r="85" spans="1:9" x14ac:dyDescent="0.2">
      <c r="A85" t="s">
        <v>1515</v>
      </c>
      <c r="B85" t="s">
        <v>1517</v>
      </c>
      <c r="C85" t="str">
        <f t="shared" si="1"/>
        <v>HD1.2/1997.01</v>
      </c>
      <c r="D85" t="s">
        <v>1522</v>
      </c>
      <c r="E85" t="s">
        <v>1523</v>
      </c>
      <c r="F85" t="s">
        <v>1525</v>
      </c>
      <c r="G85" s="130">
        <v>0.24</v>
      </c>
      <c r="H85" s="130">
        <v>7.8</v>
      </c>
      <c r="I85" s="130">
        <v>74</v>
      </c>
    </row>
    <row r="86" spans="1:9" x14ac:dyDescent="0.2">
      <c r="A86" t="s">
        <v>1515</v>
      </c>
      <c r="B86" t="s">
        <v>1517</v>
      </c>
      <c r="C86" t="str">
        <f t="shared" si="1"/>
        <v>HD1.3</v>
      </c>
      <c r="D86" t="s">
        <v>1526</v>
      </c>
      <c r="E86" t="s">
        <v>1527</v>
      </c>
    </row>
    <row r="87" spans="1:9" x14ac:dyDescent="0.2">
      <c r="A87" t="s">
        <v>1515</v>
      </c>
      <c r="B87" t="s">
        <v>1517</v>
      </c>
      <c r="C87" t="str">
        <f t="shared" si="1"/>
        <v>HD1.3.1/1996.05</v>
      </c>
      <c r="D87" t="s">
        <v>1528</v>
      </c>
      <c r="E87" t="s">
        <v>1529</v>
      </c>
      <c r="F87" t="s">
        <v>1530</v>
      </c>
      <c r="G87" s="130">
        <v>0.18</v>
      </c>
      <c r="H87" s="130">
        <v>7.8</v>
      </c>
      <c r="I87" s="130">
        <v>56</v>
      </c>
    </row>
    <row r="88" spans="1:9" x14ac:dyDescent="0.2">
      <c r="A88" t="s">
        <v>1515</v>
      </c>
      <c r="B88" t="s">
        <v>1517</v>
      </c>
      <c r="C88" t="str">
        <f t="shared" si="1"/>
        <v>HD1.3.2/1996.05</v>
      </c>
      <c r="D88" t="s">
        <v>1531</v>
      </c>
      <c r="E88" t="s">
        <v>1532</v>
      </c>
      <c r="F88" t="s">
        <v>1530</v>
      </c>
      <c r="G88" s="130">
        <v>0.25</v>
      </c>
      <c r="H88" s="130">
        <v>7.8</v>
      </c>
      <c r="I88" s="130">
        <v>74</v>
      </c>
    </row>
    <row r="89" spans="1:9" x14ac:dyDescent="0.2">
      <c r="A89" t="s">
        <v>1515</v>
      </c>
      <c r="B89" t="s">
        <v>1517</v>
      </c>
      <c r="C89" t="str">
        <f t="shared" si="1"/>
        <v>HD1.4/1996.06</v>
      </c>
      <c r="D89" t="s">
        <v>1533</v>
      </c>
      <c r="E89" t="s">
        <v>1534</v>
      </c>
      <c r="F89" t="s">
        <v>1535</v>
      </c>
      <c r="G89" s="130">
        <v>0.23</v>
      </c>
      <c r="H89" s="130">
        <v>5.4</v>
      </c>
      <c r="I89" s="130">
        <v>74</v>
      </c>
    </row>
    <row r="90" spans="1:9" x14ac:dyDescent="0.2">
      <c r="A90" t="s">
        <v>1515</v>
      </c>
      <c r="B90" t="s">
        <v>1517</v>
      </c>
      <c r="C90" t="str">
        <f t="shared" si="1"/>
        <v>HD1.5</v>
      </c>
      <c r="D90" t="s">
        <v>1536</v>
      </c>
      <c r="E90" t="s">
        <v>1537</v>
      </c>
    </row>
    <row r="91" spans="1:9" x14ac:dyDescent="0.2">
      <c r="A91" t="s">
        <v>1515</v>
      </c>
      <c r="B91" t="s">
        <v>1517</v>
      </c>
      <c r="C91" t="str">
        <f t="shared" si="1"/>
        <v>HD1.5.1/1996.01</v>
      </c>
      <c r="D91" t="s">
        <v>1538</v>
      </c>
      <c r="E91" t="s">
        <v>1539</v>
      </c>
      <c r="F91" t="s">
        <v>1540</v>
      </c>
      <c r="G91" s="130">
        <v>0.26</v>
      </c>
      <c r="H91" s="130">
        <v>5.4</v>
      </c>
      <c r="I91" s="130">
        <v>74</v>
      </c>
    </row>
    <row r="92" spans="1:9" x14ac:dyDescent="0.2">
      <c r="A92" t="s">
        <v>1515</v>
      </c>
      <c r="B92" t="s">
        <v>1517</v>
      </c>
      <c r="C92" t="str">
        <f t="shared" si="1"/>
        <v>HD1.5.2/2001.14</v>
      </c>
      <c r="D92" t="s">
        <v>1541</v>
      </c>
      <c r="E92" t="s">
        <v>1542</v>
      </c>
      <c r="F92" t="s">
        <v>1543</v>
      </c>
      <c r="G92" s="130">
        <v>0.33</v>
      </c>
      <c r="H92" s="130">
        <v>7.8</v>
      </c>
      <c r="I92" s="130">
        <v>74</v>
      </c>
    </row>
    <row r="93" spans="1:9" x14ac:dyDescent="0.2">
      <c r="A93" t="s">
        <v>1515</v>
      </c>
      <c r="B93" t="s">
        <v>1517</v>
      </c>
      <c r="C93" t="str">
        <f t="shared" si="1"/>
        <v>HD1.6</v>
      </c>
      <c r="D93" t="s">
        <v>1544</v>
      </c>
      <c r="E93" t="s">
        <v>1545</v>
      </c>
    </row>
    <row r="94" spans="1:9" x14ac:dyDescent="0.2">
      <c r="A94" t="s">
        <v>1515</v>
      </c>
      <c r="B94" t="s">
        <v>1517</v>
      </c>
      <c r="C94" t="str">
        <f t="shared" si="1"/>
        <v>HD1.6.1/2001.13</v>
      </c>
      <c r="D94" t="s">
        <v>1546</v>
      </c>
      <c r="E94" t="s">
        <v>1547</v>
      </c>
      <c r="F94" t="s">
        <v>1548</v>
      </c>
      <c r="G94" s="130">
        <v>0.17</v>
      </c>
      <c r="H94" s="130">
        <v>5.4</v>
      </c>
      <c r="I94" s="130">
        <v>74</v>
      </c>
    </row>
    <row r="95" spans="1:9" x14ac:dyDescent="0.2">
      <c r="A95" t="s">
        <v>1515</v>
      </c>
      <c r="B95" t="s">
        <v>1517</v>
      </c>
      <c r="C95" t="str">
        <f t="shared" si="1"/>
        <v>HD1.6.2/2004.06</v>
      </c>
      <c r="D95" t="s">
        <v>1549</v>
      </c>
      <c r="E95" t="s">
        <v>1550</v>
      </c>
      <c r="F95" t="s">
        <v>1551</v>
      </c>
      <c r="G95" s="130">
        <v>0.21</v>
      </c>
      <c r="H95" s="130">
        <v>5.4</v>
      </c>
      <c r="I95" s="130">
        <v>74</v>
      </c>
    </row>
    <row r="96" spans="1:9" x14ac:dyDescent="0.2">
      <c r="A96" t="s">
        <v>1515</v>
      </c>
      <c r="B96" t="s">
        <v>1517</v>
      </c>
      <c r="C96" t="str">
        <f t="shared" si="1"/>
        <v>HD1.6.3/2010.04</v>
      </c>
      <c r="D96" t="s">
        <v>1552</v>
      </c>
      <c r="E96" t="s">
        <v>1553</v>
      </c>
      <c r="F96" t="s">
        <v>1554</v>
      </c>
      <c r="G96" s="130">
        <v>0.18</v>
      </c>
      <c r="H96" s="130">
        <v>5.4</v>
      </c>
      <c r="I96" s="130">
        <v>74</v>
      </c>
    </row>
    <row r="97" spans="1:9" x14ac:dyDescent="0.2">
      <c r="A97" t="s">
        <v>1515</v>
      </c>
      <c r="B97" t="s">
        <v>1517</v>
      </c>
      <c r="C97" t="str">
        <f t="shared" si="1"/>
        <v>HD1.6.4/1999.05</v>
      </c>
      <c r="D97" t="s">
        <v>1555</v>
      </c>
      <c r="E97" t="s">
        <v>1556</v>
      </c>
      <c r="F97" t="s">
        <v>1557</v>
      </c>
      <c r="G97" s="130">
        <v>0.18</v>
      </c>
      <c r="H97" s="130">
        <v>7.8</v>
      </c>
      <c r="I97" s="130">
        <v>74</v>
      </c>
    </row>
    <row r="98" spans="1:9" x14ac:dyDescent="0.2">
      <c r="A98" t="s">
        <v>1515</v>
      </c>
      <c r="B98" t="s">
        <v>1517</v>
      </c>
      <c r="C98" t="str">
        <f t="shared" si="1"/>
        <v>HD1.6.4/1999.06</v>
      </c>
      <c r="D98" t="s">
        <v>1555</v>
      </c>
      <c r="E98" t="s">
        <v>1556</v>
      </c>
      <c r="F98" t="s">
        <v>1558</v>
      </c>
      <c r="G98" s="130">
        <v>0.18</v>
      </c>
      <c r="H98" s="130">
        <v>7.8</v>
      </c>
      <c r="I98" s="130">
        <v>74</v>
      </c>
    </row>
    <row r="99" spans="1:9" x14ac:dyDescent="0.2">
      <c r="A99" t="s">
        <v>1515</v>
      </c>
      <c r="B99" t="s">
        <v>1517</v>
      </c>
      <c r="C99" t="str">
        <f t="shared" si="1"/>
        <v>HD1.7/2001.16</v>
      </c>
      <c r="D99" t="s">
        <v>1559</v>
      </c>
      <c r="E99" t="s">
        <v>1560</v>
      </c>
      <c r="F99" t="s">
        <v>1561</v>
      </c>
      <c r="G99" s="130">
        <v>0.39</v>
      </c>
      <c r="H99" s="130">
        <v>7.8</v>
      </c>
      <c r="I99" s="130">
        <v>74</v>
      </c>
    </row>
    <row r="100" spans="1:9" x14ac:dyDescent="0.2">
      <c r="A100" t="s">
        <v>1515</v>
      </c>
      <c r="B100" t="s">
        <v>1517</v>
      </c>
      <c r="C100" t="str">
        <f t="shared" si="1"/>
        <v>HD1.8/2006.07</v>
      </c>
      <c r="D100" t="s">
        <v>1562</v>
      </c>
      <c r="E100" t="s">
        <v>1563</v>
      </c>
      <c r="F100" t="s">
        <v>1564</v>
      </c>
      <c r="G100" s="130">
        <v>0.15</v>
      </c>
      <c r="H100" s="130">
        <v>5.4</v>
      </c>
      <c r="I100" s="130">
        <v>56</v>
      </c>
    </row>
    <row r="101" spans="1:9" x14ac:dyDescent="0.2">
      <c r="A101" t="s">
        <v>1515</v>
      </c>
      <c r="B101" t="s">
        <v>1517</v>
      </c>
      <c r="C101" t="str">
        <f t="shared" si="1"/>
        <v>HD1.9/2010.05</v>
      </c>
      <c r="D101" t="s">
        <v>1565</v>
      </c>
      <c r="E101" t="s">
        <v>1566</v>
      </c>
      <c r="F101" t="s">
        <v>1567</v>
      </c>
      <c r="G101" s="130">
        <v>0.2</v>
      </c>
      <c r="H101" s="130">
        <v>5.4</v>
      </c>
      <c r="I101" s="130">
        <v>56</v>
      </c>
    </row>
    <row r="102" spans="1:9" x14ac:dyDescent="0.2">
      <c r="A102" t="s">
        <v>1515</v>
      </c>
      <c r="B102" t="s">
        <v>1517</v>
      </c>
      <c r="C102" t="str">
        <f t="shared" si="1"/>
        <v>HD1.10/2010.12</v>
      </c>
      <c r="D102" t="s">
        <v>1568</v>
      </c>
      <c r="E102" t="s">
        <v>1569</v>
      </c>
      <c r="F102" t="s">
        <v>1570</v>
      </c>
      <c r="G102" s="130">
        <v>0.17</v>
      </c>
      <c r="H102" s="130">
        <v>5.4</v>
      </c>
      <c r="I102" s="130">
        <v>56</v>
      </c>
    </row>
    <row r="103" spans="1:9" x14ac:dyDescent="0.2">
      <c r="A103" t="s">
        <v>1515</v>
      </c>
      <c r="B103" t="s">
        <v>1517</v>
      </c>
      <c r="C103" t="str">
        <f t="shared" si="1"/>
        <v>HD1.100</v>
      </c>
      <c r="D103" t="s">
        <v>1571</v>
      </c>
      <c r="E103" t="s">
        <v>1476</v>
      </c>
      <c r="G103" s="130">
        <v>0.69</v>
      </c>
      <c r="H103" s="130">
        <v>7.8</v>
      </c>
      <c r="I103" s="130">
        <v>74</v>
      </c>
    </row>
    <row r="104" spans="1:9" x14ac:dyDescent="0.2">
      <c r="A104" t="s">
        <v>1515</v>
      </c>
      <c r="B104" t="s">
        <v>1572</v>
      </c>
      <c r="C104" t="str">
        <f t="shared" si="1"/>
        <v>HD2</v>
      </c>
      <c r="D104" t="s">
        <v>1573</v>
      </c>
      <c r="E104" t="s">
        <v>1572</v>
      </c>
    </row>
    <row r="105" spans="1:9" x14ac:dyDescent="0.2">
      <c r="A105" t="s">
        <v>1515</v>
      </c>
      <c r="B105" t="s">
        <v>1572</v>
      </c>
      <c r="C105" t="str">
        <f t="shared" si="1"/>
        <v>HD2.1/1993.12</v>
      </c>
      <c r="D105" t="s">
        <v>1574</v>
      </c>
      <c r="E105" t="s">
        <v>1575</v>
      </c>
      <c r="F105" t="s">
        <v>1576</v>
      </c>
      <c r="G105" s="130">
        <v>3.3</v>
      </c>
      <c r="H105" s="130">
        <v>27.9</v>
      </c>
      <c r="I105" s="130">
        <v>160</v>
      </c>
    </row>
    <row r="106" spans="1:9" x14ac:dyDescent="0.2">
      <c r="A106" t="s">
        <v>1515</v>
      </c>
      <c r="B106" t="s">
        <v>1572</v>
      </c>
      <c r="C106" t="str">
        <f t="shared" si="1"/>
        <v>HD2.1/1999.02</v>
      </c>
      <c r="D106" t="s">
        <v>1574</v>
      </c>
      <c r="E106" t="s">
        <v>1575</v>
      </c>
      <c r="F106" t="s">
        <v>1577</v>
      </c>
      <c r="G106" s="130">
        <v>3.3</v>
      </c>
      <c r="H106" s="130">
        <v>27.9</v>
      </c>
      <c r="I106" s="130">
        <v>160</v>
      </c>
    </row>
    <row r="107" spans="1:9" x14ac:dyDescent="0.2">
      <c r="A107" t="s">
        <v>1515</v>
      </c>
      <c r="B107" t="s">
        <v>1572</v>
      </c>
      <c r="C107" t="str">
        <f t="shared" si="1"/>
        <v>HD2.2/1994.02</v>
      </c>
      <c r="D107" t="s">
        <v>1578</v>
      </c>
      <c r="E107" t="s">
        <v>1579</v>
      </c>
      <c r="F107" t="s">
        <v>1580</v>
      </c>
      <c r="G107" s="130">
        <v>3.7</v>
      </c>
      <c r="H107" s="130">
        <v>27.9</v>
      </c>
      <c r="I107" s="130">
        <v>160</v>
      </c>
    </row>
    <row r="108" spans="1:9" x14ac:dyDescent="0.2">
      <c r="A108" t="s">
        <v>1515</v>
      </c>
      <c r="B108" t="s">
        <v>1572</v>
      </c>
      <c r="C108" t="str">
        <f t="shared" si="1"/>
        <v>HD2.3/1994.06</v>
      </c>
      <c r="D108" t="s">
        <v>1581</v>
      </c>
      <c r="E108" t="s">
        <v>1520</v>
      </c>
      <c r="F108" t="s">
        <v>1582</v>
      </c>
      <c r="G108" s="130">
        <v>4</v>
      </c>
      <c r="H108" s="130">
        <v>27.9</v>
      </c>
      <c r="I108" s="130">
        <v>160</v>
      </c>
    </row>
    <row r="109" spans="1:9" x14ac:dyDescent="0.2">
      <c r="A109" t="s">
        <v>1515</v>
      </c>
      <c r="B109" t="s">
        <v>1572</v>
      </c>
      <c r="C109" t="str">
        <f t="shared" si="1"/>
        <v>HD2.4/1994.07</v>
      </c>
      <c r="D109" t="s">
        <v>1583</v>
      </c>
      <c r="E109" t="s">
        <v>1584</v>
      </c>
      <c r="F109" t="s">
        <v>1585</v>
      </c>
      <c r="G109" s="130">
        <v>3.1</v>
      </c>
      <c r="H109" s="130">
        <v>27.9</v>
      </c>
      <c r="I109" s="130">
        <v>160</v>
      </c>
    </row>
    <row r="110" spans="1:9" x14ac:dyDescent="0.2">
      <c r="A110" t="s">
        <v>1515</v>
      </c>
      <c r="B110" t="s">
        <v>1572</v>
      </c>
      <c r="C110" t="str">
        <f t="shared" si="1"/>
        <v>HD2.5/1995.08</v>
      </c>
      <c r="D110" t="s">
        <v>1586</v>
      </c>
      <c r="E110" t="s">
        <v>1587</v>
      </c>
      <c r="F110" t="s">
        <v>1588</v>
      </c>
      <c r="G110" s="130">
        <v>4</v>
      </c>
      <c r="H110" s="130">
        <v>27.9</v>
      </c>
      <c r="I110" s="130">
        <v>160</v>
      </c>
    </row>
    <row r="111" spans="1:9" x14ac:dyDescent="0.2">
      <c r="A111" t="s">
        <v>1515</v>
      </c>
      <c r="B111" t="s">
        <v>1572</v>
      </c>
      <c r="C111" t="str">
        <f t="shared" si="1"/>
        <v>HD2.6/1996.04</v>
      </c>
      <c r="D111" t="s">
        <v>1589</v>
      </c>
      <c r="E111" t="s">
        <v>1527</v>
      </c>
      <c r="F111" t="s">
        <v>1590</v>
      </c>
      <c r="G111" s="130">
        <v>3.1</v>
      </c>
      <c r="H111" s="130">
        <v>27.9</v>
      </c>
      <c r="I111" s="130">
        <v>160</v>
      </c>
    </row>
    <row r="112" spans="1:9" x14ac:dyDescent="0.2">
      <c r="A112" t="s">
        <v>1515</v>
      </c>
      <c r="B112" t="s">
        <v>1572</v>
      </c>
      <c r="C112" t="str">
        <f t="shared" si="1"/>
        <v>HD2.7/2001.17</v>
      </c>
      <c r="D112" t="s">
        <v>1591</v>
      </c>
      <c r="E112" t="s">
        <v>1592</v>
      </c>
      <c r="F112" t="s">
        <v>1593</v>
      </c>
      <c r="G112" s="130">
        <v>5</v>
      </c>
      <c r="H112" s="130">
        <v>27.9</v>
      </c>
      <c r="I112" s="130">
        <v>160</v>
      </c>
    </row>
    <row r="113" spans="1:9" x14ac:dyDescent="0.2">
      <c r="A113" t="s">
        <v>1515</v>
      </c>
      <c r="B113" t="s">
        <v>1572</v>
      </c>
      <c r="C113" t="str">
        <f t="shared" si="1"/>
        <v>HD2.8/2001.18</v>
      </c>
      <c r="D113" t="s">
        <v>1594</v>
      </c>
      <c r="E113" t="s">
        <v>1595</v>
      </c>
      <c r="F113" t="s">
        <v>1596</v>
      </c>
      <c r="G113" s="130">
        <v>2.5</v>
      </c>
      <c r="H113" s="130">
        <v>27.9</v>
      </c>
      <c r="I113" s="130">
        <v>160</v>
      </c>
    </row>
    <row r="114" spans="1:9" x14ac:dyDescent="0.2">
      <c r="A114" t="s">
        <v>1515</v>
      </c>
      <c r="B114" t="s">
        <v>1572</v>
      </c>
      <c r="C114" t="str">
        <f t="shared" si="1"/>
        <v>HD2.9/2004.07</v>
      </c>
      <c r="D114" t="s">
        <v>1597</v>
      </c>
      <c r="E114" t="s">
        <v>1598</v>
      </c>
      <c r="F114" t="s">
        <v>1599</v>
      </c>
      <c r="G114" s="130">
        <v>2.9</v>
      </c>
      <c r="H114" s="130">
        <v>27.9</v>
      </c>
      <c r="I114" s="130">
        <v>160</v>
      </c>
    </row>
    <row r="115" spans="1:9" x14ac:dyDescent="0.2">
      <c r="A115" t="s">
        <v>1515</v>
      </c>
      <c r="B115" t="s">
        <v>1572</v>
      </c>
      <c r="C115" t="str">
        <f t="shared" si="1"/>
        <v>HD2.10/2006.08</v>
      </c>
      <c r="D115" t="s">
        <v>1600</v>
      </c>
      <c r="E115" t="s">
        <v>1601</v>
      </c>
      <c r="F115" t="s">
        <v>1602</v>
      </c>
      <c r="G115" s="130">
        <v>2.9</v>
      </c>
      <c r="H115" s="130">
        <v>27.9</v>
      </c>
      <c r="I115" s="130">
        <v>160</v>
      </c>
    </row>
    <row r="116" spans="1:9" x14ac:dyDescent="0.2">
      <c r="A116" t="s">
        <v>1515</v>
      </c>
      <c r="B116" t="s">
        <v>1572</v>
      </c>
      <c r="C116" t="str">
        <f t="shared" si="1"/>
        <v>HD2.11/2010.06</v>
      </c>
      <c r="D116" t="s">
        <v>1603</v>
      </c>
      <c r="E116" t="s">
        <v>1604</v>
      </c>
      <c r="F116" t="s">
        <v>1605</v>
      </c>
      <c r="G116" s="130">
        <v>3.2</v>
      </c>
      <c r="H116" s="130">
        <v>27.9</v>
      </c>
      <c r="I116" s="130">
        <v>160</v>
      </c>
    </row>
    <row r="117" spans="1:9" x14ac:dyDescent="0.2">
      <c r="A117" t="s">
        <v>1515</v>
      </c>
      <c r="B117" t="s">
        <v>1572</v>
      </c>
      <c r="C117" t="str">
        <f t="shared" si="1"/>
        <v>HD2.12/2010.07</v>
      </c>
      <c r="D117" t="s">
        <v>1606</v>
      </c>
      <c r="E117" t="s">
        <v>1607</v>
      </c>
      <c r="F117" t="s">
        <v>1608</v>
      </c>
      <c r="G117" s="130">
        <v>2.9</v>
      </c>
      <c r="H117" s="130">
        <v>27.9</v>
      </c>
      <c r="I117" s="130">
        <v>160</v>
      </c>
    </row>
    <row r="118" spans="1:9" x14ac:dyDescent="0.2">
      <c r="A118" t="s">
        <v>1515</v>
      </c>
      <c r="B118" t="s">
        <v>1572</v>
      </c>
      <c r="C118" t="str">
        <f t="shared" si="1"/>
        <v>HD2.13/2018.01</v>
      </c>
      <c r="D118" t="s">
        <v>1609</v>
      </c>
      <c r="E118" t="s">
        <v>1610</v>
      </c>
      <c r="F118" t="s">
        <v>1611</v>
      </c>
      <c r="G118" s="130">
        <v>1.3</v>
      </c>
      <c r="H118" s="130">
        <v>27.9</v>
      </c>
      <c r="I118" s="130">
        <v>160</v>
      </c>
    </row>
    <row r="119" spans="1:9" x14ac:dyDescent="0.2">
      <c r="A119" t="s">
        <v>1515</v>
      </c>
      <c r="B119" t="s">
        <v>1572</v>
      </c>
      <c r="C119" t="str">
        <f t="shared" si="1"/>
        <v>HD2.14/2010.15</v>
      </c>
      <c r="D119" t="s">
        <v>1612</v>
      </c>
      <c r="E119" t="s">
        <v>1569</v>
      </c>
      <c r="F119" t="s">
        <v>1613</v>
      </c>
      <c r="G119" s="130">
        <v>2.4</v>
      </c>
      <c r="H119" s="130">
        <v>27.9</v>
      </c>
      <c r="I119" s="130">
        <v>160</v>
      </c>
    </row>
    <row r="120" spans="1:9" x14ac:dyDescent="0.2">
      <c r="A120" t="s">
        <v>1515</v>
      </c>
      <c r="B120" t="s">
        <v>1572</v>
      </c>
      <c r="C120" t="str">
        <f t="shared" si="1"/>
        <v>HD2.100</v>
      </c>
      <c r="D120" t="s">
        <v>1614</v>
      </c>
      <c r="E120" t="s">
        <v>1476</v>
      </c>
      <c r="G120" s="130">
        <v>8.3000000000000007</v>
      </c>
      <c r="H120" s="130">
        <v>27.9</v>
      </c>
      <c r="I120" s="130">
        <v>160</v>
      </c>
    </row>
    <row r="121" spans="1:9" x14ac:dyDescent="0.2">
      <c r="A121" t="s">
        <v>1515</v>
      </c>
      <c r="B121" t="s">
        <v>1615</v>
      </c>
      <c r="C121" t="str">
        <f t="shared" si="1"/>
        <v>HD3</v>
      </c>
      <c r="D121" t="s">
        <v>1616</v>
      </c>
      <c r="E121" t="s">
        <v>1615</v>
      </c>
    </row>
    <row r="122" spans="1:9" x14ac:dyDescent="0.2">
      <c r="A122" t="s">
        <v>1515</v>
      </c>
      <c r="B122" t="s">
        <v>1615</v>
      </c>
      <c r="C122" t="str">
        <f t="shared" si="1"/>
        <v>HD3.1/1995.02</v>
      </c>
      <c r="D122" t="s">
        <v>1617</v>
      </c>
      <c r="E122" t="s">
        <v>1618</v>
      </c>
      <c r="F122" t="s">
        <v>1619</v>
      </c>
      <c r="G122" s="130">
        <v>2.4</v>
      </c>
      <c r="H122" s="130">
        <v>18.7</v>
      </c>
      <c r="I122" s="130">
        <v>175</v>
      </c>
    </row>
    <row r="123" spans="1:9" x14ac:dyDescent="0.2">
      <c r="A123" t="s">
        <v>1515</v>
      </c>
      <c r="B123" t="s">
        <v>1615</v>
      </c>
      <c r="C123" t="str">
        <f t="shared" ref="C123:C183" si="2">D123&amp;IF(LEN(F123) &gt; 2,"/"&amp;F123,"")</f>
        <v>HD3.2/1995.05</v>
      </c>
      <c r="D123" t="s">
        <v>1620</v>
      </c>
      <c r="E123" t="s">
        <v>1621</v>
      </c>
      <c r="F123" t="s">
        <v>1622</v>
      </c>
      <c r="G123" s="130">
        <v>1.8</v>
      </c>
      <c r="H123" s="130">
        <v>18.7</v>
      </c>
      <c r="I123" s="130">
        <v>175</v>
      </c>
    </row>
    <row r="124" spans="1:9" x14ac:dyDescent="0.2">
      <c r="A124" t="s">
        <v>1515</v>
      </c>
      <c r="B124" t="s">
        <v>1615</v>
      </c>
      <c r="C124" t="str">
        <f t="shared" si="2"/>
        <v>HD3.3</v>
      </c>
      <c r="D124" t="s">
        <v>1623</v>
      </c>
      <c r="E124" t="s">
        <v>1624</v>
      </c>
    </row>
    <row r="125" spans="1:9" x14ac:dyDescent="0.2">
      <c r="A125" t="s">
        <v>1515</v>
      </c>
      <c r="B125" t="s">
        <v>1615</v>
      </c>
      <c r="C125" t="str">
        <f t="shared" si="2"/>
        <v>HD3.3.1/1995.07</v>
      </c>
      <c r="D125" t="s">
        <v>1625</v>
      </c>
      <c r="E125" t="s">
        <v>1626</v>
      </c>
      <c r="F125" t="s">
        <v>1627</v>
      </c>
      <c r="G125" s="130">
        <v>2.5</v>
      </c>
      <c r="H125" s="130">
        <v>18.7</v>
      </c>
      <c r="I125" s="130">
        <v>175</v>
      </c>
    </row>
    <row r="126" spans="1:9" x14ac:dyDescent="0.2">
      <c r="A126" t="s">
        <v>1515</v>
      </c>
      <c r="B126" t="s">
        <v>1615</v>
      </c>
      <c r="C126" t="str">
        <f t="shared" si="2"/>
        <v>HD3.3.2/1998.01</v>
      </c>
      <c r="D126" t="s">
        <v>1628</v>
      </c>
      <c r="E126" t="s">
        <v>1629</v>
      </c>
      <c r="F126" t="s">
        <v>1630</v>
      </c>
      <c r="G126" s="130">
        <v>2.5</v>
      </c>
      <c r="H126" s="130">
        <v>18.7</v>
      </c>
      <c r="I126" s="130">
        <v>175</v>
      </c>
    </row>
    <row r="127" spans="1:9" x14ac:dyDescent="0.2">
      <c r="A127" t="s">
        <v>1515</v>
      </c>
      <c r="B127" t="s">
        <v>1615</v>
      </c>
      <c r="C127" t="str">
        <f t="shared" si="2"/>
        <v>HD3.3.2/1999.03</v>
      </c>
      <c r="D127" t="s">
        <v>1628</v>
      </c>
      <c r="E127" t="s">
        <v>1629</v>
      </c>
      <c r="F127" t="s">
        <v>1631</v>
      </c>
      <c r="G127" s="130">
        <v>2.5</v>
      </c>
      <c r="H127" s="130">
        <v>18.7</v>
      </c>
      <c r="I127" s="130">
        <v>175</v>
      </c>
    </row>
    <row r="128" spans="1:9" x14ac:dyDescent="0.2">
      <c r="A128" t="s">
        <v>1515</v>
      </c>
      <c r="B128" t="s">
        <v>1615</v>
      </c>
      <c r="C128" t="str">
        <f t="shared" si="2"/>
        <v>HD3.4</v>
      </c>
      <c r="D128" t="s">
        <v>1632</v>
      </c>
      <c r="E128" t="s">
        <v>1527</v>
      </c>
    </row>
    <row r="129" spans="1:9" x14ac:dyDescent="0.2">
      <c r="A129" t="s">
        <v>1515</v>
      </c>
      <c r="B129" t="s">
        <v>1615</v>
      </c>
      <c r="C129" t="str">
        <f t="shared" si="2"/>
        <v>HD3.4.1/1996.03</v>
      </c>
      <c r="D129" t="s">
        <v>1633</v>
      </c>
      <c r="E129" t="s">
        <v>1626</v>
      </c>
      <c r="F129" t="s">
        <v>1634</v>
      </c>
      <c r="G129" s="130">
        <v>1.8</v>
      </c>
      <c r="H129" s="130">
        <v>18.7</v>
      </c>
      <c r="I129" s="130">
        <v>175</v>
      </c>
    </row>
    <row r="130" spans="1:9" x14ac:dyDescent="0.2">
      <c r="A130" t="s">
        <v>1515</v>
      </c>
      <c r="B130" t="s">
        <v>1615</v>
      </c>
      <c r="C130" t="str">
        <f t="shared" si="2"/>
        <v>HD3.4.2/1998.02</v>
      </c>
      <c r="D130" t="s">
        <v>1635</v>
      </c>
      <c r="E130" t="s">
        <v>1629</v>
      </c>
      <c r="F130" t="s">
        <v>1636</v>
      </c>
      <c r="G130" s="130">
        <v>1.8</v>
      </c>
      <c r="H130" s="130">
        <v>18.7</v>
      </c>
      <c r="I130" s="130">
        <v>175</v>
      </c>
    </row>
    <row r="131" spans="1:9" x14ac:dyDescent="0.2">
      <c r="A131" t="s">
        <v>1515</v>
      </c>
      <c r="B131" t="s">
        <v>1615</v>
      </c>
      <c r="C131" t="str">
        <f t="shared" si="2"/>
        <v>HD3.5/2001.19</v>
      </c>
      <c r="D131" t="s">
        <v>1637</v>
      </c>
      <c r="E131" t="s">
        <v>1638</v>
      </c>
      <c r="F131" t="s">
        <v>1639</v>
      </c>
      <c r="G131" s="130">
        <v>2.2000000000000002</v>
      </c>
      <c r="H131" s="130">
        <v>18.7</v>
      </c>
      <c r="I131" s="130">
        <v>175</v>
      </c>
    </row>
    <row r="132" spans="1:9" x14ac:dyDescent="0.2">
      <c r="A132" t="s">
        <v>1515</v>
      </c>
      <c r="B132" t="s">
        <v>1615</v>
      </c>
      <c r="C132" t="str">
        <f t="shared" si="2"/>
        <v>HD3.6/2008.11</v>
      </c>
      <c r="D132" t="s">
        <v>1640</v>
      </c>
      <c r="E132" t="s">
        <v>1534</v>
      </c>
      <c r="F132" t="s">
        <v>1641</v>
      </c>
      <c r="G132" s="130">
        <v>2.2000000000000002</v>
      </c>
      <c r="H132" s="130">
        <v>18.7</v>
      </c>
      <c r="I132" s="130">
        <v>175</v>
      </c>
    </row>
    <row r="133" spans="1:9" x14ac:dyDescent="0.2">
      <c r="A133" t="s">
        <v>1515</v>
      </c>
      <c r="B133" t="s">
        <v>1615</v>
      </c>
      <c r="C133" t="str">
        <f t="shared" si="2"/>
        <v>HD3.7</v>
      </c>
      <c r="D133" t="s">
        <v>1642</v>
      </c>
      <c r="E133" t="s">
        <v>1643</v>
      </c>
    </row>
    <row r="134" spans="1:9" x14ac:dyDescent="0.2">
      <c r="A134" t="s">
        <v>1515</v>
      </c>
      <c r="B134" t="s">
        <v>1615</v>
      </c>
      <c r="C134" t="str">
        <f t="shared" si="2"/>
        <v>HD3.7.1/2010.16</v>
      </c>
      <c r="D134" t="s">
        <v>1644</v>
      </c>
      <c r="E134" t="s">
        <v>1645</v>
      </c>
      <c r="F134" t="s">
        <v>1646</v>
      </c>
      <c r="G134" s="130">
        <v>2.2000000000000002</v>
      </c>
      <c r="H134" s="130">
        <v>18.7</v>
      </c>
      <c r="I134" s="130">
        <v>175</v>
      </c>
    </row>
    <row r="135" spans="1:9" x14ac:dyDescent="0.2">
      <c r="A135" t="s">
        <v>1515</v>
      </c>
      <c r="B135" t="s">
        <v>1615</v>
      </c>
      <c r="C135" t="str">
        <f t="shared" si="2"/>
        <v>HD3.7.2/2010.17</v>
      </c>
      <c r="D135" t="s">
        <v>1647</v>
      </c>
      <c r="E135" t="s">
        <v>1648</v>
      </c>
      <c r="F135" t="s">
        <v>1649</v>
      </c>
      <c r="G135" s="130">
        <v>2.2000000000000002</v>
      </c>
      <c r="H135" s="130">
        <v>18.7</v>
      </c>
      <c r="I135" s="130">
        <v>175</v>
      </c>
    </row>
    <row r="136" spans="1:9" x14ac:dyDescent="0.2">
      <c r="A136" t="s">
        <v>1515</v>
      </c>
      <c r="B136" t="s">
        <v>1615</v>
      </c>
      <c r="C136" t="str">
        <f t="shared" si="2"/>
        <v>HD3.8</v>
      </c>
      <c r="D136" t="s">
        <v>1650</v>
      </c>
      <c r="E136" t="s">
        <v>1651</v>
      </c>
    </row>
    <row r="137" spans="1:9" x14ac:dyDescent="0.2">
      <c r="A137" t="s">
        <v>1515</v>
      </c>
      <c r="B137" t="s">
        <v>1615</v>
      </c>
      <c r="C137" t="str">
        <f t="shared" si="2"/>
        <v>HD3.8.1/2010.08</v>
      </c>
      <c r="D137" t="s">
        <v>1652</v>
      </c>
      <c r="E137" t="s">
        <v>1653</v>
      </c>
      <c r="F137" t="s">
        <v>1654</v>
      </c>
      <c r="G137" s="130">
        <v>2.2999999999999998</v>
      </c>
      <c r="H137" s="130">
        <v>18.7</v>
      </c>
      <c r="I137" s="130">
        <v>175</v>
      </c>
    </row>
    <row r="138" spans="1:9" x14ac:dyDescent="0.2">
      <c r="A138" t="s">
        <v>1515</v>
      </c>
      <c r="B138" t="s">
        <v>1615</v>
      </c>
      <c r="C138" t="str">
        <f t="shared" si="2"/>
        <v>HD3.8.2/2006.09</v>
      </c>
      <c r="D138" t="s">
        <v>1655</v>
      </c>
      <c r="E138" t="s">
        <v>1656</v>
      </c>
      <c r="F138" t="s">
        <v>1657</v>
      </c>
      <c r="G138" s="130">
        <v>2.5</v>
      </c>
      <c r="H138" s="130">
        <v>18.7</v>
      </c>
      <c r="I138" s="130">
        <v>175</v>
      </c>
    </row>
    <row r="139" spans="1:9" x14ac:dyDescent="0.2">
      <c r="A139" t="s">
        <v>1515</v>
      </c>
      <c r="B139" t="s">
        <v>1615</v>
      </c>
      <c r="C139" t="str">
        <f t="shared" si="2"/>
        <v>HD3.9/2010.09</v>
      </c>
      <c r="D139" t="s">
        <v>1658</v>
      </c>
      <c r="E139" t="s">
        <v>1659</v>
      </c>
      <c r="F139" t="s">
        <v>1660</v>
      </c>
      <c r="G139" s="130">
        <v>2.6</v>
      </c>
      <c r="H139" s="130">
        <v>18.7</v>
      </c>
      <c r="I139" s="130">
        <v>175</v>
      </c>
    </row>
    <row r="140" spans="1:9" x14ac:dyDescent="0.2">
      <c r="A140" t="s">
        <v>1515</v>
      </c>
      <c r="B140" t="s">
        <v>1615</v>
      </c>
      <c r="C140" t="str">
        <f t="shared" si="2"/>
        <v>HD3.100</v>
      </c>
      <c r="D140" t="s">
        <v>1661</v>
      </c>
      <c r="E140" t="s">
        <v>1662</v>
      </c>
      <c r="G140" s="130">
        <v>4.2</v>
      </c>
      <c r="H140" s="130">
        <v>18.7</v>
      </c>
      <c r="I140" s="130">
        <v>175</v>
      </c>
    </row>
    <row r="141" spans="1:9" x14ac:dyDescent="0.2">
      <c r="A141" t="s">
        <v>1515</v>
      </c>
      <c r="B141" t="s">
        <v>1615</v>
      </c>
      <c r="C141" t="str">
        <f t="shared" si="2"/>
        <v>HD3.101</v>
      </c>
      <c r="D141" t="s">
        <v>1663</v>
      </c>
      <c r="E141" t="s">
        <v>1664</v>
      </c>
      <c r="G141" s="130">
        <v>4.2</v>
      </c>
      <c r="H141" s="130">
        <v>18.7</v>
      </c>
      <c r="I141" s="130">
        <v>175</v>
      </c>
    </row>
    <row r="142" spans="1:9" x14ac:dyDescent="0.2">
      <c r="A142" t="s">
        <v>1515</v>
      </c>
      <c r="B142" t="s">
        <v>1665</v>
      </c>
      <c r="C142" t="str">
        <f t="shared" si="2"/>
        <v>HD4</v>
      </c>
      <c r="D142" t="s">
        <v>1666</v>
      </c>
      <c r="E142" t="s">
        <v>1665</v>
      </c>
    </row>
    <row r="143" spans="1:9" x14ac:dyDescent="0.2">
      <c r="A143" t="s">
        <v>1515</v>
      </c>
      <c r="B143" t="s">
        <v>1665</v>
      </c>
      <c r="C143" t="str">
        <f t="shared" si="2"/>
        <v>HD4.100</v>
      </c>
      <c r="D143" t="s">
        <v>1667</v>
      </c>
      <c r="E143" t="s">
        <v>1476</v>
      </c>
      <c r="G143" s="130">
        <v>5.5</v>
      </c>
      <c r="H143" s="130">
        <v>18.7</v>
      </c>
      <c r="I143" s="130">
        <v>180</v>
      </c>
    </row>
    <row r="144" spans="1:9" x14ac:dyDescent="0.2">
      <c r="A144" t="s">
        <v>1515</v>
      </c>
      <c r="B144" t="s">
        <v>1668</v>
      </c>
      <c r="C144" t="str">
        <f t="shared" si="2"/>
        <v>HD5</v>
      </c>
      <c r="D144" t="s">
        <v>1669</v>
      </c>
      <c r="E144" t="s">
        <v>1668</v>
      </c>
    </row>
    <row r="145" spans="1:9" x14ac:dyDescent="0.2">
      <c r="A145" t="e">
        <v>#N/A</v>
      </c>
      <c r="B145" t="e">
        <v>#N/A</v>
      </c>
      <c r="C145" t="str">
        <f t="shared" si="2"/>
        <v>H</v>
      </c>
      <c r="D145" t="s">
        <v>1670</v>
      </c>
      <c r="E145" t="s">
        <v>1671</v>
      </c>
    </row>
    <row r="146" spans="1:9" x14ac:dyDescent="0.2">
      <c r="A146" t="s">
        <v>1515</v>
      </c>
      <c r="B146" t="s">
        <v>1668</v>
      </c>
      <c r="C146" t="str">
        <f t="shared" si="2"/>
        <v>HD5.1/2001.30</v>
      </c>
      <c r="D146" t="s">
        <v>1672</v>
      </c>
      <c r="E146" t="s">
        <v>1673</v>
      </c>
      <c r="F146" t="s">
        <v>1674</v>
      </c>
      <c r="G146" s="130">
        <v>1.9</v>
      </c>
      <c r="H146" s="130">
        <v>23</v>
      </c>
      <c r="I146" s="130">
        <v>153</v>
      </c>
    </row>
    <row r="147" spans="1:9" x14ac:dyDescent="0.2">
      <c r="A147" t="s">
        <v>1515</v>
      </c>
      <c r="B147" t="s">
        <v>1668</v>
      </c>
      <c r="C147" t="str">
        <f t="shared" si="2"/>
        <v>HD5.2/2001.23</v>
      </c>
      <c r="D147" t="s">
        <v>1675</v>
      </c>
      <c r="E147" t="s">
        <v>1676</v>
      </c>
      <c r="F147" t="s">
        <v>1677</v>
      </c>
      <c r="G147" s="130">
        <v>4.5</v>
      </c>
      <c r="H147" s="130">
        <v>23</v>
      </c>
      <c r="I147" s="130">
        <v>153</v>
      </c>
    </row>
    <row r="148" spans="1:9" x14ac:dyDescent="0.2">
      <c r="A148" t="s">
        <v>1515</v>
      </c>
      <c r="B148" t="s">
        <v>1668</v>
      </c>
      <c r="C148" t="str">
        <f t="shared" si="2"/>
        <v>HD5.3/1993.10</v>
      </c>
      <c r="D148" t="s">
        <v>1678</v>
      </c>
      <c r="E148" t="s">
        <v>1679</v>
      </c>
      <c r="F148" t="s">
        <v>1680</v>
      </c>
      <c r="G148" s="130">
        <v>1.6</v>
      </c>
      <c r="H148" s="130">
        <v>17.899999999999999</v>
      </c>
      <c r="I148" s="130">
        <v>153</v>
      </c>
    </row>
    <row r="149" spans="1:9" x14ac:dyDescent="0.2">
      <c r="A149" t="s">
        <v>1515</v>
      </c>
      <c r="B149" t="s">
        <v>1668</v>
      </c>
      <c r="C149" t="str">
        <f t="shared" si="2"/>
        <v>HD5.3/1993.11</v>
      </c>
      <c r="D149" t="s">
        <v>1678</v>
      </c>
      <c r="E149" t="s">
        <v>1679</v>
      </c>
      <c r="F149" t="s">
        <v>1681</v>
      </c>
      <c r="G149" s="130">
        <v>1.6</v>
      </c>
      <c r="H149" s="130">
        <v>17.899999999999999</v>
      </c>
      <c r="I149" s="130">
        <v>153</v>
      </c>
    </row>
    <row r="150" spans="1:9" x14ac:dyDescent="0.2">
      <c r="A150" t="s">
        <v>1515</v>
      </c>
      <c r="B150" t="s">
        <v>1668</v>
      </c>
      <c r="C150" t="str">
        <f t="shared" si="2"/>
        <v>HD5.3/1995.03</v>
      </c>
      <c r="D150" t="s">
        <v>1678</v>
      </c>
      <c r="E150" t="s">
        <v>1679</v>
      </c>
      <c r="F150" t="s">
        <v>1682</v>
      </c>
      <c r="G150" s="130">
        <v>1.6</v>
      </c>
      <c r="H150" s="130">
        <v>17.899999999999999</v>
      </c>
      <c r="I150" s="130">
        <v>153</v>
      </c>
    </row>
    <row r="151" spans="1:9" x14ac:dyDescent="0.2">
      <c r="A151" t="s">
        <v>1515</v>
      </c>
      <c r="B151" t="s">
        <v>1668</v>
      </c>
      <c r="C151" t="str">
        <f t="shared" si="2"/>
        <v>HD5.3/2001.24</v>
      </c>
      <c r="D151" t="s">
        <v>1678</v>
      </c>
      <c r="E151" t="s">
        <v>1679</v>
      </c>
      <c r="F151" t="s">
        <v>1683</v>
      </c>
      <c r="G151" s="130">
        <v>1.6</v>
      </c>
      <c r="H151" s="130">
        <v>17.899999999999999</v>
      </c>
      <c r="I151" s="130">
        <v>153</v>
      </c>
    </row>
    <row r="152" spans="1:9" x14ac:dyDescent="0.2">
      <c r="A152" t="s">
        <v>1515</v>
      </c>
      <c r="B152" t="s">
        <v>1668</v>
      </c>
      <c r="C152" t="str">
        <f t="shared" si="2"/>
        <v>HD5.4/1995.01</v>
      </c>
      <c r="D152" t="s">
        <v>1684</v>
      </c>
      <c r="E152" t="s">
        <v>1685</v>
      </c>
      <c r="F152" t="s">
        <v>1686</v>
      </c>
      <c r="G152" s="130">
        <v>1</v>
      </c>
      <c r="H152" s="130">
        <v>17.899999999999999</v>
      </c>
      <c r="I152" s="130">
        <v>153</v>
      </c>
    </row>
    <row r="153" spans="1:9" x14ac:dyDescent="0.2">
      <c r="A153" t="s">
        <v>1515</v>
      </c>
      <c r="B153" t="s">
        <v>1668</v>
      </c>
      <c r="C153" t="str">
        <f t="shared" si="2"/>
        <v>HD5.5/1995.06</v>
      </c>
      <c r="D153" t="s">
        <v>1687</v>
      </c>
      <c r="E153" t="s">
        <v>1688</v>
      </c>
      <c r="F153" t="s">
        <v>1689</v>
      </c>
      <c r="G153" s="130">
        <v>1.3</v>
      </c>
      <c r="H153" s="130">
        <v>17.899999999999999</v>
      </c>
      <c r="I153" s="130">
        <v>153</v>
      </c>
    </row>
    <row r="154" spans="1:9" x14ac:dyDescent="0.2">
      <c r="A154" t="s">
        <v>1515</v>
      </c>
      <c r="B154" t="s">
        <v>1668</v>
      </c>
      <c r="C154" t="str">
        <f t="shared" si="2"/>
        <v>HD5.6/1998.03</v>
      </c>
      <c r="D154" t="s">
        <v>1690</v>
      </c>
      <c r="E154" t="s">
        <v>1691</v>
      </c>
      <c r="F154" t="s">
        <v>1692</v>
      </c>
      <c r="G154" s="130">
        <v>1.2</v>
      </c>
      <c r="H154" s="130">
        <v>23</v>
      </c>
      <c r="I154" s="130">
        <v>153</v>
      </c>
    </row>
    <row r="155" spans="1:9" x14ac:dyDescent="0.2">
      <c r="A155" t="s">
        <v>1515</v>
      </c>
      <c r="B155" t="s">
        <v>1668</v>
      </c>
      <c r="C155" t="str">
        <f t="shared" si="2"/>
        <v>HD5.7/1998.04</v>
      </c>
      <c r="D155" t="s">
        <v>1693</v>
      </c>
      <c r="E155" t="s">
        <v>1694</v>
      </c>
      <c r="F155" t="s">
        <v>1695</v>
      </c>
      <c r="G155" s="130">
        <v>1.7</v>
      </c>
      <c r="H155" s="130">
        <v>23</v>
      </c>
      <c r="I155" s="130">
        <v>153</v>
      </c>
    </row>
    <row r="156" spans="1:9" x14ac:dyDescent="0.2">
      <c r="A156" t="s">
        <v>1515</v>
      </c>
      <c r="B156" t="s">
        <v>1668</v>
      </c>
      <c r="C156" t="str">
        <f t="shared" si="2"/>
        <v>HD5.7/1999.04</v>
      </c>
      <c r="D156" t="s">
        <v>1693</v>
      </c>
      <c r="E156" t="s">
        <v>1694</v>
      </c>
      <c r="F156" t="s">
        <v>1696</v>
      </c>
      <c r="G156" s="130">
        <v>1.7</v>
      </c>
      <c r="H156" s="130">
        <v>23</v>
      </c>
      <c r="I156" s="130">
        <v>153</v>
      </c>
    </row>
    <row r="157" spans="1:9" x14ac:dyDescent="0.2">
      <c r="A157" t="s">
        <v>1515</v>
      </c>
      <c r="B157" t="s">
        <v>1668</v>
      </c>
      <c r="C157" t="str">
        <f t="shared" si="2"/>
        <v>HD5.8/2001.03</v>
      </c>
      <c r="D157" t="s">
        <v>1697</v>
      </c>
      <c r="E157" t="s">
        <v>1698</v>
      </c>
      <c r="F157" t="s">
        <v>1699</v>
      </c>
      <c r="G157" s="130">
        <v>1.7</v>
      </c>
      <c r="H157" s="130">
        <v>23</v>
      </c>
      <c r="I157" s="130">
        <v>153</v>
      </c>
    </row>
    <row r="158" spans="1:9" x14ac:dyDescent="0.2">
      <c r="A158" t="s">
        <v>1515</v>
      </c>
      <c r="B158" t="s">
        <v>1668</v>
      </c>
      <c r="C158" t="str">
        <f t="shared" si="2"/>
        <v>HD5.9</v>
      </c>
      <c r="D158" t="s">
        <v>1700</v>
      </c>
      <c r="E158" t="s">
        <v>1701</v>
      </c>
    </row>
    <row r="159" spans="1:9" x14ac:dyDescent="0.2">
      <c r="A159" t="s">
        <v>1515</v>
      </c>
      <c r="B159" t="s">
        <v>1668</v>
      </c>
      <c r="C159" t="str">
        <f t="shared" si="2"/>
        <v>HD5.9.1</v>
      </c>
      <c r="D159" t="s">
        <v>1702</v>
      </c>
      <c r="E159" t="s">
        <v>1703</v>
      </c>
    </row>
    <row r="160" spans="1:9" x14ac:dyDescent="0.2">
      <c r="A160" t="s">
        <v>1515</v>
      </c>
      <c r="B160" t="s">
        <v>1668</v>
      </c>
      <c r="C160" t="str">
        <f t="shared" si="2"/>
        <v>HD5.9.1.1/1997.04</v>
      </c>
      <c r="D160" t="s">
        <v>1704</v>
      </c>
      <c r="E160" t="s">
        <v>1705</v>
      </c>
      <c r="F160" t="s">
        <v>1706</v>
      </c>
      <c r="G160" s="130">
        <v>1</v>
      </c>
      <c r="H160" s="130">
        <v>23</v>
      </c>
      <c r="I160" s="130">
        <v>153</v>
      </c>
    </row>
    <row r="161" spans="1:9" x14ac:dyDescent="0.2">
      <c r="A161" t="s">
        <v>1515</v>
      </c>
      <c r="B161" t="s">
        <v>1668</v>
      </c>
      <c r="C161" t="str">
        <f t="shared" si="2"/>
        <v>HD5.9.1.2/2004.03</v>
      </c>
      <c r="D161" t="s">
        <v>1707</v>
      </c>
      <c r="E161" t="s">
        <v>1708</v>
      </c>
      <c r="F161" t="s">
        <v>1709</v>
      </c>
      <c r="G161" s="130">
        <v>1</v>
      </c>
      <c r="H161" s="130">
        <v>17.899999999999999</v>
      </c>
      <c r="I161" s="130">
        <v>153</v>
      </c>
    </row>
    <row r="162" spans="1:9" x14ac:dyDescent="0.2">
      <c r="A162" t="s">
        <v>1515</v>
      </c>
      <c r="B162" t="s">
        <v>1668</v>
      </c>
      <c r="C162" t="str">
        <f t="shared" si="2"/>
        <v>HD5.9.1.3/1997.04</v>
      </c>
      <c r="D162" t="s">
        <v>1710</v>
      </c>
      <c r="E162" t="s">
        <v>1711</v>
      </c>
      <c r="F162" t="s">
        <v>1706</v>
      </c>
      <c r="G162" s="130">
        <v>1.4</v>
      </c>
      <c r="H162" s="130" t="s">
        <v>1712</v>
      </c>
    </row>
    <row r="163" spans="1:9" x14ac:dyDescent="0.2">
      <c r="A163" t="s">
        <v>1515</v>
      </c>
      <c r="B163" t="s">
        <v>1668</v>
      </c>
      <c r="C163" t="str">
        <f t="shared" si="2"/>
        <v>HD5.9.1.4/2004.04</v>
      </c>
      <c r="D163" t="s">
        <v>1713</v>
      </c>
      <c r="E163" t="s">
        <v>1708</v>
      </c>
      <c r="F163" t="s">
        <v>1714</v>
      </c>
      <c r="G163" s="130">
        <v>1.4</v>
      </c>
      <c r="H163" s="130">
        <v>17.899999999999999</v>
      </c>
      <c r="I163" s="130">
        <v>153</v>
      </c>
    </row>
    <row r="164" spans="1:9" x14ac:dyDescent="0.2">
      <c r="A164" t="s">
        <v>1515</v>
      </c>
      <c r="B164" t="s">
        <v>1668</v>
      </c>
      <c r="C164" t="str">
        <f t="shared" si="2"/>
        <v>HD5.9.2</v>
      </c>
      <c r="D164" t="s">
        <v>1715</v>
      </c>
      <c r="E164" t="s">
        <v>1716</v>
      </c>
    </row>
    <row r="165" spans="1:9" x14ac:dyDescent="0.2">
      <c r="A165" t="s">
        <v>1515</v>
      </c>
      <c r="B165" t="s">
        <v>1668</v>
      </c>
      <c r="C165" t="str">
        <f t="shared" si="2"/>
        <v>HD5.9.2.1/2004.05</v>
      </c>
      <c r="D165" t="s">
        <v>1717</v>
      </c>
      <c r="E165" t="s">
        <v>1718</v>
      </c>
      <c r="F165" t="s">
        <v>1719</v>
      </c>
      <c r="G165" s="130">
        <v>1.5</v>
      </c>
      <c r="H165" s="130">
        <v>17.899999999999999</v>
      </c>
      <c r="I165" s="130">
        <v>153</v>
      </c>
    </row>
    <row r="166" spans="1:9" x14ac:dyDescent="0.2">
      <c r="A166" t="s">
        <v>1515</v>
      </c>
      <c r="B166" t="s">
        <v>1668</v>
      </c>
      <c r="C166" t="str">
        <f t="shared" si="2"/>
        <v>HD5.9.2.2/2010.10</v>
      </c>
      <c r="D166" t="s">
        <v>1720</v>
      </c>
      <c r="E166" t="s">
        <v>1721</v>
      </c>
      <c r="F166" t="s">
        <v>1722</v>
      </c>
      <c r="G166" s="130">
        <v>1.9</v>
      </c>
      <c r="H166" s="130">
        <v>23</v>
      </c>
      <c r="I166" s="130">
        <v>153</v>
      </c>
    </row>
    <row r="167" spans="1:9" x14ac:dyDescent="0.2">
      <c r="A167" t="s">
        <v>1515</v>
      </c>
      <c r="B167" t="s">
        <v>1668</v>
      </c>
      <c r="C167" t="str">
        <f t="shared" si="2"/>
        <v>HD5.10</v>
      </c>
      <c r="D167" t="s">
        <v>1723</v>
      </c>
      <c r="E167" t="s">
        <v>1724</v>
      </c>
    </row>
    <row r="168" spans="1:9" x14ac:dyDescent="0.2">
      <c r="A168" t="s">
        <v>1515</v>
      </c>
      <c r="B168" t="s">
        <v>1668</v>
      </c>
      <c r="C168" t="str">
        <f t="shared" si="2"/>
        <v>HD5.10.1</v>
      </c>
      <c r="D168" t="s">
        <v>1725</v>
      </c>
      <c r="E168" t="s">
        <v>1653</v>
      </c>
    </row>
    <row r="169" spans="1:9" x14ac:dyDescent="0.2">
      <c r="A169" t="s">
        <v>1515</v>
      </c>
      <c r="B169" t="s">
        <v>1668</v>
      </c>
      <c r="C169" t="str">
        <f t="shared" si="2"/>
        <v>HD5.10.1.1/2004.08</v>
      </c>
      <c r="D169" t="s">
        <v>1726</v>
      </c>
      <c r="E169" t="s">
        <v>1727</v>
      </c>
      <c r="F169" t="s">
        <v>1728</v>
      </c>
      <c r="G169" s="130">
        <v>1.2</v>
      </c>
      <c r="H169" s="130">
        <v>17.899999999999999</v>
      </c>
      <c r="I169" s="130">
        <v>153</v>
      </c>
    </row>
    <row r="170" spans="1:9" x14ac:dyDescent="0.2">
      <c r="A170" t="s">
        <v>1515</v>
      </c>
      <c r="B170" t="s">
        <v>1668</v>
      </c>
      <c r="C170" t="str">
        <f t="shared" si="2"/>
        <v>HD5.10.1.2/2010.19</v>
      </c>
      <c r="D170" t="s">
        <v>1729</v>
      </c>
      <c r="E170" t="s">
        <v>1730</v>
      </c>
      <c r="F170" t="s">
        <v>1731</v>
      </c>
      <c r="G170" s="130">
        <v>1.5</v>
      </c>
      <c r="H170" s="130">
        <v>17.899999999999999</v>
      </c>
      <c r="I170" s="130">
        <v>153</v>
      </c>
    </row>
    <row r="171" spans="1:9" x14ac:dyDescent="0.2">
      <c r="A171" t="s">
        <v>1515</v>
      </c>
      <c r="B171" t="s">
        <v>1668</v>
      </c>
      <c r="C171" t="str">
        <f t="shared" si="2"/>
        <v>HD5.10.2</v>
      </c>
      <c r="D171" t="s">
        <v>1732</v>
      </c>
      <c r="E171" t="s">
        <v>1656</v>
      </c>
    </row>
    <row r="172" spans="1:9" x14ac:dyDescent="0.2">
      <c r="A172" t="s">
        <v>1515</v>
      </c>
      <c r="B172" t="s">
        <v>1668</v>
      </c>
      <c r="C172" t="str">
        <f t="shared" si="2"/>
        <v>HD5.10.2.1/2010.20</v>
      </c>
      <c r="D172" t="s">
        <v>1733</v>
      </c>
      <c r="E172" t="s">
        <v>1734</v>
      </c>
      <c r="F172" t="s">
        <v>1735</v>
      </c>
      <c r="G172" s="130">
        <v>1.6</v>
      </c>
      <c r="H172" s="130">
        <v>17.899999999999999</v>
      </c>
      <c r="I172" s="130">
        <v>153</v>
      </c>
    </row>
    <row r="173" spans="1:9" x14ac:dyDescent="0.2">
      <c r="A173" t="s">
        <v>1515</v>
      </c>
      <c r="B173" t="s">
        <v>1668</v>
      </c>
      <c r="C173" t="str">
        <f t="shared" si="2"/>
        <v>HD5.10.2.2/2001.01</v>
      </c>
      <c r="D173" t="s">
        <v>1736</v>
      </c>
      <c r="E173" t="s">
        <v>1737</v>
      </c>
      <c r="F173" t="s">
        <v>1738</v>
      </c>
      <c r="G173" s="130">
        <v>2.4</v>
      </c>
      <c r="H173" s="130">
        <v>23</v>
      </c>
      <c r="I173" s="130">
        <v>153</v>
      </c>
    </row>
    <row r="174" spans="1:9" x14ac:dyDescent="0.2">
      <c r="A174" t="s">
        <v>1515</v>
      </c>
      <c r="B174" t="s">
        <v>1668</v>
      </c>
      <c r="C174" t="str">
        <f t="shared" si="2"/>
        <v>HD5.11/2001.25</v>
      </c>
      <c r="D174" t="s">
        <v>1739</v>
      </c>
      <c r="E174" t="s">
        <v>1740</v>
      </c>
      <c r="F174" t="s">
        <v>1741</v>
      </c>
      <c r="G174" s="130">
        <v>1.7</v>
      </c>
      <c r="H174" s="130">
        <v>23</v>
      </c>
      <c r="I174" s="130">
        <v>153</v>
      </c>
    </row>
    <row r="175" spans="1:9" x14ac:dyDescent="0.2">
      <c r="A175" t="s">
        <v>1515</v>
      </c>
      <c r="B175" t="s">
        <v>1668</v>
      </c>
      <c r="C175" t="str">
        <f t="shared" si="2"/>
        <v>HD5.12</v>
      </c>
      <c r="D175" t="s">
        <v>1742</v>
      </c>
      <c r="E175" t="s">
        <v>1743</v>
      </c>
    </row>
    <row r="176" spans="1:9" x14ac:dyDescent="0.2">
      <c r="A176" t="s">
        <v>1515</v>
      </c>
      <c r="B176" t="s">
        <v>1668</v>
      </c>
      <c r="C176" t="str">
        <f t="shared" si="2"/>
        <v>HD5.12.1/2001.27</v>
      </c>
      <c r="D176" t="s">
        <v>1744</v>
      </c>
      <c r="E176" t="s">
        <v>1745</v>
      </c>
      <c r="F176" t="s">
        <v>1746</v>
      </c>
      <c r="G176" s="130">
        <v>1.4</v>
      </c>
      <c r="H176" s="130">
        <v>17.899999999999999</v>
      </c>
      <c r="I176" s="130">
        <v>153</v>
      </c>
    </row>
    <row r="177" spans="1:9" x14ac:dyDescent="0.2">
      <c r="A177" t="s">
        <v>1515</v>
      </c>
      <c r="B177" t="s">
        <v>1668</v>
      </c>
      <c r="C177" t="str">
        <f t="shared" si="2"/>
        <v>HD5.12.2/2001.27</v>
      </c>
      <c r="D177" t="s">
        <v>1747</v>
      </c>
      <c r="E177" t="s">
        <v>1748</v>
      </c>
      <c r="F177" t="s">
        <v>1746</v>
      </c>
      <c r="G177" s="130">
        <v>2</v>
      </c>
      <c r="H177" s="130">
        <v>23</v>
      </c>
      <c r="I177" s="130">
        <v>153</v>
      </c>
    </row>
    <row r="178" spans="1:9" x14ac:dyDescent="0.2">
      <c r="A178" t="s">
        <v>1515</v>
      </c>
      <c r="B178" t="s">
        <v>1668</v>
      </c>
      <c r="C178" t="str">
        <f t="shared" si="2"/>
        <v>HD5.13/2008.11</v>
      </c>
      <c r="D178" t="s">
        <v>1749</v>
      </c>
      <c r="E178" t="s">
        <v>1534</v>
      </c>
      <c r="F178" t="s">
        <v>1641</v>
      </c>
      <c r="G178" s="130">
        <v>1.1000000000000001</v>
      </c>
      <c r="H178" s="130">
        <v>17.899999999999999</v>
      </c>
      <c r="I178" s="130">
        <v>153</v>
      </c>
    </row>
    <row r="179" spans="1:9" x14ac:dyDescent="0.2">
      <c r="A179" t="s">
        <v>1515</v>
      </c>
      <c r="B179" t="s">
        <v>1668</v>
      </c>
      <c r="C179" t="str">
        <f t="shared" si="2"/>
        <v>HD5.100</v>
      </c>
      <c r="D179" t="s">
        <v>1750</v>
      </c>
      <c r="E179" t="s">
        <v>1476</v>
      </c>
      <c r="G179" s="130">
        <v>3</v>
      </c>
      <c r="H179" s="130">
        <v>23</v>
      </c>
      <c r="I179" s="130">
        <v>153</v>
      </c>
    </row>
    <row r="180" spans="1:9" x14ac:dyDescent="0.2">
      <c r="A180" t="s">
        <v>1751</v>
      </c>
      <c r="B180" t="e">
        <v>#N/A</v>
      </c>
      <c r="D180" t="s">
        <v>1752</v>
      </c>
    </row>
    <row r="181" spans="1:9" x14ac:dyDescent="0.2">
      <c r="A181" t="s">
        <v>1751</v>
      </c>
      <c r="B181" t="s">
        <v>1753</v>
      </c>
      <c r="C181" t="str">
        <f t="shared" si="2"/>
        <v>HE1</v>
      </c>
      <c r="D181" t="s">
        <v>1754</v>
      </c>
      <c r="E181" t="s">
        <v>1753</v>
      </c>
    </row>
    <row r="182" spans="1:9" x14ac:dyDescent="0.2">
      <c r="A182" t="s">
        <v>1751</v>
      </c>
      <c r="B182" t="s">
        <v>1753</v>
      </c>
      <c r="C182" t="str">
        <f t="shared" si="2"/>
        <v>HE1.1</v>
      </c>
      <c r="D182" t="s">
        <v>1755</v>
      </c>
      <c r="E182" t="s">
        <v>1756</v>
      </c>
    </row>
    <row r="183" spans="1:9" x14ac:dyDescent="0.2">
      <c r="A183" t="s">
        <v>1751</v>
      </c>
      <c r="B183" t="s">
        <v>1753</v>
      </c>
      <c r="C183" t="str">
        <f t="shared" si="2"/>
        <v>HE1.1.1/1993.07</v>
      </c>
      <c r="D183" t="s">
        <v>1757</v>
      </c>
      <c r="E183" t="s">
        <v>1758</v>
      </c>
      <c r="F183" t="s">
        <v>1759</v>
      </c>
      <c r="G183" s="130">
        <v>0.02</v>
      </c>
      <c r="H183" s="130">
        <v>0.18</v>
      </c>
      <c r="I183" s="130">
        <v>2</v>
      </c>
    </row>
    <row r="184" spans="1:9" x14ac:dyDescent="0.2">
      <c r="A184" t="s">
        <v>1751</v>
      </c>
      <c r="B184" t="s">
        <v>1753</v>
      </c>
      <c r="C184" t="str">
        <f t="shared" ref="C184:C244" si="3">D184&amp;IF(LEN(F184) &gt; 2,"/"&amp;F184,"")</f>
        <v>HE1.1.2</v>
      </c>
      <c r="D184" t="s">
        <v>1760</v>
      </c>
      <c r="E184" t="s">
        <v>1761</v>
      </c>
    </row>
    <row r="185" spans="1:9" x14ac:dyDescent="0.2">
      <c r="A185" t="s">
        <v>1751</v>
      </c>
      <c r="B185" t="s">
        <v>1753</v>
      </c>
      <c r="C185" t="str">
        <f t="shared" si="3"/>
        <v>HE1.1.2.1/1993.08</v>
      </c>
      <c r="D185" t="s">
        <v>1762</v>
      </c>
      <c r="E185" t="s">
        <v>1763</v>
      </c>
      <c r="F185" t="s">
        <v>1764</v>
      </c>
      <c r="G185" s="130">
        <v>0.02</v>
      </c>
      <c r="H185" s="130">
        <v>0.18</v>
      </c>
      <c r="I185" s="130">
        <v>2</v>
      </c>
    </row>
    <row r="186" spans="1:9" x14ac:dyDescent="0.2">
      <c r="A186" t="s">
        <v>1751</v>
      </c>
      <c r="B186" t="s">
        <v>1753</v>
      </c>
      <c r="C186" t="str">
        <f t="shared" si="3"/>
        <v>HE1.1.2.2/1997.03</v>
      </c>
      <c r="D186" t="s">
        <v>1765</v>
      </c>
      <c r="E186" t="s">
        <v>1766</v>
      </c>
      <c r="F186" t="s">
        <v>1767</v>
      </c>
      <c r="G186" s="130">
        <v>6.0000000000000001E-3</v>
      </c>
      <c r="H186" s="130">
        <v>0.18</v>
      </c>
      <c r="I186" s="130">
        <v>2</v>
      </c>
    </row>
    <row r="187" spans="1:9" x14ac:dyDescent="0.2">
      <c r="A187" t="s">
        <v>1751</v>
      </c>
      <c r="B187" t="s">
        <v>1753</v>
      </c>
      <c r="C187" t="str">
        <f t="shared" si="3"/>
        <v>HE1.1.3/1999.01</v>
      </c>
      <c r="D187" t="s">
        <v>1768</v>
      </c>
      <c r="E187" t="s">
        <v>1769</v>
      </c>
      <c r="F187" t="s">
        <v>1770</v>
      </c>
      <c r="G187" s="130">
        <v>0.01</v>
      </c>
      <c r="H187" s="130">
        <v>0.18</v>
      </c>
      <c r="I187" s="130">
        <v>2</v>
      </c>
    </row>
    <row r="188" spans="1:9" x14ac:dyDescent="0.2">
      <c r="A188" t="s">
        <v>1751</v>
      </c>
      <c r="B188" t="s">
        <v>1753</v>
      </c>
      <c r="C188" t="str">
        <f t="shared" si="3"/>
        <v>HE1.1.4/1995.04</v>
      </c>
      <c r="D188" t="s">
        <v>1771</v>
      </c>
      <c r="E188" t="s">
        <v>1772</v>
      </c>
      <c r="F188" t="s">
        <v>1773</v>
      </c>
      <c r="G188" s="130">
        <v>1.0999999999999999E-2</v>
      </c>
      <c r="H188" s="130">
        <v>0.18</v>
      </c>
      <c r="I188" s="130">
        <v>2</v>
      </c>
    </row>
    <row r="189" spans="1:9" x14ac:dyDescent="0.2">
      <c r="A189" t="s">
        <v>1751</v>
      </c>
      <c r="B189" t="s">
        <v>1753</v>
      </c>
      <c r="C189" t="str">
        <f t="shared" si="3"/>
        <v>HE1.1.5/2001.04</v>
      </c>
      <c r="D189" t="s">
        <v>1774</v>
      </c>
      <c r="E189" t="s">
        <v>1775</v>
      </c>
      <c r="F189" t="s">
        <v>1776</v>
      </c>
      <c r="G189" s="130">
        <v>4.4999999999999998E-2</v>
      </c>
      <c r="H189" s="130">
        <v>0.18</v>
      </c>
      <c r="I189" s="130">
        <v>2</v>
      </c>
    </row>
    <row r="190" spans="1:9" x14ac:dyDescent="0.2">
      <c r="A190" t="s">
        <v>1751</v>
      </c>
      <c r="B190" t="s">
        <v>1753</v>
      </c>
      <c r="C190" t="str">
        <f t="shared" si="3"/>
        <v>HE1.1.6/2001.05</v>
      </c>
      <c r="D190" t="s">
        <v>1777</v>
      </c>
      <c r="E190" t="s">
        <v>1778</v>
      </c>
      <c r="F190" t="s">
        <v>1779</v>
      </c>
      <c r="G190" s="130">
        <v>0.20799999999999999</v>
      </c>
      <c r="H190" s="130">
        <v>0.18</v>
      </c>
      <c r="I190" s="130">
        <v>2</v>
      </c>
    </row>
    <row r="191" spans="1:9" x14ac:dyDescent="0.2">
      <c r="A191" t="s">
        <v>1751</v>
      </c>
      <c r="B191" t="s">
        <v>1753</v>
      </c>
      <c r="C191" t="str">
        <f t="shared" si="3"/>
        <v>HE1.1.7/2009.10</v>
      </c>
      <c r="D191" t="s">
        <v>1780</v>
      </c>
      <c r="E191" t="s">
        <v>1781</v>
      </c>
      <c r="F191" t="s">
        <v>1782</v>
      </c>
      <c r="G191" s="130">
        <v>1.6E-2</v>
      </c>
      <c r="H191" s="130">
        <v>0.18</v>
      </c>
      <c r="I191" s="130">
        <v>8</v>
      </c>
    </row>
    <row r="192" spans="1:9" x14ac:dyDescent="0.2">
      <c r="A192" t="s">
        <v>1751</v>
      </c>
      <c r="B192" t="s">
        <v>1753</v>
      </c>
      <c r="C192" t="str">
        <f t="shared" si="3"/>
        <v>HE1.2</v>
      </c>
      <c r="D192" t="s">
        <v>1783</v>
      </c>
      <c r="E192" t="s">
        <v>1784</v>
      </c>
    </row>
    <row r="193" spans="1:9" x14ac:dyDescent="0.2">
      <c r="A193" t="s">
        <v>1751</v>
      </c>
      <c r="B193" t="s">
        <v>1753</v>
      </c>
      <c r="C193" t="str">
        <f t="shared" si="3"/>
        <v>HE1.2.1/2001.06</v>
      </c>
      <c r="D193" t="s">
        <v>1785</v>
      </c>
      <c r="E193" t="s">
        <v>1786</v>
      </c>
      <c r="F193" t="s">
        <v>1787</v>
      </c>
      <c r="G193" s="130">
        <v>0.17</v>
      </c>
      <c r="H193" s="130">
        <v>0.18</v>
      </c>
      <c r="I193" s="130">
        <v>30</v>
      </c>
    </row>
    <row r="194" spans="1:9" x14ac:dyDescent="0.2">
      <c r="A194" t="s">
        <v>1751</v>
      </c>
      <c r="B194" t="s">
        <v>1753</v>
      </c>
      <c r="C194" t="str">
        <f t="shared" si="3"/>
        <v>HE1.2.2/2009.14</v>
      </c>
      <c r="D194" t="s">
        <v>1788</v>
      </c>
      <c r="E194" t="s">
        <v>1789</v>
      </c>
      <c r="F194" t="s">
        <v>1790</v>
      </c>
      <c r="G194" s="130">
        <v>8.7999999999999995E-2</v>
      </c>
      <c r="H194" s="130">
        <v>0.18</v>
      </c>
      <c r="I194" s="130">
        <v>30</v>
      </c>
    </row>
    <row r="195" spans="1:9" x14ac:dyDescent="0.2">
      <c r="A195" t="s">
        <v>1751</v>
      </c>
      <c r="B195" t="s">
        <v>1753</v>
      </c>
      <c r="C195" t="str">
        <f t="shared" si="3"/>
        <v>HE1.2.3/2015.03</v>
      </c>
      <c r="D195" t="s">
        <v>1791</v>
      </c>
      <c r="E195" t="s">
        <v>1792</v>
      </c>
      <c r="F195" t="s">
        <v>1793</v>
      </c>
      <c r="G195" s="130">
        <v>0.11</v>
      </c>
      <c r="H195" s="130">
        <v>0.18</v>
      </c>
      <c r="I195" s="130">
        <v>30</v>
      </c>
    </row>
    <row r="196" spans="1:9" x14ac:dyDescent="0.2">
      <c r="A196" t="s">
        <v>1751</v>
      </c>
      <c r="B196" t="s">
        <v>1753</v>
      </c>
      <c r="C196" t="str">
        <f t="shared" si="3"/>
        <v>HE1.3</v>
      </c>
      <c r="D196" t="s">
        <v>1794</v>
      </c>
      <c r="E196" t="s">
        <v>1795</v>
      </c>
    </row>
    <row r="197" spans="1:9" x14ac:dyDescent="0.2">
      <c r="A197" t="s">
        <v>1751</v>
      </c>
      <c r="B197" t="s">
        <v>1753</v>
      </c>
      <c r="C197" t="str">
        <f t="shared" si="3"/>
        <v>HE1.3.1/2005.02</v>
      </c>
      <c r="D197" t="s">
        <v>1796</v>
      </c>
      <c r="E197" t="s">
        <v>1797</v>
      </c>
      <c r="F197" t="s">
        <v>1798</v>
      </c>
      <c r="G197" s="130">
        <v>0.05</v>
      </c>
      <c r="H197" s="130">
        <v>0.18</v>
      </c>
      <c r="I197" s="130">
        <v>23</v>
      </c>
    </row>
    <row r="198" spans="1:9" x14ac:dyDescent="0.2">
      <c r="A198" t="s">
        <v>1751</v>
      </c>
      <c r="B198" t="s">
        <v>1753</v>
      </c>
      <c r="C198" t="str">
        <f t="shared" si="3"/>
        <v>HE1.3.2/2005.03</v>
      </c>
      <c r="D198" t="s">
        <v>1799</v>
      </c>
      <c r="E198" t="s">
        <v>1800</v>
      </c>
      <c r="F198" t="s">
        <v>1801</v>
      </c>
      <c r="G198" s="130">
        <v>0.03</v>
      </c>
      <c r="H198" s="130">
        <v>0.18</v>
      </c>
      <c r="I198" s="130">
        <v>23</v>
      </c>
    </row>
    <row r="199" spans="1:9" x14ac:dyDescent="0.2">
      <c r="A199" t="s">
        <v>1751</v>
      </c>
      <c r="B199" t="s">
        <v>1753</v>
      </c>
      <c r="C199" t="str">
        <f t="shared" si="3"/>
        <v>HE1.3.3</v>
      </c>
      <c r="D199" t="s">
        <v>1802</v>
      </c>
      <c r="E199" t="s">
        <v>1803</v>
      </c>
    </row>
    <row r="200" spans="1:9" x14ac:dyDescent="0.2">
      <c r="A200" t="s">
        <v>1751</v>
      </c>
      <c r="B200" t="s">
        <v>1753</v>
      </c>
      <c r="C200" t="str">
        <f t="shared" si="3"/>
        <v>HE1.3.3.1/2006.10</v>
      </c>
      <c r="D200" t="s">
        <v>1804</v>
      </c>
      <c r="E200" t="s">
        <v>1805</v>
      </c>
      <c r="F200" t="s">
        <v>1806</v>
      </c>
      <c r="G200" s="130">
        <v>0.03</v>
      </c>
      <c r="H200" s="130">
        <v>0.18</v>
      </c>
      <c r="I200" s="130">
        <v>23</v>
      </c>
    </row>
    <row r="201" spans="1:9" x14ac:dyDescent="0.2">
      <c r="A201" t="s">
        <v>1751</v>
      </c>
      <c r="B201" t="s">
        <v>1753</v>
      </c>
      <c r="C201" t="str">
        <f t="shared" si="3"/>
        <v>HE1.3.3.2/2006.10</v>
      </c>
      <c r="D201" t="s">
        <v>1807</v>
      </c>
      <c r="E201" t="s">
        <v>1808</v>
      </c>
      <c r="F201" t="s">
        <v>1806</v>
      </c>
      <c r="G201" s="130">
        <v>2.3E-2</v>
      </c>
      <c r="H201" s="130">
        <v>0.18</v>
      </c>
      <c r="I201" s="130">
        <v>23</v>
      </c>
    </row>
    <row r="202" spans="1:9" x14ac:dyDescent="0.2">
      <c r="A202" t="s">
        <v>1751</v>
      </c>
      <c r="B202" t="s">
        <v>1753</v>
      </c>
      <c r="C202" t="str">
        <f t="shared" si="3"/>
        <v>HE1.3.4/2006.11</v>
      </c>
      <c r="D202" t="s">
        <v>1809</v>
      </c>
      <c r="E202" t="s">
        <v>1810</v>
      </c>
      <c r="F202" t="s">
        <v>1811</v>
      </c>
      <c r="G202" s="130">
        <v>1.4E-2</v>
      </c>
      <c r="H202" s="130">
        <v>0.18</v>
      </c>
      <c r="I202" s="130">
        <v>23</v>
      </c>
    </row>
    <row r="203" spans="1:9" x14ac:dyDescent="0.2">
      <c r="A203" t="s">
        <v>1751</v>
      </c>
      <c r="B203" t="s">
        <v>1753</v>
      </c>
      <c r="C203" t="str">
        <f t="shared" si="3"/>
        <v>HE1.3.5/2006.12</v>
      </c>
      <c r="D203" t="s">
        <v>1812</v>
      </c>
      <c r="E203" t="s">
        <v>1813</v>
      </c>
      <c r="F203" t="s">
        <v>1814</v>
      </c>
      <c r="G203" s="130">
        <v>0.02</v>
      </c>
      <c r="H203" s="130">
        <v>0.18</v>
      </c>
      <c r="I203" s="130">
        <v>23</v>
      </c>
    </row>
    <row r="204" spans="1:9" x14ac:dyDescent="0.2">
      <c r="A204" t="s">
        <v>1751</v>
      </c>
      <c r="B204" t="s">
        <v>1753</v>
      </c>
      <c r="C204" t="str">
        <f t="shared" si="3"/>
        <v>HE1.100</v>
      </c>
      <c r="D204" t="s">
        <v>1815</v>
      </c>
      <c r="E204" t="s">
        <v>1816</v>
      </c>
      <c r="G204" s="130">
        <v>0.17</v>
      </c>
      <c r="H204" s="130">
        <v>0.18</v>
      </c>
      <c r="I204" s="130">
        <v>30</v>
      </c>
    </row>
    <row r="205" spans="1:9" x14ac:dyDescent="0.2">
      <c r="A205" t="s">
        <v>1751</v>
      </c>
      <c r="B205" t="s">
        <v>1753</v>
      </c>
      <c r="C205" t="str">
        <f t="shared" si="3"/>
        <v>HE1.101</v>
      </c>
      <c r="D205" t="s">
        <v>1817</v>
      </c>
      <c r="E205" t="s">
        <v>1818</v>
      </c>
      <c r="G205" s="130">
        <v>4.4999999999999998E-2</v>
      </c>
      <c r="H205" s="130">
        <v>0.18</v>
      </c>
      <c r="I205" s="130">
        <v>30</v>
      </c>
    </row>
    <row r="206" spans="1:9" x14ac:dyDescent="0.2">
      <c r="A206" t="s">
        <v>1751</v>
      </c>
      <c r="B206" t="s">
        <v>1819</v>
      </c>
      <c r="C206" t="str">
        <f t="shared" si="3"/>
        <v>HE2</v>
      </c>
      <c r="D206" t="s">
        <v>1820</v>
      </c>
      <c r="E206" t="s">
        <v>1819</v>
      </c>
    </row>
    <row r="207" spans="1:9" x14ac:dyDescent="0.2">
      <c r="A207" t="s">
        <v>1751</v>
      </c>
      <c r="B207" t="s">
        <v>1819</v>
      </c>
      <c r="C207" t="str">
        <f t="shared" si="3"/>
        <v>HE2.1</v>
      </c>
      <c r="D207" t="s">
        <v>1821</v>
      </c>
      <c r="E207" t="s">
        <v>1756</v>
      </c>
    </row>
    <row r="208" spans="1:9" x14ac:dyDescent="0.2">
      <c r="A208" t="s">
        <v>1751</v>
      </c>
      <c r="B208" t="s">
        <v>1819</v>
      </c>
      <c r="C208" t="str">
        <f t="shared" si="3"/>
        <v>HE2.1.1/2005.11</v>
      </c>
      <c r="D208" t="s">
        <v>1822</v>
      </c>
      <c r="E208" t="s">
        <v>1823</v>
      </c>
      <c r="F208" t="s">
        <v>1824</v>
      </c>
      <c r="G208" s="130">
        <v>0.03</v>
      </c>
      <c r="H208" s="130">
        <v>0.35</v>
      </c>
      <c r="I208" s="130">
        <v>23</v>
      </c>
    </row>
    <row r="209" spans="1:9" x14ac:dyDescent="0.2">
      <c r="A209" t="s">
        <v>1751</v>
      </c>
      <c r="B209" t="s">
        <v>1819</v>
      </c>
      <c r="C209" t="str">
        <f t="shared" si="3"/>
        <v>HE2.1.2/2009.10</v>
      </c>
      <c r="D209" t="s">
        <v>1825</v>
      </c>
      <c r="E209" t="s">
        <v>1826</v>
      </c>
      <c r="F209" t="s">
        <v>1782</v>
      </c>
      <c r="G209" s="130">
        <v>0.03</v>
      </c>
      <c r="H209" s="130">
        <v>0.35</v>
      </c>
      <c r="I209" s="130">
        <v>23</v>
      </c>
    </row>
    <row r="210" spans="1:9" x14ac:dyDescent="0.2">
      <c r="A210" t="s">
        <v>1751</v>
      </c>
      <c r="B210" t="s">
        <v>1819</v>
      </c>
      <c r="C210" t="str">
        <f t="shared" si="3"/>
        <v>HE2.2</v>
      </c>
      <c r="D210" t="s">
        <v>1827</v>
      </c>
      <c r="E210" t="s">
        <v>1784</v>
      </c>
    </row>
    <row r="211" spans="1:9" x14ac:dyDescent="0.2">
      <c r="A211" t="s">
        <v>1751</v>
      </c>
      <c r="B211" t="s">
        <v>1819</v>
      </c>
      <c r="C211" t="str">
        <f t="shared" si="3"/>
        <v>HE2.2.1/2001.09</v>
      </c>
      <c r="D211" t="s">
        <v>1828</v>
      </c>
      <c r="E211" t="s">
        <v>1829</v>
      </c>
      <c r="F211" t="s">
        <v>1830</v>
      </c>
      <c r="G211" s="130">
        <v>0.40200000000000002</v>
      </c>
      <c r="H211" s="130">
        <v>0.34</v>
      </c>
      <c r="I211" s="130">
        <v>84</v>
      </c>
    </row>
    <row r="212" spans="1:9" x14ac:dyDescent="0.2">
      <c r="A212" t="s">
        <v>1751</v>
      </c>
      <c r="B212" t="s">
        <v>1819</v>
      </c>
      <c r="C212" t="str">
        <f t="shared" si="3"/>
        <v>HE2.2.2/2010.21</v>
      </c>
      <c r="D212" t="s">
        <v>1831</v>
      </c>
      <c r="E212" t="s">
        <v>1832</v>
      </c>
      <c r="F212" t="s">
        <v>1833</v>
      </c>
      <c r="G212" s="130">
        <v>0.11</v>
      </c>
      <c r="H212" s="130">
        <v>0.34</v>
      </c>
      <c r="I212" s="130">
        <v>84</v>
      </c>
    </row>
    <row r="213" spans="1:9" x14ac:dyDescent="0.2">
      <c r="A213" t="s">
        <v>1751</v>
      </c>
      <c r="B213" t="s">
        <v>1819</v>
      </c>
      <c r="C213" t="str">
        <f t="shared" si="3"/>
        <v>HE2.2.3/2001.10</v>
      </c>
      <c r="D213" t="s">
        <v>1834</v>
      </c>
      <c r="E213" t="s">
        <v>1835</v>
      </c>
      <c r="F213" t="s">
        <v>1836</v>
      </c>
      <c r="G213" s="130">
        <v>0.125</v>
      </c>
      <c r="H213" s="130">
        <v>0.34</v>
      </c>
      <c r="I213" s="130">
        <v>84</v>
      </c>
    </row>
    <row r="214" spans="1:9" x14ac:dyDescent="0.2">
      <c r="A214" t="s">
        <v>1751</v>
      </c>
      <c r="B214" t="s">
        <v>1819</v>
      </c>
      <c r="C214" t="str">
        <f t="shared" si="3"/>
        <v>HE2.2.4/2011.09</v>
      </c>
      <c r="D214" t="s">
        <v>1837</v>
      </c>
      <c r="E214" t="s">
        <v>1838</v>
      </c>
      <c r="F214" t="s">
        <v>1839</v>
      </c>
      <c r="G214" s="130">
        <v>0.15</v>
      </c>
      <c r="H214" s="130">
        <v>0.34</v>
      </c>
      <c r="I214" s="130">
        <v>84</v>
      </c>
    </row>
    <row r="215" spans="1:9" x14ac:dyDescent="0.2">
      <c r="A215" t="s">
        <v>1751</v>
      </c>
      <c r="B215" t="s">
        <v>1819</v>
      </c>
      <c r="C215" t="str">
        <f t="shared" si="3"/>
        <v>HE2.2.5/2011.10</v>
      </c>
      <c r="D215" t="s">
        <v>1840</v>
      </c>
      <c r="E215" t="s">
        <v>1841</v>
      </c>
      <c r="F215" t="s">
        <v>1842</v>
      </c>
      <c r="G215" s="130">
        <v>0.15</v>
      </c>
      <c r="H215" s="130">
        <v>0.34</v>
      </c>
      <c r="I215" s="130">
        <v>84</v>
      </c>
    </row>
    <row r="216" spans="1:9" x14ac:dyDescent="0.2">
      <c r="A216" t="s">
        <v>1751</v>
      </c>
      <c r="B216" t="s">
        <v>1819</v>
      </c>
      <c r="C216" t="str">
        <f t="shared" si="3"/>
        <v>HE2.2.6/2004.11</v>
      </c>
      <c r="D216" t="s">
        <v>1843</v>
      </c>
      <c r="E216" t="s">
        <v>1844</v>
      </c>
      <c r="F216" t="s">
        <v>1845</v>
      </c>
      <c r="G216" s="130">
        <v>6.8000000000000005E-2</v>
      </c>
      <c r="H216" s="130">
        <v>0.34</v>
      </c>
      <c r="I216" s="130">
        <v>84</v>
      </c>
    </row>
    <row r="217" spans="1:9" x14ac:dyDescent="0.2">
      <c r="A217" t="s">
        <v>1751</v>
      </c>
      <c r="B217" t="s">
        <v>1819</v>
      </c>
      <c r="C217" t="str">
        <f t="shared" si="3"/>
        <v>HE2.2.7/2004.12</v>
      </c>
      <c r="D217" t="s">
        <v>1846</v>
      </c>
      <c r="E217" t="s">
        <v>1847</v>
      </c>
      <c r="F217" t="s">
        <v>1848</v>
      </c>
      <c r="G217" s="130">
        <v>0.106</v>
      </c>
      <c r="H217" s="130">
        <v>0.34</v>
      </c>
      <c r="I217" s="130">
        <v>84</v>
      </c>
    </row>
    <row r="218" spans="1:9" x14ac:dyDescent="0.2">
      <c r="A218" t="s">
        <v>1751</v>
      </c>
      <c r="B218" t="s">
        <v>1819</v>
      </c>
      <c r="C218" t="str">
        <f t="shared" si="3"/>
        <v>HE2.3</v>
      </c>
      <c r="D218" t="s">
        <v>1849</v>
      </c>
      <c r="E218" t="s">
        <v>1795</v>
      </c>
    </row>
    <row r="219" spans="1:9" x14ac:dyDescent="0.2">
      <c r="A219" t="s">
        <v>1751</v>
      </c>
      <c r="B219" t="s">
        <v>1819</v>
      </c>
      <c r="C219" t="str">
        <f t="shared" si="3"/>
        <v>HE2.3.1/2004.09</v>
      </c>
      <c r="D219" t="s">
        <v>1850</v>
      </c>
      <c r="E219" t="s">
        <v>1797</v>
      </c>
      <c r="F219" t="s">
        <v>1851</v>
      </c>
      <c r="G219" s="130">
        <v>0.09</v>
      </c>
      <c r="H219" s="130">
        <v>0.34</v>
      </c>
      <c r="I219" s="130">
        <v>65</v>
      </c>
    </row>
    <row r="220" spans="1:9" x14ac:dyDescent="0.2">
      <c r="A220" t="s">
        <v>1751</v>
      </c>
      <c r="B220" t="s">
        <v>1819</v>
      </c>
      <c r="C220" t="str">
        <f t="shared" si="3"/>
        <v>HE2.3.2</v>
      </c>
      <c r="D220" t="s">
        <v>1852</v>
      </c>
      <c r="E220" t="s">
        <v>1853</v>
      </c>
    </row>
    <row r="221" spans="1:9" x14ac:dyDescent="0.2">
      <c r="A221" t="s">
        <v>1751</v>
      </c>
      <c r="B221" t="s">
        <v>1819</v>
      </c>
      <c r="C221" t="str">
        <f t="shared" si="3"/>
        <v>HE2.3.2.1/2004.10</v>
      </c>
      <c r="D221" t="s">
        <v>1854</v>
      </c>
      <c r="E221" t="s">
        <v>1855</v>
      </c>
      <c r="F221" t="s">
        <v>1856</v>
      </c>
      <c r="G221" s="130">
        <v>5.5E-2</v>
      </c>
      <c r="H221" s="130">
        <v>0.34</v>
      </c>
      <c r="I221" s="130">
        <v>65</v>
      </c>
    </row>
    <row r="222" spans="1:9" x14ac:dyDescent="0.2">
      <c r="A222" t="s">
        <v>1751</v>
      </c>
      <c r="B222" t="s">
        <v>1819</v>
      </c>
      <c r="C222" t="str">
        <f t="shared" si="3"/>
        <v>HE2.3.2.2/2004.10</v>
      </c>
      <c r="D222" t="s">
        <v>1857</v>
      </c>
      <c r="E222" t="s">
        <v>1858</v>
      </c>
      <c r="F222" t="s">
        <v>1856</v>
      </c>
      <c r="G222" s="130">
        <v>4.2000000000000003E-2</v>
      </c>
      <c r="H222" s="130">
        <v>0.34</v>
      </c>
      <c r="I222" s="130">
        <v>65</v>
      </c>
    </row>
    <row r="223" spans="1:9" x14ac:dyDescent="0.2">
      <c r="A223" t="s">
        <v>1751</v>
      </c>
      <c r="B223" t="s">
        <v>1819</v>
      </c>
      <c r="C223" t="str">
        <f t="shared" si="3"/>
        <v>HE2.3.3/2005.04</v>
      </c>
      <c r="D223" t="s">
        <v>1859</v>
      </c>
      <c r="E223" t="s">
        <v>1860</v>
      </c>
      <c r="F223" t="s">
        <v>1861</v>
      </c>
      <c r="G223" s="130">
        <v>2.5000000000000001E-2</v>
      </c>
      <c r="H223" s="130">
        <v>0.34</v>
      </c>
      <c r="I223" s="130">
        <v>65</v>
      </c>
    </row>
    <row r="224" spans="1:9" x14ac:dyDescent="0.2">
      <c r="A224" t="s">
        <v>1751</v>
      </c>
      <c r="B224" t="s">
        <v>1819</v>
      </c>
      <c r="C224" t="str">
        <f t="shared" si="3"/>
        <v>HE2.3.4/2005.05</v>
      </c>
      <c r="D224" t="s">
        <v>1862</v>
      </c>
      <c r="E224" t="s">
        <v>1863</v>
      </c>
      <c r="F224" t="s">
        <v>1864</v>
      </c>
      <c r="G224" s="130">
        <v>3.6999999999999998E-2</v>
      </c>
      <c r="H224" s="130">
        <v>0.34</v>
      </c>
      <c r="I224" s="130">
        <v>65</v>
      </c>
    </row>
    <row r="225" spans="1:9" x14ac:dyDescent="0.2">
      <c r="A225" t="s">
        <v>1751</v>
      </c>
      <c r="B225" t="s">
        <v>1819</v>
      </c>
      <c r="C225" t="str">
        <f t="shared" si="3"/>
        <v>HE2.100</v>
      </c>
      <c r="D225" t="s">
        <v>1865</v>
      </c>
      <c r="E225" t="s">
        <v>1476</v>
      </c>
      <c r="G225" s="130">
        <v>0.315</v>
      </c>
      <c r="H225" s="130">
        <v>0.34</v>
      </c>
      <c r="I225" s="130">
        <v>84</v>
      </c>
    </row>
    <row r="226" spans="1:9" x14ac:dyDescent="0.2">
      <c r="A226" t="s">
        <v>1751</v>
      </c>
      <c r="B226" t="s">
        <v>1866</v>
      </c>
      <c r="C226" t="str">
        <f t="shared" si="3"/>
        <v>HE3</v>
      </c>
      <c r="D226" t="s">
        <v>1867</v>
      </c>
      <c r="E226" t="s">
        <v>1866</v>
      </c>
    </row>
    <row r="227" spans="1:9" x14ac:dyDescent="0.2">
      <c r="A227" t="s">
        <v>1751</v>
      </c>
      <c r="B227" t="s">
        <v>1866</v>
      </c>
      <c r="C227" t="str">
        <f t="shared" si="3"/>
        <v>HE3.1/2005.10</v>
      </c>
      <c r="D227" t="s">
        <v>1868</v>
      </c>
      <c r="E227" t="s">
        <v>1869</v>
      </c>
      <c r="F227" t="s">
        <v>1870</v>
      </c>
      <c r="G227" s="130">
        <v>0.114</v>
      </c>
      <c r="H227" s="130">
        <v>0.18</v>
      </c>
      <c r="I227" s="130">
        <v>23</v>
      </c>
    </row>
    <row r="228" spans="1:9" x14ac:dyDescent="0.2">
      <c r="A228" t="s">
        <v>1751</v>
      </c>
      <c r="B228" t="s">
        <v>1866</v>
      </c>
      <c r="C228" t="str">
        <f t="shared" si="3"/>
        <v>HE3.2/2009.14</v>
      </c>
      <c r="D228" t="s">
        <v>1871</v>
      </c>
      <c r="E228" t="s">
        <v>1789</v>
      </c>
      <c r="F228" t="s">
        <v>1790</v>
      </c>
      <c r="G228" s="130">
        <v>0.129</v>
      </c>
      <c r="H228" s="130">
        <v>0.18</v>
      </c>
      <c r="I228" s="130">
        <v>23</v>
      </c>
    </row>
    <row r="229" spans="1:9" x14ac:dyDescent="0.2">
      <c r="A229" t="s">
        <v>1751</v>
      </c>
      <c r="B229" t="s">
        <v>1866</v>
      </c>
      <c r="C229" t="str">
        <f t="shared" si="3"/>
        <v>HE3.3/2011.13</v>
      </c>
      <c r="D229" t="s">
        <v>1872</v>
      </c>
      <c r="E229" t="s">
        <v>1873</v>
      </c>
      <c r="F229" t="s">
        <v>1874</v>
      </c>
      <c r="G229" s="130">
        <v>0.129</v>
      </c>
      <c r="H229" s="130">
        <v>0.18</v>
      </c>
      <c r="I229" s="130">
        <v>23</v>
      </c>
    </row>
    <row r="230" spans="1:9" x14ac:dyDescent="0.2">
      <c r="A230" t="s">
        <v>1751</v>
      </c>
      <c r="B230" t="s">
        <v>1866</v>
      </c>
      <c r="C230" t="str">
        <f t="shared" si="3"/>
        <v>HE3.4/2010.13</v>
      </c>
      <c r="D230" t="s">
        <v>1875</v>
      </c>
      <c r="E230" t="s">
        <v>1876</v>
      </c>
      <c r="F230" t="s">
        <v>1877</v>
      </c>
      <c r="G230" s="130">
        <v>7.6999999999999999E-2</v>
      </c>
      <c r="H230" s="130">
        <v>0.18</v>
      </c>
      <c r="I230" s="130">
        <v>23</v>
      </c>
    </row>
    <row r="231" spans="1:9" x14ac:dyDescent="0.2">
      <c r="A231" t="s">
        <v>1751</v>
      </c>
      <c r="B231" t="s">
        <v>1866</v>
      </c>
      <c r="C231" t="str">
        <f t="shared" si="3"/>
        <v>HE3.5/2017.01</v>
      </c>
      <c r="D231" t="s">
        <v>1878</v>
      </c>
      <c r="E231" t="s">
        <v>1879</v>
      </c>
      <c r="F231" t="s">
        <v>1880</v>
      </c>
      <c r="G231" s="130">
        <v>0.14399999999999999</v>
      </c>
      <c r="H231" s="130">
        <v>0.18</v>
      </c>
      <c r="I231" s="130">
        <v>23</v>
      </c>
    </row>
    <row r="232" spans="1:9" x14ac:dyDescent="0.2">
      <c r="A232" t="s">
        <v>1751</v>
      </c>
      <c r="B232" t="s">
        <v>1866</v>
      </c>
      <c r="C232" t="str">
        <f t="shared" si="3"/>
        <v>HE3.100</v>
      </c>
      <c r="D232" t="s">
        <v>1881</v>
      </c>
      <c r="E232" t="s">
        <v>1476</v>
      </c>
      <c r="G232" s="130">
        <v>0.25</v>
      </c>
      <c r="H232" s="130">
        <v>0.18</v>
      </c>
      <c r="I232" s="130">
        <v>23</v>
      </c>
    </row>
    <row r="233" spans="1:9" x14ac:dyDescent="0.2">
      <c r="A233" t="s">
        <v>1751</v>
      </c>
      <c r="B233" t="s">
        <v>1882</v>
      </c>
      <c r="C233" t="str">
        <f t="shared" si="3"/>
        <v>HE4</v>
      </c>
      <c r="D233" t="s">
        <v>1883</v>
      </c>
      <c r="E233" t="s">
        <v>1882</v>
      </c>
    </row>
    <row r="234" spans="1:9" x14ac:dyDescent="0.2">
      <c r="A234" t="s">
        <v>1751</v>
      </c>
      <c r="B234" t="s">
        <v>1882</v>
      </c>
      <c r="C234" t="str">
        <f t="shared" si="3"/>
        <v>HE4.1/1995.09</v>
      </c>
      <c r="D234" t="s">
        <v>1884</v>
      </c>
      <c r="E234" t="s">
        <v>1885</v>
      </c>
      <c r="F234" t="s">
        <v>1886</v>
      </c>
      <c r="G234" s="130">
        <v>0.08</v>
      </c>
      <c r="H234" s="130">
        <v>0.93</v>
      </c>
      <c r="I234" s="130">
        <v>8</v>
      </c>
    </row>
    <row r="235" spans="1:9" x14ac:dyDescent="0.2">
      <c r="A235" t="s">
        <v>1751</v>
      </c>
      <c r="B235" t="s">
        <v>1882</v>
      </c>
      <c r="C235" t="str">
        <f t="shared" si="3"/>
        <v>HE4.1/1996.07</v>
      </c>
      <c r="D235" t="s">
        <v>1884</v>
      </c>
      <c r="E235" t="s">
        <v>1885</v>
      </c>
      <c r="F235" t="s">
        <v>1887</v>
      </c>
      <c r="G235" s="130">
        <v>0.08</v>
      </c>
      <c r="H235" s="130">
        <v>0.93</v>
      </c>
      <c r="I235" s="130">
        <v>8</v>
      </c>
    </row>
    <row r="236" spans="1:9" x14ac:dyDescent="0.2">
      <c r="A236" t="s">
        <v>1751</v>
      </c>
      <c r="B236" t="s">
        <v>1882</v>
      </c>
      <c r="C236" t="str">
        <f t="shared" si="3"/>
        <v>HE4.1/2009.23</v>
      </c>
      <c r="D236" t="s">
        <v>1884</v>
      </c>
      <c r="E236" t="s">
        <v>1885</v>
      </c>
      <c r="F236" t="s">
        <v>1888</v>
      </c>
      <c r="G236" s="130">
        <v>0.08</v>
      </c>
      <c r="H236" s="130">
        <v>0.93</v>
      </c>
      <c r="I236" s="130">
        <v>8</v>
      </c>
    </row>
    <row r="237" spans="1:9" x14ac:dyDescent="0.2">
      <c r="A237" t="s">
        <v>1751</v>
      </c>
      <c r="B237" t="s">
        <v>1882</v>
      </c>
      <c r="C237" t="str">
        <f t="shared" si="3"/>
        <v>HE4.2</v>
      </c>
      <c r="D237" t="s">
        <v>1889</v>
      </c>
      <c r="E237" t="s">
        <v>1795</v>
      </c>
    </row>
    <row r="238" spans="1:9" x14ac:dyDescent="0.2">
      <c r="A238" t="s">
        <v>1751</v>
      </c>
      <c r="B238" t="s">
        <v>1882</v>
      </c>
      <c r="C238" t="str">
        <f t="shared" si="3"/>
        <v>HE4.2.1/2010.22</v>
      </c>
      <c r="D238" t="s">
        <v>1890</v>
      </c>
      <c r="E238" t="s">
        <v>1891</v>
      </c>
      <c r="F238" t="s">
        <v>1892</v>
      </c>
      <c r="G238" s="130">
        <v>0.17</v>
      </c>
      <c r="H238" s="130">
        <v>0.93</v>
      </c>
      <c r="I238" s="130">
        <v>43</v>
      </c>
    </row>
    <row r="239" spans="1:9" x14ac:dyDescent="0.2">
      <c r="A239" t="s">
        <v>1751</v>
      </c>
      <c r="B239" t="s">
        <v>1882</v>
      </c>
      <c r="C239" t="str">
        <f t="shared" si="3"/>
        <v>HE4.2.2/2010.23</v>
      </c>
      <c r="D239" t="s">
        <v>1893</v>
      </c>
      <c r="E239" t="s">
        <v>1894</v>
      </c>
      <c r="F239" t="s">
        <v>1895</v>
      </c>
      <c r="G239" s="130">
        <v>0.13</v>
      </c>
      <c r="H239" s="130">
        <v>0.93</v>
      </c>
      <c r="I239" s="130">
        <v>43</v>
      </c>
    </row>
    <row r="240" spans="1:9" x14ac:dyDescent="0.2">
      <c r="A240" t="s">
        <v>1751</v>
      </c>
      <c r="B240" t="s">
        <v>1882</v>
      </c>
      <c r="C240" t="str">
        <f t="shared" si="3"/>
        <v>HE4.3/1998.05</v>
      </c>
      <c r="D240" t="s">
        <v>1896</v>
      </c>
      <c r="E240" t="s">
        <v>1897</v>
      </c>
      <c r="F240" t="s">
        <v>1898</v>
      </c>
      <c r="G240" s="130">
        <v>0.23</v>
      </c>
      <c r="H240" s="130">
        <v>0.93</v>
      </c>
      <c r="I240" s="130">
        <v>43</v>
      </c>
    </row>
    <row r="241" spans="1:9" x14ac:dyDescent="0.2">
      <c r="A241" t="s">
        <v>1751</v>
      </c>
      <c r="B241" t="s">
        <v>1882</v>
      </c>
      <c r="C241" t="str">
        <f t="shared" si="3"/>
        <v>HE4.4</v>
      </c>
      <c r="D241" t="s">
        <v>1899</v>
      </c>
      <c r="E241" t="s">
        <v>1900</v>
      </c>
    </row>
    <row r="242" spans="1:9" x14ac:dyDescent="0.2">
      <c r="A242" t="s">
        <v>1751</v>
      </c>
      <c r="B242" t="s">
        <v>1882</v>
      </c>
      <c r="C242" t="str">
        <f t="shared" si="3"/>
        <v>HE4.4.1/2004.13</v>
      </c>
      <c r="D242" t="s">
        <v>1901</v>
      </c>
      <c r="E242" t="s">
        <v>1902</v>
      </c>
      <c r="F242" t="s">
        <v>1903</v>
      </c>
      <c r="G242" s="130">
        <v>0.25</v>
      </c>
      <c r="H242" s="130">
        <v>0.93</v>
      </c>
      <c r="I242" s="130">
        <v>43</v>
      </c>
    </row>
    <row r="243" spans="1:9" x14ac:dyDescent="0.2">
      <c r="A243" t="s">
        <v>1751</v>
      </c>
      <c r="B243" t="s">
        <v>1882</v>
      </c>
      <c r="C243" t="str">
        <f t="shared" si="3"/>
        <v>HE4.4.2/2004.14</v>
      </c>
      <c r="D243" t="s">
        <v>1904</v>
      </c>
      <c r="E243" t="s">
        <v>1905</v>
      </c>
      <c r="F243" t="s">
        <v>1906</v>
      </c>
      <c r="G243" s="130">
        <v>0.435</v>
      </c>
      <c r="H243" s="130">
        <v>0.93</v>
      </c>
      <c r="I243" s="130">
        <v>43</v>
      </c>
    </row>
    <row r="244" spans="1:9" x14ac:dyDescent="0.2">
      <c r="A244" t="s">
        <v>1751</v>
      </c>
      <c r="B244" t="s">
        <v>1882</v>
      </c>
      <c r="C244" t="str">
        <f t="shared" si="3"/>
        <v>HE4.4.3/2010.03</v>
      </c>
      <c r="D244" t="s">
        <v>1907</v>
      </c>
      <c r="E244" t="s">
        <v>1908</v>
      </c>
      <c r="F244" t="s">
        <v>1909</v>
      </c>
      <c r="G244" s="130">
        <v>0.435</v>
      </c>
      <c r="H244" s="130">
        <v>0.93</v>
      </c>
      <c r="I244" s="130">
        <v>43</v>
      </c>
    </row>
    <row r="245" spans="1:9" x14ac:dyDescent="0.2">
      <c r="A245" t="s">
        <v>1751</v>
      </c>
      <c r="B245" t="s">
        <v>1882</v>
      </c>
      <c r="C245" t="str">
        <f t="shared" ref="C245:C301" si="4">D245&amp;IF(LEN(F245) &gt; 2,"/"&amp;F245,"")</f>
        <v>HE4.4.4/2010.37</v>
      </c>
      <c r="D245" t="s">
        <v>1910</v>
      </c>
      <c r="E245" t="s">
        <v>1911</v>
      </c>
      <c r="F245" t="s">
        <v>1912</v>
      </c>
      <c r="G245" s="130">
        <v>0.435</v>
      </c>
      <c r="H245" s="130">
        <v>0.93</v>
      </c>
      <c r="I245" s="130">
        <v>43</v>
      </c>
    </row>
    <row r="246" spans="1:9" x14ac:dyDescent="0.2">
      <c r="A246" t="s">
        <v>1751</v>
      </c>
      <c r="B246" t="s">
        <v>1882</v>
      </c>
      <c r="C246" t="str">
        <f t="shared" si="4"/>
        <v>HE4.5/2007.10</v>
      </c>
      <c r="D246" t="s">
        <v>1913</v>
      </c>
      <c r="E246" t="s">
        <v>1914</v>
      </c>
      <c r="F246" t="s">
        <v>1915</v>
      </c>
      <c r="G246" s="130">
        <v>0.245</v>
      </c>
      <c r="H246" s="130">
        <v>0.93</v>
      </c>
      <c r="I246" s="130">
        <v>43</v>
      </c>
    </row>
    <row r="247" spans="1:9" x14ac:dyDescent="0.2">
      <c r="A247" t="s">
        <v>1751</v>
      </c>
      <c r="B247" t="s">
        <v>1882</v>
      </c>
      <c r="C247" t="str">
        <f t="shared" si="4"/>
        <v>HE4.100</v>
      </c>
      <c r="D247" t="s">
        <v>1916</v>
      </c>
      <c r="E247" t="s">
        <v>1476</v>
      </c>
      <c r="G247" s="130">
        <v>0.57999999999999996</v>
      </c>
      <c r="H247" s="130">
        <v>0.93</v>
      </c>
      <c r="I247" s="130">
        <v>43</v>
      </c>
    </row>
    <row r="248" spans="1:9" x14ac:dyDescent="0.2">
      <c r="A248" t="s">
        <v>1751</v>
      </c>
      <c r="B248" t="s">
        <v>1917</v>
      </c>
      <c r="C248" t="str">
        <f t="shared" si="4"/>
        <v>HE5</v>
      </c>
      <c r="D248" t="s">
        <v>1918</v>
      </c>
      <c r="E248" t="s">
        <v>1917</v>
      </c>
    </row>
    <row r="249" spans="1:9" x14ac:dyDescent="0.2">
      <c r="A249" t="s">
        <v>1751</v>
      </c>
      <c r="B249" t="s">
        <v>1917</v>
      </c>
      <c r="C249" t="str">
        <f t="shared" si="4"/>
        <v>HE5.1/1993.02</v>
      </c>
      <c r="D249" t="s">
        <v>1919</v>
      </c>
      <c r="E249" t="s">
        <v>1920</v>
      </c>
      <c r="F249" t="s">
        <v>1921</v>
      </c>
      <c r="G249" s="130">
        <v>4.0000000000000001E-3</v>
      </c>
      <c r="H249" s="130">
        <v>0.33</v>
      </c>
      <c r="I249" s="130">
        <v>22</v>
      </c>
    </row>
    <row r="250" spans="1:9" x14ac:dyDescent="0.2">
      <c r="A250" t="s">
        <v>1751</v>
      </c>
      <c r="B250" t="s">
        <v>1917</v>
      </c>
      <c r="C250" t="str">
        <f t="shared" si="4"/>
        <v>HE5.1/1994.05</v>
      </c>
      <c r="D250" t="s">
        <v>1919</v>
      </c>
      <c r="E250" t="s">
        <v>1920</v>
      </c>
      <c r="F250" t="s">
        <v>1922</v>
      </c>
      <c r="G250" s="130">
        <v>4.0000000000000001E-3</v>
      </c>
      <c r="H250" s="130">
        <v>0.33</v>
      </c>
      <c r="I250" s="130">
        <v>22</v>
      </c>
    </row>
    <row r="251" spans="1:9" x14ac:dyDescent="0.2">
      <c r="A251" t="s">
        <v>1751</v>
      </c>
      <c r="B251" t="s">
        <v>1917</v>
      </c>
      <c r="C251" t="str">
        <f t="shared" si="4"/>
        <v>HE5.1/1996.02</v>
      </c>
      <c r="D251" t="s">
        <v>1919</v>
      </c>
      <c r="E251" t="s">
        <v>1920</v>
      </c>
      <c r="F251" t="s">
        <v>1923</v>
      </c>
      <c r="G251" s="130">
        <v>4.0000000000000001E-3</v>
      </c>
      <c r="H251" s="130">
        <v>0.33</v>
      </c>
      <c r="I251" s="130">
        <v>22</v>
      </c>
    </row>
    <row r="252" spans="1:9" x14ac:dyDescent="0.2">
      <c r="A252" t="s">
        <v>1751</v>
      </c>
      <c r="B252" t="s">
        <v>1917</v>
      </c>
      <c r="C252" t="str">
        <f t="shared" si="4"/>
        <v>HE5.1/1996.09</v>
      </c>
      <c r="D252" t="s">
        <v>1919</v>
      </c>
      <c r="E252" t="s">
        <v>1920</v>
      </c>
      <c r="F252" t="s">
        <v>1924</v>
      </c>
      <c r="G252" s="130">
        <v>4.0000000000000001E-3</v>
      </c>
      <c r="H252" s="130">
        <v>0.33</v>
      </c>
      <c r="I252" s="130">
        <v>22</v>
      </c>
    </row>
    <row r="253" spans="1:9" x14ac:dyDescent="0.2">
      <c r="A253" t="s">
        <v>1751</v>
      </c>
      <c r="B253" t="s">
        <v>1917</v>
      </c>
      <c r="C253" t="str">
        <f t="shared" si="4"/>
        <v>HE5.2/1994.04</v>
      </c>
      <c r="D253" t="s">
        <v>1925</v>
      </c>
      <c r="E253" t="s">
        <v>1926</v>
      </c>
      <c r="F253" t="s">
        <v>1927</v>
      </c>
      <c r="G253" s="130">
        <v>1.2E-2</v>
      </c>
      <c r="H253" s="130">
        <v>0.33</v>
      </c>
      <c r="I253" s="130">
        <v>22</v>
      </c>
    </row>
    <row r="254" spans="1:9" x14ac:dyDescent="0.2">
      <c r="A254" t="s">
        <v>1751</v>
      </c>
      <c r="B254" t="s">
        <v>1917</v>
      </c>
      <c r="C254" t="str">
        <f t="shared" si="4"/>
        <v>HE5.2/1996.08</v>
      </c>
      <c r="D254" t="s">
        <v>1925</v>
      </c>
      <c r="E254" t="s">
        <v>1926</v>
      </c>
      <c r="F254" t="s">
        <v>1928</v>
      </c>
      <c r="G254" s="130">
        <v>1.2E-2</v>
      </c>
      <c r="H254" s="130">
        <v>0.33</v>
      </c>
      <c r="I254" s="130">
        <v>22</v>
      </c>
    </row>
    <row r="255" spans="1:9" x14ac:dyDescent="0.2">
      <c r="A255" t="s">
        <v>1751</v>
      </c>
      <c r="B255" t="s">
        <v>1917</v>
      </c>
      <c r="C255" t="str">
        <f t="shared" si="4"/>
        <v>HE5.3/1997.02</v>
      </c>
      <c r="D255" t="s">
        <v>1929</v>
      </c>
      <c r="E255" t="s">
        <v>1930</v>
      </c>
      <c r="F255" t="s">
        <v>1931</v>
      </c>
      <c r="G255" s="130">
        <v>4.0000000000000001E-3</v>
      </c>
      <c r="H255" s="130">
        <v>0.33</v>
      </c>
      <c r="I255" s="130">
        <v>22</v>
      </c>
    </row>
    <row r="256" spans="1:9" x14ac:dyDescent="0.2">
      <c r="A256" t="s">
        <v>1751</v>
      </c>
      <c r="B256" t="s">
        <v>1917</v>
      </c>
      <c r="C256" t="str">
        <f t="shared" si="4"/>
        <v>HE5.4/2001.11</v>
      </c>
      <c r="D256" t="s">
        <v>1932</v>
      </c>
      <c r="E256" t="s">
        <v>1933</v>
      </c>
      <c r="F256" t="s">
        <v>1934</v>
      </c>
      <c r="G256" s="130">
        <v>3.7999999999999999E-2</v>
      </c>
      <c r="H256" s="130">
        <v>0.33</v>
      </c>
      <c r="I256" s="130">
        <v>22</v>
      </c>
    </row>
    <row r="257" spans="1:9" x14ac:dyDescent="0.2">
      <c r="A257" t="s">
        <v>1751</v>
      </c>
      <c r="B257" t="s">
        <v>1917</v>
      </c>
      <c r="C257" t="str">
        <f t="shared" si="4"/>
        <v>HE5.5/2005.10</v>
      </c>
      <c r="D257" t="s">
        <v>1935</v>
      </c>
      <c r="E257" t="s">
        <v>1869</v>
      </c>
      <c r="F257" t="s">
        <v>1870</v>
      </c>
      <c r="G257" s="130">
        <v>3.1E-2</v>
      </c>
      <c r="H257" s="130">
        <v>0.33</v>
      </c>
      <c r="I257" s="130">
        <v>22</v>
      </c>
    </row>
    <row r="258" spans="1:9" x14ac:dyDescent="0.2">
      <c r="A258" t="s">
        <v>1751</v>
      </c>
      <c r="B258" t="s">
        <v>1917</v>
      </c>
      <c r="C258" t="str">
        <f t="shared" si="4"/>
        <v>HE5.6/2006.13</v>
      </c>
      <c r="D258" t="s">
        <v>1936</v>
      </c>
      <c r="E258" t="s">
        <v>1937</v>
      </c>
      <c r="F258" t="s">
        <v>1938</v>
      </c>
      <c r="G258" s="130">
        <v>1.7000000000000001E-2</v>
      </c>
      <c r="H258" s="130">
        <v>0.33</v>
      </c>
      <c r="I258" s="130">
        <v>22</v>
      </c>
    </row>
    <row r="259" spans="1:9" x14ac:dyDescent="0.2">
      <c r="A259" t="s">
        <v>1751</v>
      </c>
      <c r="B259" t="s">
        <v>1917</v>
      </c>
      <c r="C259" t="str">
        <f t="shared" si="4"/>
        <v>HE5.7/2009.14</v>
      </c>
      <c r="D259" t="s">
        <v>1939</v>
      </c>
      <c r="E259" t="s">
        <v>1789</v>
      </c>
      <c r="F259" t="s">
        <v>1790</v>
      </c>
      <c r="G259" s="130">
        <v>3.5000000000000003E-2</v>
      </c>
      <c r="H259" s="130">
        <v>0.33</v>
      </c>
      <c r="I259" s="130">
        <v>22</v>
      </c>
    </row>
    <row r="260" spans="1:9" x14ac:dyDescent="0.2">
      <c r="A260" t="s">
        <v>1751</v>
      </c>
      <c r="B260" t="s">
        <v>1917</v>
      </c>
      <c r="C260" t="str">
        <f t="shared" si="4"/>
        <v>HE5.8/2010.13</v>
      </c>
      <c r="D260" t="s">
        <v>1940</v>
      </c>
      <c r="E260" t="s">
        <v>1941</v>
      </c>
      <c r="F260" t="s">
        <v>1877</v>
      </c>
      <c r="G260" s="130">
        <v>2.1000000000000001E-2</v>
      </c>
      <c r="H260" s="130">
        <v>0.33</v>
      </c>
      <c r="I260" s="130">
        <v>22</v>
      </c>
    </row>
    <row r="261" spans="1:9" x14ac:dyDescent="0.2">
      <c r="A261" t="s">
        <v>1751</v>
      </c>
      <c r="B261" t="s">
        <v>1917</v>
      </c>
      <c r="C261" t="str">
        <f t="shared" si="4"/>
        <v>HE5.9/2011.13</v>
      </c>
      <c r="D261" t="s">
        <v>1942</v>
      </c>
      <c r="E261" t="s">
        <v>1943</v>
      </c>
      <c r="F261" t="s">
        <v>1874</v>
      </c>
      <c r="G261" s="130">
        <v>3.5000000000000003E-2</v>
      </c>
      <c r="H261" s="130">
        <v>0.33</v>
      </c>
      <c r="I261" s="130">
        <v>22</v>
      </c>
    </row>
    <row r="262" spans="1:9" x14ac:dyDescent="0.2">
      <c r="A262" t="s">
        <v>1751</v>
      </c>
      <c r="B262" t="s">
        <v>1917</v>
      </c>
      <c r="C262" t="str">
        <f t="shared" si="4"/>
        <v>HE5.10/2017.01</v>
      </c>
      <c r="D262" t="s">
        <v>1944</v>
      </c>
      <c r="E262" t="s">
        <v>1879</v>
      </c>
      <c r="F262" t="s">
        <v>1880</v>
      </c>
      <c r="G262" s="130">
        <v>1.2E-2</v>
      </c>
      <c r="H262" s="130">
        <v>0.33</v>
      </c>
      <c r="I262" s="130">
        <v>22</v>
      </c>
    </row>
    <row r="263" spans="1:9" x14ac:dyDescent="0.2">
      <c r="A263" t="s">
        <v>1751</v>
      </c>
      <c r="B263" t="s">
        <v>1917</v>
      </c>
      <c r="C263" t="str">
        <f t="shared" si="4"/>
        <v>HE5.100</v>
      </c>
      <c r="D263" t="s">
        <v>1945</v>
      </c>
      <c r="E263" t="s">
        <v>1476</v>
      </c>
      <c r="G263" s="130">
        <v>6.8000000000000005E-2</v>
      </c>
      <c r="H263" s="130">
        <v>0.33</v>
      </c>
      <c r="I263" s="130">
        <v>22</v>
      </c>
    </row>
    <row r="264" spans="1:9" x14ac:dyDescent="0.2">
      <c r="A264" t="s">
        <v>1946</v>
      </c>
      <c r="B264" t="e">
        <v>#N/A</v>
      </c>
      <c r="D264" t="s">
        <v>1947</v>
      </c>
    </row>
    <row r="265" spans="1:9" x14ac:dyDescent="0.2">
      <c r="A265" t="s">
        <v>1946</v>
      </c>
      <c r="B265" t="s">
        <v>1948</v>
      </c>
      <c r="C265" t="str">
        <f t="shared" si="4"/>
        <v>HF1</v>
      </c>
      <c r="D265" t="s">
        <v>1949</v>
      </c>
      <c r="E265" t="s">
        <v>1948</v>
      </c>
    </row>
    <row r="266" spans="1:9" x14ac:dyDescent="0.2">
      <c r="A266" t="s">
        <v>1946</v>
      </c>
      <c r="B266" t="s">
        <v>1948</v>
      </c>
      <c r="C266" t="str">
        <f t="shared" si="4"/>
        <v>HF1.1/1993.02</v>
      </c>
      <c r="D266" t="s">
        <v>1950</v>
      </c>
      <c r="E266" t="s">
        <v>1920</v>
      </c>
      <c r="F266" t="s">
        <v>1921</v>
      </c>
      <c r="G266" s="130">
        <v>4.0000000000000001E-3</v>
      </c>
      <c r="H266" s="130">
        <v>0.33</v>
      </c>
      <c r="I266" s="130">
        <v>22</v>
      </c>
    </row>
    <row r="267" spans="1:9" x14ac:dyDescent="0.2">
      <c r="A267" t="s">
        <v>1946</v>
      </c>
      <c r="B267" t="s">
        <v>1948</v>
      </c>
      <c r="C267" t="str">
        <f t="shared" si="4"/>
        <v>HF1.1/1994.05</v>
      </c>
      <c r="D267" t="s">
        <v>1950</v>
      </c>
      <c r="E267" t="s">
        <v>1920</v>
      </c>
      <c r="F267" t="s">
        <v>1922</v>
      </c>
      <c r="G267" s="130">
        <v>4.0000000000000001E-3</v>
      </c>
      <c r="H267" s="130">
        <v>0.33</v>
      </c>
      <c r="I267" s="130">
        <v>22</v>
      </c>
    </row>
    <row r="268" spans="1:9" x14ac:dyDescent="0.2">
      <c r="A268" t="s">
        <v>1946</v>
      </c>
      <c r="B268" t="s">
        <v>1948</v>
      </c>
      <c r="C268" t="str">
        <f t="shared" si="4"/>
        <v>HF1.1/1996.02</v>
      </c>
      <c r="D268" t="s">
        <v>1950</v>
      </c>
      <c r="E268" t="s">
        <v>1920</v>
      </c>
      <c r="F268" t="s">
        <v>1923</v>
      </c>
      <c r="G268" s="130">
        <v>4.0000000000000001E-3</v>
      </c>
      <c r="H268" s="130">
        <v>0.33</v>
      </c>
      <c r="I268" s="130">
        <v>22</v>
      </c>
    </row>
    <row r="269" spans="1:9" x14ac:dyDescent="0.2">
      <c r="A269" t="s">
        <v>1946</v>
      </c>
      <c r="B269" t="s">
        <v>1948</v>
      </c>
      <c r="C269" t="str">
        <f t="shared" si="4"/>
        <v>HF1.1/1996.09</v>
      </c>
      <c r="D269" t="s">
        <v>1950</v>
      </c>
      <c r="E269" t="s">
        <v>1920</v>
      </c>
      <c r="F269" t="s">
        <v>1924</v>
      </c>
      <c r="G269" s="130">
        <v>4.0000000000000001E-3</v>
      </c>
      <c r="H269" s="130">
        <v>0.33</v>
      </c>
      <c r="I269" s="130">
        <v>22</v>
      </c>
    </row>
    <row r="270" spans="1:9" x14ac:dyDescent="0.2">
      <c r="A270" t="s">
        <v>1946</v>
      </c>
      <c r="B270" t="s">
        <v>1948</v>
      </c>
      <c r="C270" t="str">
        <f t="shared" si="4"/>
        <v>HF1.2/1994.04</v>
      </c>
      <c r="D270" t="s">
        <v>1951</v>
      </c>
      <c r="E270" t="s">
        <v>1926</v>
      </c>
      <c r="F270" t="s">
        <v>1927</v>
      </c>
      <c r="G270" s="130">
        <v>1.2E-2</v>
      </c>
      <c r="H270" s="130">
        <v>0.33</v>
      </c>
      <c r="I270" s="130">
        <v>22</v>
      </c>
    </row>
    <row r="271" spans="1:9" x14ac:dyDescent="0.2">
      <c r="A271" t="s">
        <v>1946</v>
      </c>
      <c r="B271" t="s">
        <v>1948</v>
      </c>
      <c r="C271" t="str">
        <f t="shared" si="4"/>
        <v>HF1.2/1996.08</v>
      </c>
      <c r="D271" t="s">
        <v>1951</v>
      </c>
      <c r="E271" t="s">
        <v>1926</v>
      </c>
      <c r="F271" t="s">
        <v>1928</v>
      </c>
      <c r="G271" s="130">
        <v>1.2E-2</v>
      </c>
      <c r="H271" s="130">
        <v>0.33</v>
      </c>
      <c r="I271" s="130">
        <v>22</v>
      </c>
    </row>
    <row r="272" spans="1:9" x14ac:dyDescent="0.2">
      <c r="A272" t="s">
        <v>1946</v>
      </c>
      <c r="B272" t="s">
        <v>1948</v>
      </c>
      <c r="C272" t="str">
        <f t="shared" si="4"/>
        <v>HF1.3/1997.02</v>
      </c>
      <c r="D272" t="s">
        <v>1952</v>
      </c>
      <c r="E272" t="s">
        <v>1930</v>
      </c>
      <c r="F272" t="s">
        <v>1931</v>
      </c>
      <c r="G272" s="130">
        <v>4.0000000000000001E-3</v>
      </c>
      <c r="H272" s="130">
        <v>0.33</v>
      </c>
      <c r="I272" s="130">
        <v>22</v>
      </c>
    </row>
    <row r="273" spans="1:9" x14ac:dyDescent="0.2">
      <c r="A273" t="s">
        <v>1946</v>
      </c>
      <c r="B273" t="s">
        <v>1948</v>
      </c>
      <c r="C273" t="str">
        <f t="shared" si="4"/>
        <v>HF1.4/2001.11</v>
      </c>
      <c r="D273" t="s">
        <v>1953</v>
      </c>
      <c r="E273" t="s">
        <v>1933</v>
      </c>
      <c r="F273" t="s">
        <v>1934</v>
      </c>
      <c r="G273" s="130">
        <v>3.7999999999999999E-2</v>
      </c>
      <c r="H273" s="130">
        <v>0.33</v>
      </c>
      <c r="I273" s="130">
        <v>22</v>
      </c>
    </row>
    <row r="274" spans="1:9" x14ac:dyDescent="0.2">
      <c r="A274" t="s">
        <v>1946</v>
      </c>
      <c r="B274" t="s">
        <v>1948</v>
      </c>
      <c r="C274" t="str">
        <f t="shared" si="4"/>
        <v>HF1.5/2005.10</v>
      </c>
      <c r="D274" t="s">
        <v>1954</v>
      </c>
      <c r="E274" t="s">
        <v>1869</v>
      </c>
      <c r="F274" t="s">
        <v>1870</v>
      </c>
      <c r="G274" s="130">
        <v>3.1E-2</v>
      </c>
      <c r="H274" s="130">
        <v>0.33</v>
      </c>
      <c r="I274" s="130">
        <v>22</v>
      </c>
    </row>
    <row r="275" spans="1:9" x14ac:dyDescent="0.2">
      <c r="A275" t="s">
        <v>1946</v>
      </c>
      <c r="B275" t="s">
        <v>1948</v>
      </c>
      <c r="C275" t="str">
        <f t="shared" si="4"/>
        <v>HF1.6/2006.13</v>
      </c>
      <c r="D275" t="s">
        <v>1955</v>
      </c>
      <c r="E275" t="s">
        <v>1937</v>
      </c>
      <c r="F275" t="s">
        <v>1938</v>
      </c>
      <c r="G275" s="130">
        <v>1.7000000000000001E-2</v>
      </c>
      <c r="H275" s="130">
        <v>0.33</v>
      </c>
      <c r="I275" s="130">
        <v>22</v>
      </c>
    </row>
    <row r="276" spans="1:9" x14ac:dyDescent="0.2">
      <c r="A276" t="s">
        <v>1946</v>
      </c>
      <c r="B276" t="s">
        <v>1948</v>
      </c>
      <c r="C276" t="str">
        <f t="shared" si="4"/>
        <v>HF1.7/2009.14</v>
      </c>
      <c r="D276" t="s">
        <v>1956</v>
      </c>
      <c r="E276" t="s">
        <v>1789</v>
      </c>
      <c r="F276" t="s">
        <v>1790</v>
      </c>
      <c r="G276" s="130">
        <v>3.5000000000000003E-2</v>
      </c>
      <c r="H276" s="130">
        <v>0.33</v>
      </c>
      <c r="I276" s="130">
        <v>22</v>
      </c>
    </row>
    <row r="277" spans="1:9" x14ac:dyDescent="0.2">
      <c r="A277" t="s">
        <v>1946</v>
      </c>
      <c r="B277" t="s">
        <v>1948</v>
      </c>
      <c r="C277" t="str">
        <f t="shared" si="4"/>
        <v>HF1.8/2010.13</v>
      </c>
      <c r="D277" t="s">
        <v>1957</v>
      </c>
      <c r="E277" t="s">
        <v>1958</v>
      </c>
      <c r="F277" t="s">
        <v>1877</v>
      </c>
      <c r="G277" s="130">
        <v>2.1000000000000001E-2</v>
      </c>
      <c r="H277" s="130">
        <v>0.33</v>
      </c>
      <c r="I277" s="130">
        <v>22</v>
      </c>
    </row>
    <row r="278" spans="1:9" x14ac:dyDescent="0.2">
      <c r="A278" t="s">
        <v>1946</v>
      </c>
      <c r="B278" t="s">
        <v>1948</v>
      </c>
      <c r="C278" t="str">
        <f t="shared" si="4"/>
        <v>HF1.9/2011.13</v>
      </c>
      <c r="D278" t="s">
        <v>1959</v>
      </c>
      <c r="E278" t="s">
        <v>1873</v>
      </c>
      <c r="F278" t="s">
        <v>1874</v>
      </c>
      <c r="G278" s="130">
        <v>3.5000000000000003E-2</v>
      </c>
      <c r="H278" s="130">
        <v>0.33</v>
      </c>
      <c r="I278" s="130">
        <v>22</v>
      </c>
    </row>
    <row r="279" spans="1:9" x14ac:dyDescent="0.2">
      <c r="A279" t="s">
        <v>1946</v>
      </c>
      <c r="B279" t="s">
        <v>1948</v>
      </c>
      <c r="C279" t="str">
        <f t="shared" si="4"/>
        <v>HF1.10/2017.01</v>
      </c>
      <c r="D279" t="s">
        <v>1960</v>
      </c>
      <c r="E279" t="s">
        <v>1879</v>
      </c>
      <c r="F279" t="s">
        <v>1880</v>
      </c>
      <c r="G279" s="130">
        <v>1.2E-2</v>
      </c>
      <c r="H279" s="130">
        <v>0.33</v>
      </c>
      <c r="I279" s="130">
        <v>22</v>
      </c>
    </row>
    <row r="280" spans="1:9" x14ac:dyDescent="0.2">
      <c r="A280" t="s">
        <v>1946</v>
      </c>
      <c r="B280" t="s">
        <v>1948</v>
      </c>
      <c r="C280" t="str">
        <f t="shared" si="4"/>
        <v>HF1.100</v>
      </c>
      <c r="D280" t="s">
        <v>1961</v>
      </c>
      <c r="E280" t="s">
        <v>1476</v>
      </c>
      <c r="G280" s="130">
        <v>6.8000000000000005E-2</v>
      </c>
      <c r="H280" s="130">
        <v>0.33</v>
      </c>
      <c r="I280" s="130">
        <v>22</v>
      </c>
    </row>
    <row r="281" spans="1:9" x14ac:dyDescent="0.2">
      <c r="A281" t="s">
        <v>1962</v>
      </c>
      <c r="B281" t="e">
        <v>#N/A</v>
      </c>
      <c r="D281" t="s">
        <v>1963</v>
      </c>
    </row>
    <row r="282" spans="1:9" x14ac:dyDescent="0.2">
      <c r="A282" t="s">
        <v>1962</v>
      </c>
      <c r="B282" t="s">
        <v>1964</v>
      </c>
      <c r="C282" t="str">
        <f t="shared" si="4"/>
        <v>HG1</v>
      </c>
      <c r="D282" t="s">
        <v>1965</v>
      </c>
      <c r="E282" t="s">
        <v>1964</v>
      </c>
    </row>
    <row r="283" spans="1:9" x14ac:dyDescent="0.2">
      <c r="A283" t="s">
        <v>1962</v>
      </c>
      <c r="B283" t="s">
        <v>1964</v>
      </c>
      <c r="C283" t="str">
        <f t="shared" si="4"/>
        <v>HG1.1/2009.14</v>
      </c>
      <c r="D283" t="s">
        <v>1966</v>
      </c>
      <c r="E283" t="s">
        <v>1967</v>
      </c>
      <c r="F283" t="s">
        <v>1790</v>
      </c>
      <c r="G283" s="130">
        <v>0.08</v>
      </c>
      <c r="H283" s="130">
        <v>0.28999999999999998</v>
      </c>
      <c r="I283" s="130">
        <v>23</v>
      </c>
    </row>
    <row r="284" spans="1:9" x14ac:dyDescent="0.2">
      <c r="A284" t="s">
        <v>1962</v>
      </c>
      <c r="B284" t="s">
        <v>1964</v>
      </c>
      <c r="C284" t="str">
        <f t="shared" si="4"/>
        <v>HG1.2/2011.13</v>
      </c>
      <c r="D284" t="s">
        <v>1968</v>
      </c>
      <c r="E284" t="s">
        <v>1873</v>
      </c>
      <c r="F284" t="s">
        <v>1874</v>
      </c>
      <c r="G284" s="130">
        <v>0.08</v>
      </c>
      <c r="H284" s="130">
        <v>0.28999999999999998</v>
      </c>
      <c r="I284" s="130">
        <v>23</v>
      </c>
    </row>
    <row r="285" spans="1:9" x14ac:dyDescent="0.2">
      <c r="A285" t="s">
        <v>1962</v>
      </c>
      <c r="B285" t="s">
        <v>1964</v>
      </c>
      <c r="C285" t="str">
        <f t="shared" si="4"/>
        <v>HG1.3/2010.13</v>
      </c>
      <c r="D285" t="s">
        <v>1969</v>
      </c>
      <c r="E285" t="s">
        <v>1876</v>
      </c>
      <c r="F285" t="s">
        <v>1877</v>
      </c>
      <c r="G285" s="130">
        <v>0.05</v>
      </c>
      <c r="H285" s="130">
        <v>0.28999999999999998</v>
      </c>
      <c r="I285" s="130">
        <v>23</v>
      </c>
    </row>
    <row r="286" spans="1:9" x14ac:dyDescent="0.2">
      <c r="A286" t="s">
        <v>1962</v>
      </c>
      <c r="B286" t="s">
        <v>1964</v>
      </c>
      <c r="C286" t="str">
        <f t="shared" si="4"/>
        <v>HG1.4/2017.01</v>
      </c>
      <c r="D286" t="s">
        <v>1970</v>
      </c>
      <c r="E286" t="s">
        <v>1879</v>
      </c>
      <c r="F286" t="s">
        <v>1880</v>
      </c>
      <c r="G286" s="130">
        <v>0.03</v>
      </c>
      <c r="H286" s="130">
        <v>0.28999999999999998</v>
      </c>
      <c r="I286" s="130">
        <v>23</v>
      </c>
    </row>
    <row r="287" spans="1:9" x14ac:dyDescent="0.2">
      <c r="A287" t="s">
        <v>1962</v>
      </c>
      <c r="B287" t="s">
        <v>1964</v>
      </c>
      <c r="C287" t="str">
        <f t="shared" si="4"/>
        <v>HG1.100</v>
      </c>
      <c r="D287" t="s">
        <v>1971</v>
      </c>
      <c r="E287" t="s">
        <v>1476</v>
      </c>
      <c r="G287" s="130">
        <v>0.15</v>
      </c>
      <c r="H287" s="130">
        <v>0.28999999999999998</v>
      </c>
      <c r="I287" s="130">
        <v>23</v>
      </c>
    </row>
    <row r="288" spans="1:9" x14ac:dyDescent="0.2">
      <c r="A288" t="s">
        <v>1962</v>
      </c>
      <c r="B288" t="s">
        <v>1972</v>
      </c>
      <c r="C288" t="str">
        <f t="shared" si="4"/>
        <v>HG2</v>
      </c>
      <c r="D288" t="s">
        <v>1973</v>
      </c>
      <c r="E288" t="s">
        <v>1972</v>
      </c>
    </row>
    <row r="289" spans="1:9" x14ac:dyDescent="0.2">
      <c r="A289" t="s">
        <v>1962</v>
      </c>
      <c r="B289" t="s">
        <v>1972</v>
      </c>
      <c r="C289" t="str">
        <f t="shared" si="4"/>
        <v>HG2.1/2009.14</v>
      </c>
      <c r="D289" t="s">
        <v>1974</v>
      </c>
      <c r="E289" t="s">
        <v>1967</v>
      </c>
      <c r="F289" t="s">
        <v>1790</v>
      </c>
      <c r="G289" s="130">
        <v>0.24</v>
      </c>
      <c r="H289" s="130">
        <v>1.55</v>
      </c>
      <c r="I289" s="130">
        <v>163</v>
      </c>
    </row>
    <row r="290" spans="1:9" x14ac:dyDescent="0.2">
      <c r="A290" t="s">
        <v>1962</v>
      </c>
      <c r="B290" t="s">
        <v>1972</v>
      </c>
      <c r="C290" t="str">
        <f t="shared" si="4"/>
        <v>HG2.2/2011.13</v>
      </c>
      <c r="D290" t="s">
        <v>1975</v>
      </c>
      <c r="E290" t="s">
        <v>1873</v>
      </c>
      <c r="F290" t="s">
        <v>1874</v>
      </c>
      <c r="G290" s="130">
        <v>0.24</v>
      </c>
      <c r="H290" s="130">
        <v>1.55</v>
      </c>
      <c r="I290" s="130">
        <v>163</v>
      </c>
    </row>
    <row r="291" spans="1:9" x14ac:dyDescent="0.2">
      <c r="A291" t="s">
        <v>1962</v>
      </c>
      <c r="B291" t="s">
        <v>1972</v>
      </c>
      <c r="C291" t="str">
        <f t="shared" si="4"/>
        <v>HG2.3/2010.13</v>
      </c>
      <c r="D291" t="s">
        <v>1976</v>
      </c>
      <c r="E291" t="s">
        <v>1876</v>
      </c>
      <c r="F291" t="s">
        <v>1877</v>
      </c>
      <c r="G291" s="130">
        <v>0.15</v>
      </c>
      <c r="H291" s="130">
        <v>1.55</v>
      </c>
      <c r="I291" s="130">
        <v>163</v>
      </c>
    </row>
    <row r="292" spans="1:9" x14ac:dyDescent="0.2">
      <c r="A292" t="s">
        <v>1962</v>
      </c>
      <c r="B292" t="s">
        <v>1972</v>
      </c>
      <c r="C292" t="str">
        <f t="shared" si="4"/>
        <v>HG2.100</v>
      </c>
      <c r="D292" t="s">
        <v>1977</v>
      </c>
      <c r="E292" t="s">
        <v>1476</v>
      </c>
      <c r="G292" s="130">
        <v>0.47</v>
      </c>
      <c r="H292" s="130">
        <v>1.55</v>
      </c>
      <c r="I292" s="130">
        <v>163</v>
      </c>
    </row>
    <row r="293" spans="1:9" x14ac:dyDescent="0.2">
      <c r="A293" t="s">
        <v>1962</v>
      </c>
      <c r="B293" t="s">
        <v>1978</v>
      </c>
      <c r="C293" t="str">
        <f t="shared" si="4"/>
        <v>HG3</v>
      </c>
      <c r="D293" t="s">
        <v>1979</v>
      </c>
      <c r="E293" t="s">
        <v>1978</v>
      </c>
    </row>
    <row r="294" spans="1:9" x14ac:dyDescent="0.2">
      <c r="A294" t="s">
        <v>1962</v>
      </c>
      <c r="B294" t="s">
        <v>1978</v>
      </c>
      <c r="C294" t="str">
        <f t="shared" si="4"/>
        <v>HG3.100</v>
      </c>
      <c r="D294" t="s">
        <v>1980</v>
      </c>
      <c r="E294" t="s">
        <v>1476</v>
      </c>
      <c r="G294" s="130">
        <v>0.59</v>
      </c>
      <c r="H294" s="130">
        <v>1.55</v>
      </c>
      <c r="I294" s="130">
        <v>207</v>
      </c>
    </row>
    <row r="295" spans="1:9" x14ac:dyDescent="0.2">
      <c r="A295" t="s">
        <v>1962</v>
      </c>
      <c r="B295" t="s">
        <v>1981</v>
      </c>
      <c r="C295" t="str">
        <f t="shared" si="4"/>
        <v>HG4</v>
      </c>
      <c r="D295" t="s">
        <v>1982</v>
      </c>
      <c r="E295" t="s">
        <v>1981</v>
      </c>
    </row>
    <row r="296" spans="1:9" x14ac:dyDescent="0.2">
      <c r="A296" t="s">
        <v>1962</v>
      </c>
      <c r="B296" t="s">
        <v>1981</v>
      </c>
      <c r="C296" t="str">
        <f t="shared" si="4"/>
        <v>HG4.1/2001.12</v>
      </c>
      <c r="D296" t="s">
        <v>1983</v>
      </c>
      <c r="E296" t="s">
        <v>1984</v>
      </c>
      <c r="F296" t="s">
        <v>1985</v>
      </c>
      <c r="G296" s="130">
        <v>0.36</v>
      </c>
      <c r="H296" s="130">
        <v>1.55</v>
      </c>
      <c r="I296" s="130">
        <v>86</v>
      </c>
    </row>
    <row r="297" spans="1:9" x14ac:dyDescent="0.2">
      <c r="A297" t="s">
        <v>1962</v>
      </c>
      <c r="B297" t="s">
        <v>1981</v>
      </c>
      <c r="C297" t="str">
        <f t="shared" si="4"/>
        <v>HG4.2/2005.07</v>
      </c>
      <c r="D297" t="s">
        <v>1986</v>
      </c>
      <c r="E297" t="s">
        <v>1987</v>
      </c>
      <c r="F297" t="s">
        <v>1988</v>
      </c>
      <c r="G297" s="130">
        <v>0.26</v>
      </c>
      <c r="H297" s="130">
        <v>1.55</v>
      </c>
      <c r="I297" s="130">
        <v>86</v>
      </c>
    </row>
    <row r="298" spans="1:9" x14ac:dyDescent="0.2">
      <c r="A298" t="s">
        <v>1962</v>
      </c>
      <c r="B298" t="s">
        <v>1981</v>
      </c>
      <c r="C298" t="str">
        <f t="shared" si="4"/>
        <v>HG4.3/2009.14</v>
      </c>
      <c r="D298" t="s">
        <v>1989</v>
      </c>
      <c r="E298" t="s">
        <v>1967</v>
      </c>
      <c r="F298" t="s">
        <v>1790</v>
      </c>
      <c r="G298" s="130">
        <v>0.35</v>
      </c>
      <c r="H298" s="130">
        <v>1.55</v>
      </c>
      <c r="I298" s="130">
        <v>86</v>
      </c>
    </row>
    <row r="299" spans="1:9" x14ac:dyDescent="0.2">
      <c r="A299" t="s">
        <v>1962</v>
      </c>
      <c r="B299" t="s">
        <v>1981</v>
      </c>
      <c r="C299" t="str">
        <f t="shared" si="4"/>
        <v>HG4.4/2011.13</v>
      </c>
      <c r="D299" t="s">
        <v>1990</v>
      </c>
      <c r="E299" t="s">
        <v>1873</v>
      </c>
      <c r="F299" t="s">
        <v>1874</v>
      </c>
      <c r="G299" s="130">
        <v>0.35</v>
      </c>
      <c r="H299" s="130">
        <v>1.55</v>
      </c>
      <c r="I299" s="130">
        <v>86</v>
      </c>
    </row>
    <row r="300" spans="1:9" x14ac:dyDescent="0.2">
      <c r="A300" t="s">
        <v>1962</v>
      </c>
      <c r="B300" t="s">
        <v>1981</v>
      </c>
      <c r="C300" t="str">
        <f t="shared" si="4"/>
        <v>HG4.5/2010.13</v>
      </c>
      <c r="D300" t="s">
        <v>1991</v>
      </c>
      <c r="E300" t="s">
        <v>1876</v>
      </c>
      <c r="F300" t="s">
        <v>1877</v>
      </c>
      <c r="G300" s="130">
        <v>0.21</v>
      </c>
      <c r="H300" s="130">
        <v>1.55</v>
      </c>
      <c r="I300" s="130">
        <v>86</v>
      </c>
    </row>
    <row r="301" spans="1:9" x14ac:dyDescent="0.2">
      <c r="A301" t="s">
        <v>1962</v>
      </c>
      <c r="B301" t="s">
        <v>1981</v>
      </c>
      <c r="C301" t="str">
        <f t="shared" si="4"/>
        <v>HG4.100</v>
      </c>
      <c r="D301" t="s">
        <v>1992</v>
      </c>
      <c r="E301" t="s">
        <v>1476</v>
      </c>
      <c r="G301" s="130">
        <v>0.68</v>
      </c>
      <c r="H301" s="130">
        <v>1.55</v>
      </c>
      <c r="I301" s="130">
        <v>86</v>
      </c>
    </row>
    <row r="302" spans="1:9" x14ac:dyDescent="0.2">
      <c r="A302" t="s">
        <v>1993</v>
      </c>
      <c r="B302" t="e">
        <v>#N/A</v>
      </c>
      <c r="D302" t="s">
        <v>1994</v>
      </c>
    </row>
    <row r="303" spans="1:9" x14ac:dyDescent="0.2">
      <c r="A303" t="s">
        <v>1993</v>
      </c>
      <c r="B303" t="s">
        <v>1995</v>
      </c>
      <c r="C303" t="str">
        <f t="shared" ref="C303:C331" si="5">D303&amp;IF(LEN(F303) &gt; 2,"/"&amp;F303,"")</f>
        <v>HH1</v>
      </c>
      <c r="D303" t="s">
        <v>1996</v>
      </c>
      <c r="E303" t="s">
        <v>1995</v>
      </c>
    </row>
    <row r="304" spans="1:9" x14ac:dyDescent="0.2">
      <c r="A304" t="s">
        <v>1993</v>
      </c>
      <c r="B304" t="s">
        <v>1995</v>
      </c>
      <c r="C304" t="str">
        <f t="shared" si="5"/>
        <v>HH1100</v>
      </c>
      <c r="D304" s="256" t="s">
        <v>1997</v>
      </c>
      <c r="E304" t="s">
        <v>1476</v>
      </c>
      <c r="G304" s="130">
        <v>0.32</v>
      </c>
      <c r="H304" s="130">
        <v>0.49</v>
      </c>
      <c r="I304" s="130">
        <v>182</v>
      </c>
    </row>
    <row r="305" spans="1:9" x14ac:dyDescent="0.2">
      <c r="A305" t="s">
        <v>1993</v>
      </c>
      <c r="B305" t="s">
        <v>1998</v>
      </c>
      <c r="C305" t="str">
        <f t="shared" si="5"/>
        <v>HH2</v>
      </c>
      <c r="D305" t="s">
        <v>1999</v>
      </c>
      <c r="E305" t="s">
        <v>1998</v>
      </c>
    </row>
    <row r="306" spans="1:9" x14ac:dyDescent="0.2">
      <c r="A306" t="s">
        <v>1993</v>
      </c>
      <c r="B306" t="s">
        <v>1998</v>
      </c>
      <c r="C306" t="str">
        <f t="shared" si="5"/>
        <v>HH2.1</v>
      </c>
      <c r="D306" t="s">
        <v>2000</v>
      </c>
      <c r="E306" t="s">
        <v>2001</v>
      </c>
    </row>
    <row r="307" spans="1:9" x14ac:dyDescent="0.2">
      <c r="A307" t="s">
        <v>1993</v>
      </c>
      <c r="B307" t="s">
        <v>1998</v>
      </c>
      <c r="C307" t="str">
        <f t="shared" si="5"/>
        <v>HH2.1.100</v>
      </c>
      <c r="D307" t="s">
        <v>2002</v>
      </c>
      <c r="E307" t="s">
        <v>1476</v>
      </c>
      <c r="G307" s="130">
        <v>0.21</v>
      </c>
      <c r="H307" s="130">
        <v>0.49</v>
      </c>
      <c r="I307" s="130">
        <v>84</v>
      </c>
    </row>
    <row r="308" spans="1:9" x14ac:dyDescent="0.2">
      <c r="A308" t="s">
        <v>1993</v>
      </c>
      <c r="B308" t="s">
        <v>1998</v>
      </c>
      <c r="C308" t="str">
        <f t="shared" si="5"/>
        <v>HH2.2</v>
      </c>
      <c r="D308" t="s">
        <v>2003</v>
      </c>
      <c r="E308" t="s">
        <v>2004</v>
      </c>
      <c r="G308" s="130">
        <v>1.9E-2</v>
      </c>
      <c r="H308" s="130">
        <v>0.49</v>
      </c>
    </row>
    <row r="309" spans="1:9" x14ac:dyDescent="0.2">
      <c r="A309" t="s">
        <v>2005</v>
      </c>
      <c r="B309" t="e">
        <v>#N/A</v>
      </c>
      <c r="D309" t="s">
        <v>2006</v>
      </c>
    </row>
    <row r="310" spans="1:9" x14ac:dyDescent="0.2">
      <c r="A310" t="s">
        <v>2005</v>
      </c>
      <c r="B310" t="s">
        <v>2007</v>
      </c>
      <c r="C310" t="str">
        <f t="shared" si="5"/>
        <v>HI1</v>
      </c>
      <c r="D310" t="s">
        <v>2008</v>
      </c>
      <c r="E310" t="s">
        <v>2007</v>
      </c>
    </row>
    <row r="311" spans="1:9" x14ac:dyDescent="0.2">
      <c r="A311" t="s">
        <v>2005</v>
      </c>
      <c r="B311" t="s">
        <v>2007</v>
      </c>
      <c r="C311" t="str">
        <f t="shared" si="5"/>
        <v>HI1.100</v>
      </c>
      <c r="D311" t="s">
        <v>2009</v>
      </c>
      <c r="E311" t="s">
        <v>1476</v>
      </c>
      <c r="G311" s="130">
        <v>0.3</v>
      </c>
    </row>
    <row r="312" spans="1:9" x14ac:dyDescent="0.2">
      <c r="A312" t="s">
        <v>2005</v>
      </c>
      <c r="B312" t="s">
        <v>2010</v>
      </c>
      <c r="C312" t="str">
        <f t="shared" si="5"/>
        <v>HI2</v>
      </c>
      <c r="D312" t="s">
        <v>2011</v>
      </c>
      <c r="E312" t="s">
        <v>2010</v>
      </c>
    </row>
    <row r="313" spans="1:9" x14ac:dyDescent="0.2">
      <c r="A313" t="s">
        <v>2005</v>
      </c>
      <c r="B313" t="s">
        <v>2010</v>
      </c>
      <c r="C313" t="str">
        <f t="shared" si="5"/>
        <v>HI2.100</v>
      </c>
      <c r="D313" t="s">
        <v>2012</v>
      </c>
      <c r="E313" t="s">
        <v>1476</v>
      </c>
      <c r="G313" s="130">
        <v>1.8</v>
      </c>
    </row>
    <row r="314" spans="1:9" x14ac:dyDescent="0.2">
      <c r="A314" t="s">
        <v>2005</v>
      </c>
      <c r="B314" t="s">
        <v>2013</v>
      </c>
      <c r="C314" t="str">
        <f t="shared" si="5"/>
        <v>HI3</v>
      </c>
      <c r="D314" t="s">
        <v>2014</v>
      </c>
      <c r="E314" t="s">
        <v>2013</v>
      </c>
    </row>
    <row r="315" spans="1:9" x14ac:dyDescent="0.2">
      <c r="A315" t="s">
        <v>2005</v>
      </c>
      <c r="B315" t="s">
        <v>2013</v>
      </c>
      <c r="C315" t="str">
        <f t="shared" si="5"/>
        <v>HI3.100</v>
      </c>
      <c r="D315" t="s">
        <v>2015</v>
      </c>
      <c r="E315" t="s">
        <v>1476</v>
      </c>
      <c r="G315" s="130">
        <v>2.5</v>
      </c>
    </row>
    <row r="316" spans="1:9" x14ac:dyDescent="0.2">
      <c r="A316" t="s">
        <v>2016</v>
      </c>
      <c r="B316" t="e">
        <v>#N/A</v>
      </c>
      <c r="D316" t="s">
        <v>2017</v>
      </c>
    </row>
    <row r="317" spans="1:9" x14ac:dyDescent="0.2">
      <c r="A317" t="s">
        <v>2016</v>
      </c>
      <c r="B317" t="s">
        <v>2018</v>
      </c>
      <c r="C317" t="str">
        <f t="shared" si="5"/>
        <v>HK1</v>
      </c>
      <c r="D317" t="s">
        <v>2019</v>
      </c>
      <c r="E317" t="s">
        <v>2018</v>
      </c>
    </row>
    <row r="318" spans="1:9" x14ac:dyDescent="0.2">
      <c r="A318" t="s">
        <v>2016</v>
      </c>
      <c r="B318" t="s">
        <v>2018</v>
      </c>
      <c r="C318" t="str">
        <f t="shared" si="5"/>
        <v>HK1.1/2005.08</v>
      </c>
      <c r="D318" t="s">
        <v>2020</v>
      </c>
      <c r="E318" t="s">
        <v>2021</v>
      </c>
      <c r="F318" t="s">
        <v>2022</v>
      </c>
      <c r="G318" s="130">
        <v>0.77</v>
      </c>
    </row>
    <row r="319" spans="1:9" x14ac:dyDescent="0.2">
      <c r="A319" t="s">
        <v>2016</v>
      </c>
      <c r="B319" t="s">
        <v>2018</v>
      </c>
      <c r="C319" t="str">
        <f t="shared" si="5"/>
        <v>HK1.100</v>
      </c>
      <c r="D319" t="s">
        <v>2023</v>
      </c>
      <c r="E319" t="s">
        <v>1476</v>
      </c>
      <c r="G319" s="130">
        <v>1.2</v>
      </c>
    </row>
    <row r="320" spans="1:9" x14ac:dyDescent="0.2">
      <c r="A320" t="s">
        <v>2016</v>
      </c>
      <c r="B320" t="s">
        <v>2024</v>
      </c>
      <c r="C320" t="str">
        <f t="shared" si="5"/>
        <v>HK2</v>
      </c>
      <c r="D320" t="s">
        <v>2025</v>
      </c>
      <c r="E320" t="s">
        <v>2024</v>
      </c>
    </row>
    <row r="321" spans="1:7" x14ac:dyDescent="0.2">
      <c r="A321" t="s">
        <v>2016</v>
      </c>
      <c r="B321" t="s">
        <v>2024</v>
      </c>
      <c r="C321" t="str">
        <f t="shared" si="5"/>
        <v>HK2.1/2005.09</v>
      </c>
      <c r="D321" t="s">
        <v>2026</v>
      </c>
      <c r="E321" t="s">
        <v>2021</v>
      </c>
      <c r="F321" t="s">
        <v>2027</v>
      </c>
      <c r="G321" s="130">
        <v>0.12</v>
      </c>
    </row>
    <row r="322" spans="1:7" x14ac:dyDescent="0.2">
      <c r="A322" t="s">
        <v>2016</v>
      </c>
      <c r="B322" t="s">
        <v>2024</v>
      </c>
      <c r="C322" t="str">
        <f t="shared" si="5"/>
        <v>HK2.100</v>
      </c>
      <c r="D322" t="s">
        <v>2028</v>
      </c>
      <c r="E322" t="s">
        <v>1476</v>
      </c>
      <c r="G322" s="130">
        <v>0.2</v>
      </c>
    </row>
    <row r="323" spans="1:7" x14ac:dyDescent="0.2">
      <c r="A323" t="s">
        <v>2029</v>
      </c>
      <c r="B323" t="e">
        <v>#N/A</v>
      </c>
      <c r="D323" t="s">
        <v>2030</v>
      </c>
    </row>
    <row r="324" spans="1:7" x14ac:dyDescent="0.2">
      <c r="A324" t="s">
        <v>2029</v>
      </c>
      <c r="B324" t="s">
        <v>2031</v>
      </c>
      <c r="C324" t="str">
        <f t="shared" si="5"/>
        <v>HL1</v>
      </c>
      <c r="D324" t="s">
        <v>2032</v>
      </c>
      <c r="E324" t="s">
        <v>2031</v>
      </c>
    </row>
    <row r="325" spans="1:7" x14ac:dyDescent="0.2">
      <c r="A325" t="s">
        <v>2029</v>
      </c>
      <c r="B325" t="s">
        <v>2031</v>
      </c>
      <c r="C325" t="str">
        <f t="shared" si="5"/>
        <v>HL1.100</v>
      </c>
      <c r="D325" t="s">
        <v>2033</v>
      </c>
      <c r="E325" t="s">
        <v>1476</v>
      </c>
      <c r="G325" s="130">
        <v>5</v>
      </c>
    </row>
    <row r="326" spans="1:7" x14ac:dyDescent="0.2">
      <c r="A326" t="s">
        <v>2029</v>
      </c>
      <c r="B326" t="s">
        <v>2034</v>
      </c>
      <c r="C326" t="str">
        <f t="shared" si="5"/>
        <v>HL2</v>
      </c>
      <c r="D326" t="s">
        <v>2035</v>
      </c>
      <c r="E326" t="s">
        <v>2034</v>
      </c>
    </row>
    <row r="327" spans="1:7" x14ac:dyDescent="0.2">
      <c r="A327" t="s">
        <v>2029</v>
      </c>
      <c r="B327" t="s">
        <v>2034</v>
      </c>
      <c r="C327" t="str">
        <f t="shared" si="5"/>
        <v>HL2.100</v>
      </c>
      <c r="D327" t="s">
        <v>2036</v>
      </c>
      <c r="E327" t="s">
        <v>1476</v>
      </c>
      <c r="G327" s="130">
        <v>2.1</v>
      </c>
    </row>
    <row r="328" spans="1:7" x14ac:dyDescent="0.2">
      <c r="A328" t="s">
        <v>2029</v>
      </c>
      <c r="B328" t="s">
        <v>2037</v>
      </c>
      <c r="C328" t="str">
        <f t="shared" si="5"/>
        <v>HL3</v>
      </c>
      <c r="D328" t="s">
        <v>2038</v>
      </c>
      <c r="E328" t="s">
        <v>2037</v>
      </c>
    </row>
    <row r="329" spans="1:7" x14ac:dyDescent="0.2">
      <c r="A329" t="s">
        <v>2029</v>
      </c>
      <c r="B329" t="s">
        <v>2037</v>
      </c>
      <c r="C329" t="str">
        <f t="shared" si="5"/>
        <v>HL3.100</v>
      </c>
      <c r="D329" t="s">
        <v>2039</v>
      </c>
      <c r="E329" t="s">
        <v>1476</v>
      </c>
      <c r="G329" s="130">
        <v>3.1</v>
      </c>
    </row>
    <row r="330" spans="1:7" x14ac:dyDescent="0.2">
      <c r="A330" t="s">
        <v>2029</v>
      </c>
      <c r="B330" t="s">
        <v>2040</v>
      </c>
      <c r="C330" t="str">
        <f t="shared" si="5"/>
        <v>HL4</v>
      </c>
      <c r="D330" t="s">
        <v>2041</v>
      </c>
      <c r="E330" t="s">
        <v>2040</v>
      </c>
    </row>
    <row r="331" spans="1:7" x14ac:dyDescent="0.2">
      <c r="A331" t="s">
        <v>2029</v>
      </c>
      <c r="B331" t="s">
        <v>2040</v>
      </c>
      <c r="C331" t="str">
        <f t="shared" si="5"/>
        <v>HL4.100</v>
      </c>
      <c r="D331" t="s">
        <v>2042</v>
      </c>
      <c r="E331" t="s">
        <v>1476</v>
      </c>
      <c r="G331" s="130">
        <v>1.3</v>
      </c>
    </row>
  </sheetData>
  <autoFilter ref="A3:I331" xr:uid="{C02B131A-4AE7-4E12-928F-4BEBF52FF49F}"/>
  <phoneticPr fontId="8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I1436"/>
  <sheetViews>
    <sheetView workbookViewId="0">
      <selection activeCell="H19" sqref="H19"/>
    </sheetView>
  </sheetViews>
  <sheetFormatPr defaultColWidth="8.85546875" defaultRowHeight="15" x14ac:dyDescent="0.25"/>
  <cols>
    <col min="1" max="1" width="12.85546875" style="160" bestFit="1" customWidth="1"/>
    <col min="2" max="2" width="11.7109375" style="160" bestFit="1" customWidth="1"/>
    <col min="3" max="3" width="12.140625" style="160" bestFit="1" customWidth="1"/>
    <col min="4" max="4" width="12" style="160" bestFit="1" customWidth="1"/>
    <col min="5" max="5" width="37.140625" style="160" customWidth="1"/>
    <col min="6" max="6" width="10.7109375" style="160" bestFit="1" customWidth="1"/>
    <col min="7" max="7" width="21.85546875" style="160" bestFit="1" customWidth="1"/>
    <col min="8" max="8" width="30.7109375" style="160" bestFit="1" customWidth="1"/>
    <col min="9" max="9" width="205.28515625" style="160" bestFit="1" customWidth="1"/>
    <col min="10" max="16384" width="8.85546875" style="160"/>
  </cols>
  <sheetData>
    <row r="1" spans="1:9" x14ac:dyDescent="0.25">
      <c r="A1" s="24" t="s">
        <v>2043</v>
      </c>
      <c r="B1" s="24" t="s">
        <v>2044</v>
      </c>
      <c r="C1" s="24" t="s">
        <v>2045</v>
      </c>
      <c r="D1" s="24" t="s">
        <v>2046</v>
      </c>
      <c r="E1" s="24" t="s">
        <v>2047</v>
      </c>
      <c r="F1" s="24" t="s">
        <v>2048</v>
      </c>
      <c r="G1" s="24" t="s">
        <v>2049</v>
      </c>
      <c r="H1" s="24" t="s">
        <v>2050</v>
      </c>
      <c r="I1" s="24" t="s">
        <v>1247</v>
      </c>
    </row>
    <row r="2" spans="1:9" x14ac:dyDescent="0.25">
      <c r="A2" t="s">
        <v>11668</v>
      </c>
      <c r="B2" t="s">
        <v>11669</v>
      </c>
      <c r="C2" t="s">
        <v>2053</v>
      </c>
      <c r="D2" t="s">
        <v>11670</v>
      </c>
      <c r="E2" t="s">
        <v>12639</v>
      </c>
      <c r="F2" t="s">
        <v>11671</v>
      </c>
      <c r="G2" t="s">
        <v>11672</v>
      </c>
      <c r="H2" t="s">
        <v>11673</v>
      </c>
      <c r="I2" t="s">
        <v>11674</v>
      </c>
    </row>
    <row r="3" spans="1:9" x14ac:dyDescent="0.25">
      <c r="A3" t="s">
        <v>11668</v>
      </c>
      <c r="B3" t="s">
        <v>145</v>
      </c>
      <c r="C3" t="s">
        <v>11675</v>
      </c>
      <c r="D3" t="s">
        <v>145</v>
      </c>
      <c r="E3" t="s">
        <v>11675</v>
      </c>
      <c r="F3" t="s">
        <v>11676</v>
      </c>
      <c r="G3"/>
      <c r="H3" t="s">
        <v>11676</v>
      </c>
      <c r="I3" t="s">
        <v>11677</v>
      </c>
    </row>
    <row r="4" spans="1:9" x14ac:dyDescent="0.25">
      <c r="A4" t="s">
        <v>11668</v>
      </c>
      <c r="B4" t="s">
        <v>11669</v>
      </c>
      <c r="C4" t="s">
        <v>2053</v>
      </c>
      <c r="D4" t="s">
        <v>11670</v>
      </c>
      <c r="E4" t="s">
        <v>12639</v>
      </c>
      <c r="F4" t="s">
        <v>11671</v>
      </c>
      <c r="G4" t="s">
        <v>11672</v>
      </c>
      <c r="H4" t="s">
        <v>11673</v>
      </c>
      <c r="I4" t="s">
        <v>11674</v>
      </c>
    </row>
    <row r="5" spans="1:9" x14ac:dyDescent="0.25">
      <c r="A5" t="s">
        <v>11668</v>
      </c>
      <c r="B5" t="s">
        <v>11669</v>
      </c>
      <c r="C5" t="s">
        <v>2053</v>
      </c>
      <c r="D5" t="s">
        <v>11670</v>
      </c>
      <c r="E5" t="s">
        <v>12639</v>
      </c>
      <c r="F5" t="s">
        <v>11678</v>
      </c>
      <c r="G5" t="s">
        <v>11679</v>
      </c>
      <c r="H5" t="s">
        <v>11680</v>
      </c>
      <c r="I5" t="s">
        <v>11681</v>
      </c>
    </row>
    <row r="6" spans="1:9" x14ac:dyDescent="0.25">
      <c r="A6" t="s">
        <v>11668</v>
      </c>
      <c r="B6" t="s">
        <v>11669</v>
      </c>
      <c r="C6" t="s">
        <v>2053</v>
      </c>
      <c r="D6" t="s">
        <v>11670</v>
      </c>
      <c r="E6" t="s">
        <v>12639</v>
      </c>
      <c r="F6" t="s">
        <v>11682</v>
      </c>
      <c r="G6" t="s">
        <v>11683</v>
      </c>
      <c r="H6" t="s">
        <v>11684</v>
      </c>
      <c r="I6" t="s">
        <v>11685</v>
      </c>
    </row>
    <row r="7" spans="1:9" x14ac:dyDescent="0.25">
      <c r="A7" t="s">
        <v>11668</v>
      </c>
      <c r="B7" t="s">
        <v>11686</v>
      </c>
      <c r="C7" t="s">
        <v>2237</v>
      </c>
      <c r="D7" t="s">
        <v>11687</v>
      </c>
      <c r="E7" t="s">
        <v>12640</v>
      </c>
      <c r="F7" t="s">
        <v>11688</v>
      </c>
      <c r="G7" t="s">
        <v>11689</v>
      </c>
      <c r="H7" t="s">
        <v>11690</v>
      </c>
      <c r="I7" t="s">
        <v>11691</v>
      </c>
    </row>
    <row r="8" spans="1:9" x14ac:dyDescent="0.25">
      <c r="A8" t="s">
        <v>11668</v>
      </c>
      <c r="B8" t="s">
        <v>11669</v>
      </c>
      <c r="C8" t="s">
        <v>2053</v>
      </c>
      <c r="D8" t="s">
        <v>11670</v>
      </c>
      <c r="E8" t="s">
        <v>12639</v>
      </c>
      <c r="F8" t="s">
        <v>11692</v>
      </c>
      <c r="G8" t="s">
        <v>11693</v>
      </c>
      <c r="H8" t="s">
        <v>11694</v>
      </c>
      <c r="I8" t="s">
        <v>11695</v>
      </c>
    </row>
    <row r="9" spans="1:9" x14ac:dyDescent="0.25">
      <c r="A9" t="s">
        <v>11668</v>
      </c>
      <c r="B9" t="s">
        <v>4137</v>
      </c>
      <c r="C9" t="s">
        <v>2112</v>
      </c>
      <c r="D9" t="s">
        <v>11696</v>
      </c>
      <c r="E9" t="s">
        <v>12641</v>
      </c>
      <c r="F9" t="s">
        <v>11697</v>
      </c>
      <c r="G9" t="s">
        <v>11698</v>
      </c>
      <c r="H9" t="s">
        <v>11699</v>
      </c>
      <c r="I9" t="s">
        <v>11700</v>
      </c>
    </row>
    <row r="10" spans="1:9" x14ac:dyDescent="0.25">
      <c r="A10" t="s">
        <v>11668</v>
      </c>
      <c r="B10" t="s">
        <v>4137</v>
      </c>
      <c r="C10" t="s">
        <v>2112</v>
      </c>
      <c r="D10" t="s">
        <v>1616</v>
      </c>
      <c r="E10" t="s">
        <v>12642</v>
      </c>
      <c r="F10" t="s">
        <v>11701</v>
      </c>
      <c r="G10" t="s">
        <v>11702</v>
      </c>
      <c r="H10" t="s">
        <v>11703</v>
      </c>
      <c r="I10" t="s">
        <v>11704</v>
      </c>
    </row>
    <row r="11" spans="1:9" x14ac:dyDescent="0.25">
      <c r="A11" t="s">
        <v>11668</v>
      </c>
      <c r="B11" t="s">
        <v>4137</v>
      </c>
      <c r="C11" t="s">
        <v>2112</v>
      </c>
      <c r="D11" t="s">
        <v>1518</v>
      </c>
      <c r="E11" t="s">
        <v>12643</v>
      </c>
      <c r="F11" t="s">
        <v>11705</v>
      </c>
      <c r="G11" t="s">
        <v>11706</v>
      </c>
      <c r="H11" t="s">
        <v>11707</v>
      </c>
      <c r="I11" t="s">
        <v>11708</v>
      </c>
    </row>
    <row r="12" spans="1:9" x14ac:dyDescent="0.25">
      <c r="A12" t="s">
        <v>11668</v>
      </c>
      <c r="B12" t="s">
        <v>4137</v>
      </c>
      <c r="C12" t="s">
        <v>2112</v>
      </c>
      <c r="D12" t="s">
        <v>11696</v>
      </c>
      <c r="E12" t="s">
        <v>12641</v>
      </c>
      <c r="F12" t="s">
        <v>11709</v>
      </c>
      <c r="G12" t="s">
        <v>11710</v>
      </c>
      <c r="H12" t="s">
        <v>11711</v>
      </c>
      <c r="I12" t="s">
        <v>11712</v>
      </c>
    </row>
    <row r="13" spans="1:9" x14ac:dyDescent="0.25">
      <c r="A13" t="s">
        <v>11668</v>
      </c>
      <c r="B13" t="s">
        <v>4137</v>
      </c>
      <c r="C13" t="s">
        <v>2112</v>
      </c>
      <c r="D13" t="s">
        <v>11696</v>
      </c>
      <c r="E13" t="s">
        <v>12641</v>
      </c>
      <c r="F13" t="s">
        <v>11713</v>
      </c>
      <c r="G13" t="s">
        <v>11714</v>
      </c>
      <c r="H13" t="s">
        <v>11715</v>
      </c>
      <c r="I13" t="s">
        <v>11716</v>
      </c>
    </row>
    <row r="14" spans="1:9" x14ac:dyDescent="0.25">
      <c r="A14" t="s">
        <v>11668</v>
      </c>
      <c r="B14" t="s">
        <v>11669</v>
      </c>
      <c r="C14" t="s">
        <v>2053</v>
      </c>
      <c r="D14" t="s">
        <v>11670</v>
      </c>
      <c r="E14" t="s">
        <v>12639</v>
      </c>
      <c r="F14" t="s">
        <v>11717</v>
      </c>
      <c r="G14" t="s">
        <v>11718</v>
      </c>
      <c r="H14" t="s">
        <v>11719</v>
      </c>
      <c r="I14" t="s">
        <v>11720</v>
      </c>
    </row>
    <row r="15" spans="1:9" x14ac:dyDescent="0.25">
      <c r="A15" t="s">
        <v>11668</v>
      </c>
      <c r="B15" t="s">
        <v>11721</v>
      </c>
      <c r="C15" t="s">
        <v>3400</v>
      </c>
      <c r="D15" t="s">
        <v>11722</v>
      </c>
      <c r="E15" t="s">
        <v>12644</v>
      </c>
      <c r="F15" t="s">
        <v>2012</v>
      </c>
      <c r="G15"/>
      <c r="H15" t="s">
        <v>2012</v>
      </c>
      <c r="I15" t="s">
        <v>11723</v>
      </c>
    </row>
    <row r="16" spans="1:9" x14ac:dyDescent="0.25">
      <c r="A16" t="s">
        <v>11668</v>
      </c>
      <c r="B16" t="s">
        <v>11721</v>
      </c>
      <c r="C16" t="s">
        <v>3400</v>
      </c>
      <c r="D16" t="s">
        <v>11724</v>
      </c>
      <c r="E16" t="s">
        <v>12645</v>
      </c>
      <c r="F16" t="s">
        <v>2009</v>
      </c>
      <c r="G16"/>
      <c r="H16" t="s">
        <v>2009</v>
      </c>
      <c r="I16" t="s">
        <v>11723</v>
      </c>
    </row>
    <row r="17" spans="1:9" x14ac:dyDescent="0.25">
      <c r="A17" t="s">
        <v>11668</v>
      </c>
      <c r="B17" t="s">
        <v>11721</v>
      </c>
      <c r="C17" t="s">
        <v>3400</v>
      </c>
      <c r="D17" t="s">
        <v>11725</v>
      </c>
      <c r="E17" t="s">
        <v>12646</v>
      </c>
      <c r="F17" t="s">
        <v>2015</v>
      </c>
      <c r="G17"/>
      <c r="H17" t="s">
        <v>2015</v>
      </c>
      <c r="I17" t="s">
        <v>11723</v>
      </c>
    </row>
    <row r="18" spans="1:9" x14ac:dyDescent="0.25">
      <c r="A18" t="s">
        <v>11668</v>
      </c>
      <c r="B18" t="s">
        <v>11726</v>
      </c>
      <c r="C18" t="s">
        <v>3382</v>
      </c>
      <c r="D18" t="s">
        <v>2041</v>
      </c>
      <c r="E18" t="s">
        <v>12647</v>
      </c>
      <c r="F18" t="s">
        <v>2042</v>
      </c>
      <c r="G18"/>
      <c r="H18" t="s">
        <v>2042</v>
      </c>
      <c r="I18" t="s">
        <v>11723</v>
      </c>
    </row>
    <row r="19" spans="1:9" x14ac:dyDescent="0.25">
      <c r="A19" t="s">
        <v>11668</v>
      </c>
      <c r="B19" t="s">
        <v>11726</v>
      </c>
      <c r="C19" t="s">
        <v>3382</v>
      </c>
      <c r="D19" t="s">
        <v>2038</v>
      </c>
      <c r="E19" t="s">
        <v>12648</v>
      </c>
      <c r="F19" t="s">
        <v>2039</v>
      </c>
      <c r="G19"/>
      <c r="H19" t="s">
        <v>2039</v>
      </c>
      <c r="I19" t="s">
        <v>11723</v>
      </c>
    </row>
    <row r="20" spans="1:9" x14ac:dyDescent="0.25">
      <c r="A20" t="s">
        <v>11668</v>
      </c>
      <c r="B20" t="s">
        <v>11726</v>
      </c>
      <c r="C20" t="s">
        <v>3382</v>
      </c>
      <c r="D20" t="s">
        <v>2035</v>
      </c>
      <c r="E20" t="s">
        <v>12649</v>
      </c>
      <c r="F20" t="s">
        <v>2036</v>
      </c>
      <c r="G20"/>
      <c r="H20" t="s">
        <v>2036</v>
      </c>
      <c r="I20" t="s">
        <v>11723</v>
      </c>
    </row>
    <row r="21" spans="1:9" x14ac:dyDescent="0.25">
      <c r="A21" t="s">
        <v>11668</v>
      </c>
      <c r="B21" t="s">
        <v>11726</v>
      </c>
      <c r="C21" t="s">
        <v>3382</v>
      </c>
      <c r="D21" t="s">
        <v>2032</v>
      </c>
      <c r="E21" t="s">
        <v>12650</v>
      </c>
      <c r="F21" t="s">
        <v>2033</v>
      </c>
      <c r="G21"/>
      <c r="H21" t="s">
        <v>2033</v>
      </c>
      <c r="I21" t="s">
        <v>11723</v>
      </c>
    </row>
    <row r="22" spans="1:9" x14ac:dyDescent="0.25">
      <c r="A22" t="s">
        <v>11668</v>
      </c>
      <c r="B22" t="s">
        <v>11727</v>
      </c>
      <c r="C22" t="s">
        <v>3119</v>
      </c>
      <c r="D22" t="s">
        <v>11728</v>
      </c>
      <c r="E22" t="s">
        <v>12651</v>
      </c>
      <c r="F22" t="s">
        <v>1955</v>
      </c>
      <c r="G22" t="s">
        <v>11729</v>
      </c>
      <c r="H22" t="s">
        <v>11730</v>
      </c>
      <c r="I22" t="s">
        <v>11731</v>
      </c>
    </row>
    <row r="23" spans="1:9" x14ac:dyDescent="0.25">
      <c r="A23" t="s">
        <v>11668</v>
      </c>
      <c r="B23" t="s">
        <v>11727</v>
      </c>
      <c r="C23" t="s">
        <v>3119</v>
      </c>
      <c r="D23" t="s">
        <v>11728</v>
      </c>
      <c r="E23" t="s">
        <v>12651</v>
      </c>
      <c r="F23" t="s">
        <v>1954</v>
      </c>
      <c r="G23" t="s">
        <v>11732</v>
      </c>
      <c r="H23" t="s">
        <v>11733</v>
      </c>
      <c r="I23" t="s">
        <v>11734</v>
      </c>
    </row>
    <row r="24" spans="1:9" x14ac:dyDescent="0.25">
      <c r="A24" t="s">
        <v>11668</v>
      </c>
      <c r="B24" t="s">
        <v>11727</v>
      </c>
      <c r="C24" t="s">
        <v>3119</v>
      </c>
      <c r="D24" t="s">
        <v>11728</v>
      </c>
      <c r="E24" t="s">
        <v>12651</v>
      </c>
      <c r="F24" t="s">
        <v>1953</v>
      </c>
      <c r="G24" t="s">
        <v>11735</v>
      </c>
      <c r="H24" t="s">
        <v>11736</v>
      </c>
      <c r="I24" t="s">
        <v>1933</v>
      </c>
    </row>
    <row r="25" spans="1:9" x14ac:dyDescent="0.25">
      <c r="A25" t="s">
        <v>11668</v>
      </c>
      <c r="B25" t="s">
        <v>11727</v>
      </c>
      <c r="C25" t="s">
        <v>3119</v>
      </c>
      <c r="D25" t="s">
        <v>11728</v>
      </c>
      <c r="E25" t="s">
        <v>12651</v>
      </c>
      <c r="F25" t="s">
        <v>1952</v>
      </c>
      <c r="G25" t="s">
        <v>11737</v>
      </c>
      <c r="H25" t="s">
        <v>11738</v>
      </c>
      <c r="I25" t="s">
        <v>1930</v>
      </c>
    </row>
    <row r="26" spans="1:9" x14ac:dyDescent="0.25">
      <c r="A26" t="s">
        <v>11668</v>
      </c>
      <c r="B26" t="s">
        <v>11727</v>
      </c>
      <c r="C26" t="s">
        <v>3119</v>
      </c>
      <c r="D26" t="s">
        <v>11728</v>
      </c>
      <c r="E26" t="s">
        <v>12651</v>
      </c>
      <c r="F26" t="s">
        <v>1951</v>
      </c>
      <c r="G26" t="s">
        <v>11739</v>
      </c>
      <c r="H26" t="s">
        <v>11740</v>
      </c>
      <c r="I26" t="s">
        <v>1926</v>
      </c>
    </row>
    <row r="27" spans="1:9" x14ac:dyDescent="0.25">
      <c r="A27" t="s">
        <v>11668</v>
      </c>
      <c r="B27" t="s">
        <v>11727</v>
      </c>
      <c r="C27" t="s">
        <v>3119</v>
      </c>
      <c r="D27" t="s">
        <v>11728</v>
      </c>
      <c r="E27" t="s">
        <v>12651</v>
      </c>
      <c r="F27" t="s">
        <v>1951</v>
      </c>
      <c r="G27" t="s">
        <v>11741</v>
      </c>
      <c r="H27" t="s">
        <v>11742</v>
      </c>
      <c r="I27" t="s">
        <v>1926</v>
      </c>
    </row>
    <row r="28" spans="1:9" x14ac:dyDescent="0.25">
      <c r="A28" t="s">
        <v>11668</v>
      </c>
      <c r="B28" t="s">
        <v>11727</v>
      </c>
      <c r="C28" t="s">
        <v>3119</v>
      </c>
      <c r="D28" t="s">
        <v>11728</v>
      </c>
      <c r="E28" t="s">
        <v>12651</v>
      </c>
      <c r="F28" t="s">
        <v>1960</v>
      </c>
      <c r="G28" t="s">
        <v>11743</v>
      </c>
      <c r="H28" t="s">
        <v>11744</v>
      </c>
      <c r="I28" t="s">
        <v>11745</v>
      </c>
    </row>
    <row r="29" spans="1:9" x14ac:dyDescent="0.25">
      <c r="A29" t="s">
        <v>11668</v>
      </c>
      <c r="B29" t="s">
        <v>11727</v>
      </c>
      <c r="C29" t="s">
        <v>3119</v>
      </c>
      <c r="D29" t="s">
        <v>11728</v>
      </c>
      <c r="E29" t="s">
        <v>12651</v>
      </c>
      <c r="F29" t="s">
        <v>1959</v>
      </c>
      <c r="G29" t="s">
        <v>11689</v>
      </c>
      <c r="H29" t="s">
        <v>11746</v>
      </c>
      <c r="I29" t="s">
        <v>11747</v>
      </c>
    </row>
    <row r="30" spans="1:9" x14ac:dyDescent="0.25">
      <c r="A30" t="s">
        <v>11668</v>
      </c>
      <c r="B30" t="s">
        <v>11727</v>
      </c>
      <c r="C30" t="s">
        <v>3119</v>
      </c>
      <c r="D30" t="s">
        <v>11728</v>
      </c>
      <c r="E30" t="s">
        <v>12651</v>
      </c>
      <c r="F30" t="s">
        <v>1957</v>
      </c>
      <c r="G30" t="s">
        <v>11748</v>
      </c>
      <c r="H30" t="s">
        <v>11749</v>
      </c>
      <c r="I30" t="s">
        <v>11750</v>
      </c>
    </row>
    <row r="31" spans="1:9" x14ac:dyDescent="0.25">
      <c r="A31" t="s">
        <v>11668</v>
      </c>
      <c r="B31" t="s">
        <v>11727</v>
      </c>
      <c r="C31" t="s">
        <v>3119</v>
      </c>
      <c r="D31" t="s">
        <v>11728</v>
      </c>
      <c r="E31" t="s">
        <v>12651</v>
      </c>
      <c r="F31" t="s">
        <v>1961</v>
      </c>
      <c r="G31"/>
      <c r="H31" t="s">
        <v>1961</v>
      </c>
      <c r="I31" t="s">
        <v>11723</v>
      </c>
    </row>
    <row r="32" spans="1:9" x14ac:dyDescent="0.25">
      <c r="A32" t="s">
        <v>11668</v>
      </c>
      <c r="B32" t="s">
        <v>11727</v>
      </c>
      <c r="C32" t="s">
        <v>3119</v>
      </c>
      <c r="D32" t="s">
        <v>11728</v>
      </c>
      <c r="E32" t="s">
        <v>12651</v>
      </c>
      <c r="F32" t="s">
        <v>1956</v>
      </c>
      <c r="G32" t="s">
        <v>11751</v>
      </c>
      <c r="H32" t="s">
        <v>11752</v>
      </c>
      <c r="I32" t="s">
        <v>11753</v>
      </c>
    </row>
    <row r="33" spans="1:9" x14ac:dyDescent="0.25">
      <c r="A33" t="s">
        <v>11668</v>
      </c>
      <c r="B33" t="s">
        <v>11727</v>
      </c>
      <c r="C33" t="s">
        <v>3119</v>
      </c>
      <c r="D33" t="s">
        <v>11728</v>
      </c>
      <c r="E33" t="s">
        <v>12651</v>
      </c>
      <c r="F33" t="s">
        <v>1950</v>
      </c>
      <c r="G33" t="s">
        <v>11754</v>
      </c>
      <c r="H33" t="s">
        <v>11755</v>
      </c>
      <c r="I33" t="s">
        <v>1920</v>
      </c>
    </row>
    <row r="34" spans="1:9" x14ac:dyDescent="0.25">
      <c r="A34" t="s">
        <v>11668</v>
      </c>
      <c r="B34" t="s">
        <v>11727</v>
      </c>
      <c r="C34" t="s">
        <v>3119</v>
      </c>
      <c r="D34" t="s">
        <v>11728</v>
      </c>
      <c r="E34" t="s">
        <v>12651</v>
      </c>
      <c r="F34" t="s">
        <v>1950</v>
      </c>
      <c r="G34" t="s">
        <v>11756</v>
      </c>
      <c r="H34" t="s">
        <v>11757</v>
      </c>
      <c r="I34" t="s">
        <v>1920</v>
      </c>
    </row>
    <row r="35" spans="1:9" x14ac:dyDescent="0.25">
      <c r="A35" t="s">
        <v>11668</v>
      </c>
      <c r="B35" t="s">
        <v>11727</v>
      </c>
      <c r="C35" t="s">
        <v>3119</v>
      </c>
      <c r="D35" t="s">
        <v>11728</v>
      </c>
      <c r="E35" t="s">
        <v>12651</v>
      </c>
      <c r="F35" t="s">
        <v>1950</v>
      </c>
      <c r="G35" t="s">
        <v>11758</v>
      </c>
      <c r="H35" t="s">
        <v>11759</v>
      </c>
      <c r="I35" t="s">
        <v>1920</v>
      </c>
    </row>
    <row r="36" spans="1:9" x14ac:dyDescent="0.25">
      <c r="A36" t="s">
        <v>11668</v>
      </c>
      <c r="B36" t="s">
        <v>11727</v>
      </c>
      <c r="C36" t="s">
        <v>3119</v>
      </c>
      <c r="D36" t="s">
        <v>11728</v>
      </c>
      <c r="E36" t="s">
        <v>12651</v>
      </c>
      <c r="F36" t="s">
        <v>1950</v>
      </c>
      <c r="G36" t="s">
        <v>11760</v>
      </c>
      <c r="H36" t="s">
        <v>11761</v>
      </c>
      <c r="I36" t="s">
        <v>1920</v>
      </c>
    </row>
    <row r="37" spans="1:9" x14ac:dyDescent="0.25">
      <c r="A37" t="s">
        <v>11668</v>
      </c>
      <c r="B37" t="s">
        <v>4012</v>
      </c>
      <c r="C37" t="s">
        <v>2798</v>
      </c>
      <c r="D37" t="s">
        <v>11762</v>
      </c>
      <c r="E37" t="s">
        <v>3062</v>
      </c>
      <c r="F37" t="s">
        <v>2028</v>
      </c>
      <c r="G37"/>
      <c r="H37" t="s">
        <v>2028</v>
      </c>
      <c r="I37" t="s">
        <v>11723</v>
      </c>
    </row>
    <row r="38" spans="1:9" x14ac:dyDescent="0.25">
      <c r="A38" t="s">
        <v>11668</v>
      </c>
      <c r="B38" t="s">
        <v>4012</v>
      </c>
      <c r="C38" t="s">
        <v>2798</v>
      </c>
      <c r="D38" t="s">
        <v>11762</v>
      </c>
      <c r="E38" t="s">
        <v>3062</v>
      </c>
      <c r="F38" t="s">
        <v>2026</v>
      </c>
      <c r="G38" t="s">
        <v>11763</v>
      </c>
      <c r="H38" t="s">
        <v>11764</v>
      </c>
      <c r="I38" t="s">
        <v>11765</v>
      </c>
    </row>
    <row r="39" spans="1:9" x14ac:dyDescent="0.25">
      <c r="A39" t="s">
        <v>11668</v>
      </c>
      <c r="B39" t="s">
        <v>4012</v>
      </c>
      <c r="C39" t="s">
        <v>2798</v>
      </c>
      <c r="D39" t="s">
        <v>11766</v>
      </c>
      <c r="E39" t="s">
        <v>12652</v>
      </c>
      <c r="F39" t="s">
        <v>2023</v>
      </c>
      <c r="G39"/>
      <c r="H39" t="s">
        <v>2023</v>
      </c>
      <c r="I39" t="s">
        <v>11723</v>
      </c>
    </row>
    <row r="40" spans="1:9" x14ac:dyDescent="0.25">
      <c r="A40" t="s">
        <v>11668</v>
      </c>
      <c r="B40" t="s">
        <v>4012</v>
      </c>
      <c r="C40" t="s">
        <v>2798</v>
      </c>
      <c r="D40" t="s">
        <v>11766</v>
      </c>
      <c r="E40" t="s">
        <v>12652</v>
      </c>
      <c r="F40" t="s">
        <v>2020</v>
      </c>
      <c r="G40" t="s">
        <v>11767</v>
      </c>
      <c r="H40" t="s">
        <v>11768</v>
      </c>
      <c r="I40" t="s">
        <v>11765</v>
      </c>
    </row>
    <row r="41" spans="1:9" x14ac:dyDescent="0.25">
      <c r="A41" t="s">
        <v>11668</v>
      </c>
      <c r="B41" t="s">
        <v>11769</v>
      </c>
      <c r="C41" t="s">
        <v>2788</v>
      </c>
      <c r="D41" t="s">
        <v>11770</v>
      </c>
      <c r="E41" t="s">
        <v>12653</v>
      </c>
      <c r="F41" t="s">
        <v>11771</v>
      </c>
      <c r="G41" t="s">
        <v>11772</v>
      </c>
      <c r="H41" t="s">
        <v>11773</v>
      </c>
      <c r="I41" t="s">
        <v>11774</v>
      </c>
    </row>
    <row r="42" spans="1:9" x14ac:dyDescent="0.25">
      <c r="A42" t="s">
        <v>11668</v>
      </c>
      <c r="B42" t="s">
        <v>11769</v>
      </c>
      <c r="C42" t="s">
        <v>2788</v>
      </c>
      <c r="D42" t="s">
        <v>11770</v>
      </c>
      <c r="E42" t="s">
        <v>12653</v>
      </c>
      <c r="F42" t="s">
        <v>11775</v>
      </c>
      <c r="G42"/>
      <c r="H42" t="s">
        <v>11775</v>
      </c>
      <c r="I42" t="s">
        <v>11723</v>
      </c>
    </row>
    <row r="43" spans="1:9" x14ac:dyDescent="0.25">
      <c r="A43" t="s">
        <v>11668</v>
      </c>
      <c r="B43" t="s">
        <v>11776</v>
      </c>
      <c r="C43" t="s">
        <v>2153</v>
      </c>
      <c r="D43" t="s">
        <v>11777</v>
      </c>
      <c r="E43" t="s">
        <v>2168</v>
      </c>
      <c r="F43" t="s">
        <v>2003</v>
      </c>
      <c r="G43"/>
      <c r="H43" t="s">
        <v>2003</v>
      </c>
      <c r="I43" t="s">
        <v>11778</v>
      </c>
    </row>
    <row r="44" spans="1:9" x14ac:dyDescent="0.25">
      <c r="A44" t="s">
        <v>11668</v>
      </c>
      <c r="B44" t="s">
        <v>11776</v>
      </c>
      <c r="C44" t="s">
        <v>2153</v>
      </c>
      <c r="D44" t="s">
        <v>11777</v>
      </c>
      <c r="E44" t="s">
        <v>2168</v>
      </c>
      <c r="F44" t="s">
        <v>2002</v>
      </c>
      <c r="G44"/>
      <c r="H44" t="s">
        <v>2002</v>
      </c>
      <c r="I44" t="s">
        <v>11723</v>
      </c>
    </row>
    <row r="45" spans="1:9" x14ac:dyDescent="0.25">
      <c r="A45" t="s">
        <v>11668</v>
      </c>
      <c r="B45" t="s">
        <v>11776</v>
      </c>
      <c r="C45" t="s">
        <v>2153</v>
      </c>
      <c r="D45" t="s">
        <v>11779</v>
      </c>
      <c r="E45" t="s">
        <v>12654</v>
      </c>
      <c r="F45" t="s">
        <v>11780</v>
      </c>
      <c r="G45"/>
      <c r="H45" t="s">
        <v>11780</v>
      </c>
      <c r="I45" t="s">
        <v>11723</v>
      </c>
    </row>
    <row r="46" spans="1:9" x14ac:dyDescent="0.25">
      <c r="A46" t="s">
        <v>11668</v>
      </c>
      <c r="B46" t="s">
        <v>11781</v>
      </c>
      <c r="C46" t="s">
        <v>3843</v>
      </c>
      <c r="D46" t="s">
        <v>11782</v>
      </c>
      <c r="E46" t="s">
        <v>3928</v>
      </c>
      <c r="F46" t="s">
        <v>1991</v>
      </c>
      <c r="G46" t="s">
        <v>11748</v>
      </c>
      <c r="H46" t="s">
        <v>11783</v>
      </c>
      <c r="I46" t="s">
        <v>1941</v>
      </c>
    </row>
    <row r="47" spans="1:9" x14ac:dyDescent="0.25">
      <c r="A47" t="s">
        <v>11668</v>
      </c>
      <c r="B47" t="s">
        <v>11781</v>
      </c>
      <c r="C47" t="s">
        <v>3843</v>
      </c>
      <c r="D47" t="s">
        <v>11782</v>
      </c>
      <c r="E47" t="s">
        <v>3928</v>
      </c>
      <c r="F47" t="s">
        <v>1990</v>
      </c>
      <c r="G47" t="s">
        <v>11689</v>
      </c>
      <c r="H47" t="s">
        <v>11784</v>
      </c>
      <c r="I47" t="s">
        <v>11747</v>
      </c>
    </row>
    <row r="48" spans="1:9" x14ac:dyDescent="0.25">
      <c r="A48" t="s">
        <v>11668</v>
      </c>
      <c r="B48" t="s">
        <v>11781</v>
      </c>
      <c r="C48" t="s">
        <v>3843</v>
      </c>
      <c r="D48" t="s">
        <v>11782</v>
      </c>
      <c r="E48" t="s">
        <v>3928</v>
      </c>
      <c r="F48" t="s">
        <v>1989</v>
      </c>
      <c r="G48" t="s">
        <v>11751</v>
      </c>
      <c r="H48" t="s">
        <v>11785</v>
      </c>
      <c r="I48" t="s">
        <v>11786</v>
      </c>
    </row>
    <row r="49" spans="1:9" x14ac:dyDescent="0.25">
      <c r="A49" t="s">
        <v>11668</v>
      </c>
      <c r="B49" t="s">
        <v>11781</v>
      </c>
      <c r="C49" t="s">
        <v>3843</v>
      </c>
      <c r="D49" t="s">
        <v>11782</v>
      </c>
      <c r="E49" t="s">
        <v>3928</v>
      </c>
      <c r="F49" t="s">
        <v>1986</v>
      </c>
      <c r="G49" t="s">
        <v>11787</v>
      </c>
      <c r="H49" t="s">
        <v>11788</v>
      </c>
      <c r="I49" t="s">
        <v>11789</v>
      </c>
    </row>
    <row r="50" spans="1:9" x14ac:dyDescent="0.25">
      <c r="A50" t="s">
        <v>11668</v>
      </c>
      <c r="B50" t="s">
        <v>11781</v>
      </c>
      <c r="C50" t="s">
        <v>3843</v>
      </c>
      <c r="D50" t="s">
        <v>11782</v>
      </c>
      <c r="E50" t="s">
        <v>3928</v>
      </c>
      <c r="F50" t="s">
        <v>1992</v>
      </c>
      <c r="G50"/>
      <c r="H50" t="s">
        <v>1992</v>
      </c>
      <c r="I50" t="s">
        <v>11723</v>
      </c>
    </row>
    <row r="51" spans="1:9" x14ac:dyDescent="0.25">
      <c r="A51" t="s">
        <v>11668</v>
      </c>
      <c r="B51" t="s">
        <v>11781</v>
      </c>
      <c r="C51" t="s">
        <v>3843</v>
      </c>
      <c r="D51" t="s">
        <v>11782</v>
      </c>
      <c r="E51" t="s">
        <v>3928</v>
      </c>
      <c r="F51" t="s">
        <v>1983</v>
      </c>
      <c r="G51" t="s">
        <v>11790</v>
      </c>
      <c r="H51" t="s">
        <v>11791</v>
      </c>
      <c r="I51" t="s">
        <v>11792</v>
      </c>
    </row>
    <row r="52" spans="1:9" x14ac:dyDescent="0.25">
      <c r="A52" t="s">
        <v>11668</v>
      </c>
      <c r="B52" t="s">
        <v>11781</v>
      </c>
      <c r="C52" t="s">
        <v>3843</v>
      </c>
      <c r="D52" t="s">
        <v>11793</v>
      </c>
      <c r="E52" t="s">
        <v>3905</v>
      </c>
      <c r="F52" t="s">
        <v>1980</v>
      </c>
      <c r="G52"/>
      <c r="H52" t="s">
        <v>1980</v>
      </c>
      <c r="I52" t="s">
        <v>11723</v>
      </c>
    </row>
    <row r="53" spans="1:9" x14ac:dyDescent="0.25">
      <c r="A53" t="s">
        <v>11668</v>
      </c>
      <c r="B53" t="s">
        <v>11781</v>
      </c>
      <c r="C53" t="s">
        <v>3843</v>
      </c>
      <c r="D53" t="s">
        <v>11794</v>
      </c>
      <c r="E53" t="s">
        <v>12655</v>
      </c>
      <c r="F53" t="s">
        <v>1976</v>
      </c>
      <c r="G53" t="s">
        <v>11748</v>
      </c>
      <c r="H53" t="s">
        <v>11795</v>
      </c>
      <c r="I53" t="s">
        <v>1941</v>
      </c>
    </row>
    <row r="54" spans="1:9" x14ac:dyDescent="0.25">
      <c r="A54" t="s">
        <v>11668</v>
      </c>
      <c r="B54" t="s">
        <v>11781</v>
      </c>
      <c r="C54" t="s">
        <v>3843</v>
      </c>
      <c r="D54" t="s">
        <v>11794</v>
      </c>
      <c r="E54" t="s">
        <v>12655</v>
      </c>
      <c r="F54" t="s">
        <v>1975</v>
      </c>
      <c r="G54" t="s">
        <v>11689</v>
      </c>
      <c r="H54" t="s">
        <v>11796</v>
      </c>
      <c r="I54" t="s">
        <v>11747</v>
      </c>
    </row>
    <row r="55" spans="1:9" x14ac:dyDescent="0.25">
      <c r="A55" t="s">
        <v>11668</v>
      </c>
      <c r="B55" t="s">
        <v>11781</v>
      </c>
      <c r="C55" t="s">
        <v>3843</v>
      </c>
      <c r="D55" t="s">
        <v>11794</v>
      </c>
      <c r="E55" t="s">
        <v>12655</v>
      </c>
      <c r="F55" t="s">
        <v>1974</v>
      </c>
      <c r="G55" t="s">
        <v>11751</v>
      </c>
      <c r="H55" t="s">
        <v>11797</v>
      </c>
      <c r="I55" t="s">
        <v>11786</v>
      </c>
    </row>
    <row r="56" spans="1:9" x14ac:dyDescent="0.25">
      <c r="A56" t="s">
        <v>11668</v>
      </c>
      <c r="B56" t="s">
        <v>11781</v>
      </c>
      <c r="C56" t="s">
        <v>3843</v>
      </c>
      <c r="D56" t="s">
        <v>11794</v>
      </c>
      <c r="E56" t="s">
        <v>12655</v>
      </c>
      <c r="F56" t="s">
        <v>1977</v>
      </c>
      <c r="G56"/>
      <c r="H56" t="s">
        <v>1977</v>
      </c>
      <c r="I56" t="s">
        <v>11723</v>
      </c>
    </row>
    <row r="57" spans="1:9" x14ac:dyDescent="0.25">
      <c r="A57" t="s">
        <v>11668</v>
      </c>
      <c r="B57" t="s">
        <v>11781</v>
      </c>
      <c r="C57" t="s">
        <v>3843</v>
      </c>
      <c r="D57" t="s">
        <v>11798</v>
      </c>
      <c r="E57" t="s">
        <v>12656</v>
      </c>
      <c r="F57" t="s">
        <v>1970</v>
      </c>
      <c r="G57" t="s">
        <v>11743</v>
      </c>
      <c r="H57" t="s">
        <v>11799</v>
      </c>
      <c r="I57" t="s">
        <v>11745</v>
      </c>
    </row>
    <row r="58" spans="1:9" x14ac:dyDescent="0.25">
      <c r="A58" t="s">
        <v>11668</v>
      </c>
      <c r="B58" t="s">
        <v>11781</v>
      </c>
      <c r="C58" t="s">
        <v>3843</v>
      </c>
      <c r="D58" t="s">
        <v>11798</v>
      </c>
      <c r="E58" t="s">
        <v>12656</v>
      </c>
      <c r="F58" t="s">
        <v>1969</v>
      </c>
      <c r="G58" t="s">
        <v>11748</v>
      </c>
      <c r="H58" t="s">
        <v>11800</v>
      </c>
      <c r="I58" t="s">
        <v>1941</v>
      </c>
    </row>
    <row r="59" spans="1:9" x14ac:dyDescent="0.25">
      <c r="A59" t="s">
        <v>11668</v>
      </c>
      <c r="B59" t="s">
        <v>11781</v>
      </c>
      <c r="C59" t="s">
        <v>3843</v>
      </c>
      <c r="D59" t="s">
        <v>11798</v>
      </c>
      <c r="E59" t="s">
        <v>12656</v>
      </c>
      <c r="F59" t="s">
        <v>1968</v>
      </c>
      <c r="G59" t="s">
        <v>11689</v>
      </c>
      <c r="H59" t="s">
        <v>11801</v>
      </c>
      <c r="I59" t="s">
        <v>11747</v>
      </c>
    </row>
    <row r="60" spans="1:9" x14ac:dyDescent="0.25">
      <c r="A60" t="s">
        <v>11668</v>
      </c>
      <c r="B60" t="s">
        <v>11781</v>
      </c>
      <c r="C60" t="s">
        <v>3843</v>
      </c>
      <c r="D60" t="s">
        <v>11798</v>
      </c>
      <c r="E60" t="s">
        <v>12656</v>
      </c>
      <c r="F60" t="s">
        <v>1966</v>
      </c>
      <c r="G60" t="s">
        <v>11751</v>
      </c>
      <c r="H60" t="s">
        <v>11802</v>
      </c>
      <c r="I60" t="s">
        <v>11786</v>
      </c>
    </row>
    <row r="61" spans="1:9" x14ac:dyDescent="0.25">
      <c r="A61" t="s">
        <v>11668</v>
      </c>
      <c r="B61" t="s">
        <v>11781</v>
      </c>
      <c r="C61" t="s">
        <v>3843</v>
      </c>
      <c r="D61" t="s">
        <v>11798</v>
      </c>
      <c r="E61" t="s">
        <v>12656</v>
      </c>
      <c r="F61" t="s">
        <v>1971</v>
      </c>
      <c r="G61"/>
      <c r="H61" t="s">
        <v>1971</v>
      </c>
      <c r="I61" t="s">
        <v>11723</v>
      </c>
    </row>
    <row r="62" spans="1:9" x14ac:dyDescent="0.25">
      <c r="A62" t="s">
        <v>11668</v>
      </c>
      <c r="B62" t="s">
        <v>11686</v>
      </c>
      <c r="C62" t="s">
        <v>2237</v>
      </c>
      <c r="D62" t="s">
        <v>11803</v>
      </c>
      <c r="E62" t="s">
        <v>2363</v>
      </c>
      <c r="F62" t="s">
        <v>1944</v>
      </c>
      <c r="G62" t="s">
        <v>11804</v>
      </c>
      <c r="H62" t="s">
        <v>11805</v>
      </c>
      <c r="I62" t="s">
        <v>11745</v>
      </c>
    </row>
    <row r="63" spans="1:9" x14ac:dyDescent="0.25">
      <c r="A63" t="s">
        <v>11668</v>
      </c>
      <c r="B63" t="s">
        <v>11686</v>
      </c>
      <c r="C63" t="s">
        <v>2237</v>
      </c>
      <c r="D63" t="s">
        <v>11803</v>
      </c>
      <c r="E63" t="s">
        <v>2363</v>
      </c>
      <c r="F63" t="s">
        <v>1940</v>
      </c>
      <c r="G63" t="s">
        <v>11748</v>
      </c>
      <c r="H63" t="s">
        <v>11806</v>
      </c>
      <c r="I63" t="s">
        <v>1941</v>
      </c>
    </row>
    <row r="64" spans="1:9" x14ac:dyDescent="0.25">
      <c r="A64" t="s">
        <v>11668</v>
      </c>
      <c r="B64" t="s">
        <v>11686</v>
      </c>
      <c r="C64" t="s">
        <v>2237</v>
      </c>
      <c r="D64" t="s">
        <v>11803</v>
      </c>
      <c r="E64" t="s">
        <v>2363</v>
      </c>
      <c r="F64" t="s">
        <v>1939</v>
      </c>
      <c r="G64" t="s">
        <v>11751</v>
      </c>
      <c r="H64" t="s">
        <v>11807</v>
      </c>
      <c r="I64" t="s">
        <v>11753</v>
      </c>
    </row>
    <row r="65" spans="1:9" x14ac:dyDescent="0.25">
      <c r="A65" t="s">
        <v>11668</v>
      </c>
      <c r="B65" t="s">
        <v>11686</v>
      </c>
      <c r="C65" t="s">
        <v>2237</v>
      </c>
      <c r="D65" t="s">
        <v>11803</v>
      </c>
      <c r="E65" t="s">
        <v>2363</v>
      </c>
      <c r="F65" t="s">
        <v>1936</v>
      </c>
      <c r="G65" t="s">
        <v>11729</v>
      </c>
      <c r="H65" t="s">
        <v>11808</v>
      </c>
      <c r="I65" t="s">
        <v>11731</v>
      </c>
    </row>
    <row r="66" spans="1:9" x14ac:dyDescent="0.25">
      <c r="A66" t="s">
        <v>11668</v>
      </c>
      <c r="B66" t="s">
        <v>11686</v>
      </c>
      <c r="C66" t="s">
        <v>2237</v>
      </c>
      <c r="D66" t="s">
        <v>11803</v>
      </c>
      <c r="E66" t="s">
        <v>2363</v>
      </c>
      <c r="F66" t="s">
        <v>1935</v>
      </c>
      <c r="G66" t="s">
        <v>11732</v>
      </c>
      <c r="H66" t="s">
        <v>11809</v>
      </c>
      <c r="I66" t="s">
        <v>11734</v>
      </c>
    </row>
    <row r="67" spans="1:9" x14ac:dyDescent="0.25">
      <c r="A67" t="s">
        <v>11668</v>
      </c>
      <c r="B67" t="s">
        <v>11686</v>
      </c>
      <c r="C67" t="s">
        <v>2237</v>
      </c>
      <c r="D67" t="s">
        <v>11803</v>
      </c>
      <c r="E67" t="s">
        <v>2363</v>
      </c>
      <c r="F67" t="s">
        <v>1932</v>
      </c>
      <c r="G67" t="s">
        <v>11735</v>
      </c>
      <c r="H67" t="s">
        <v>11810</v>
      </c>
      <c r="I67" t="s">
        <v>11811</v>
      </c>
    </row>
    <row r="68" spans="1:9" x14ac:dyDescent="0.25">
      <c r="A68" t="s">
        <v>11668</v>
      </c>
      <c r="B68" t="s">
        <v>11686</v>
      </c>
      <c r="C68" t="s">
        <v>2237</v>
      </c>
      <c r="D68" t="s">
        <v>11803</v>
      </c>
      <c r="E68" t="s">
        <v>2363</v>
      </c>
      <c r="F68" t="s">
        <v>1944</v>
      </c>
      <c r="G68" t="s">
        <v>11804</v>
      </c>
      <c r="H68" t="s">
        <v>11805</v>
      </c>
      <c r="I68" t="s">
        <v>11745</v>
      </c>
    </row>
    <row r="69" spans="1:9" x14ac:dyDescent="0.25">
      <c r="A69" t="s">
        <v>11668</v>
      </c>
      <c r="B69" t="s">
        <v>11686</v>
      </c>
      <c r="C69" t="s">
        <v>2237</v>
      </c>
      <c r="D69" t="s">
        <v>11803</v>
      </c>
      <c r="E69" t="s">
        <v>2363</v>
      </c>
      <c r="F69" t="s">
        <v>1940</v>
      </c>
      <c r="G69" t="s">
        <v>11748</v>
      </c>
      <c r="H69" t="s">
        <v>11806</v>
      </c>
      <c r="I69" t="s">
        <v>1941</v>
      </c>
    </row>
    <row r="70" spans="1:9" x14ac:dyDescent="0.25">
      <c r="A70" t="s">
        <v>11668</v>
      </c>
      <c r="B70" t="s">
        <v>11686</v>
      </c>
      <c r="C70" t="s">
        <v>2237</v>
      </c>
      <c r="D70" t="s">
        <v>11803</v>
      </c>
      <c r="E70" t="s">
        <v>2363</v>
      </c>
      <c r="F70" t="s">
        <v>1939</v>
      </c>
      <c r="G70" t="s">
        <v>11751</v>
      </c>
      <c r="H70" t="s">
        <v>11807</v>
      </c>
      <c r="I70" t="s">
        <v>11753</v>
      </c>
    </row>
    <row r="71" spans="1:9" x14ac:dyDescent="0.25">
      <c r="A71" t="s">
        <v>11668</v>
      </c>
      <c r="B71" t="s">
        <v>11686</v>
      </c>
      <c r="C71" t="s">
        <v>2237</v>
      </c>
      <c r="D71" t="s">
        <v>11803</v>
      </c>
      <c r="E71" t="s">
        <v>2363</v>
      </c>
      <c r="F71" t="s">
        <v>1936</v>
      </c>
      <c r="G71" t="s">
        <v>11729</v>
      </c>
      <c r="H71" t="s">
        <v>11808</v>
      </c>
      <c r="I71" t="s">
        <v>11731</v>
      </c>
    </row>
    <row r="72" spans="1:9" x14ac:dyDescent="0.25">
      <c r="A72" t="s">
        <v>11668</v>
      </c>
      <c r="B72" t="s">
        <v>11686</v>
      </c>
      <c r="C72" t="s">
        <v>2237</v>
      </c>
      <c r="D72" t="s">
        <v>11803</v>
      </c>
      <c r="E72" t="s">
        <v>2363</v>
      </c>
      <c r="F72" t="s">
        <v>1935</v>
      </c>
      <c r="G72" t="s">
        <v>11732</v>
      </c>
      <c r="H72" t="s">
        <v>11809</v>
      </c>
      <c r="I72" t="s">
        <v>11734</v>
      </c>
    </row>
    <row r="73" spans="1:9" x14ac:dyDescent="0.25">
      <c r="A73" t="s">
        <v>11668</v>
      </c>
      <c r="B73" t="s">
        <v>11686</v>
      </c>
      <c r="C73" t="s">
        <v>2237</v>
      </c>
      <c r="D73" t="s">
        <v>11803</v>
      </c>
      <c r="E73" t="s">
        <v>2363</v>
      </c>
      <c r="F73" t="s">
        <v>1932</v>
      </c>
      <c r="G73" t="s">
        <v>11735</v>
      </c>
      <c r="H73" t="s">
        <v>11810</v>
      </c>
      <c r="I73" t="s">
        <v>11811</v>
      </c>
    </row>
    <row r="74" spans="1:9" x14ac:dyDescent="0.25">
      <c r="A74" t="s">
        <v>11668</v>
      </c>
      <c r="B74" t="s">
        <v>11686</v>
      </c>
      <c r="C74" t="s">
        <v>2237</v>
      </c>
      <c r="D74" t="s">
        <v>11803</v>
      </c>
      <c r="E74" t="s">
        <v>2363</v>
      </c>
      <c r="F74" t="s">
        <v>1936</v>
      </c>
      <c r="G74" t="s">
        <v>11729</v>
      </c>
      <c r="H74" t="s">
        <v>11808</v>
      </c>
      <c r="I74" t="s">
        <v>11731</v>
      </c>
    </row>
    <row r="75" spans="1:9" x14ac:dyDescent="0.25">
      <c r="A75" t="s">
        <v>11668</v>
      </c>
      <c r="B75" t="s">
        <v>11686</v>
      </c>
      <c r="C75" t="s">
        <v>2237</v>
      </c>
      <c r="D75" t="s">
        <v>11803</v>
      </c>
      <c r="E75" t="s">
        <v>2363</v>
      </c>
      <c r="F75" t="s">
        <v>1935</v>
      </c>
      <c r="G75" t="s">
        <v>11732</v>
      </c>
      <c r="H75" t="s">
        <v>11809</v>
      </c>
      <c r="I75" t="s">
        <v>11734</v>
      </c>
    </row>
    <row r="76" spans="1:9" x14ac:dyDescent="0.25">
      <c r="A76" t="s">
        <v>11668</v>
      </c>
      <c r="B76" t="s">
        <v>11686</v>
      </c>
      <c r="C76" t="s">
        <v>2237</v>
      </c>
      <c r="D76" t="s">
        <v>11803</v>
      </c>
      <c r="E76" t="s">
        <v>2363</v>
      </c>
      <c r="F76" t="s">
        <v>1932</v>
      </c>
      <c r="G76" t="s">
        <v>11735</v>
      </c>
      <c r="H76" t="s">
        <v>11810</v>
      </c>
      <c r="I76" t="s">
        <v>11811</v>
      </c>
    </row>
    <row r="77" spans="1:9" x14ac:dyDescent="0.25">
      <c r="A77" t="s">
        <v>11668</v>
      </c>
      <c r="B77" t="s">
        <v>11686</v>
      </c>
      <c r="C77" t="s">
        <v>2237</v>
      </c>
      <c r="D77" t="s">
        <v>11803</v>
      </c>
      <c r="E77" t="s">
        <v>2363</v>
      </c>
      <c r="F77" t="s">
        <v>1929</v>
      </c>
      <c r="G77" t="s">
        <v>11737</v>
      </c>
      <c r="H77" t="s">
        <v>11812</v>
      </c>
      <c r="I77" t="s">
        <v>11813</v>
      </c>
    </row>
    <row r="78" spans="1:9" x14ac:dyDescent="0.25">
      <c r="A78" t="s">
        <v>11668</v>
      </c>
      <c r="B78" t="s">
        <v>11686</v>
      </c>
      <c r="C78" t="s">
        <v>2237</v>
      </c>
      <c r="D78" t="s">
        <v>11803</v>
      </c>
      <c r="E78" t="s">
        <v>2363</v>
      </c>
      <c r="F78" t="s">
        <v>1925</v>
      </c>
      <c r="G78" t="s">
        <v>11739</v>
      </c>
      <c r="H78" t="s">
        <v>11814</v>
      </c>
      <c r="I78" t="s">
        <v>11815</v>
      </c>
    </row>
    <row r="79" spans="1:9" x14ac:dyDescent="0.25">
      <c r="A79" t="s">
        <v>11668</v>
      </c>
      <c r="B79" t="s">
        <v>11686</v>
      </c>
      <c r="C79" t="s">
        <v>2237</v>
      </c>
      <c r="D79" t="s">
        <v>11803</v>
      </c>
      <c r="E79" t="s">
        <v>2363</v>
      </c>
      <c r="F79" t="s">
        <v>1925</v>
      </c>
      <c r="G79" t="s">
        <v>11741</v>
      </c>
      <c r="H79" t="s">
        <v>11816</v>
      </c>
      <c r="I79" t="s">
        <v>11815</v>
      </c>
    </row>
    <row r="80" spans="1:9" x14ac:dyDescent="0.25">
      <c r="A80" t="s">
        <v>11668</v>
      </c>
      <c r="B80" t="s">
        <v>11686</v>
      </c>
      <c r="C80" t="s">
        <v>2237</v>
      </c>
      <c r="D80" t="s">
        <v>11803</v>
      </c>
      <c r="E80" t="s">
        <v>2363</v>
      </c>
      <c r="F80" t="s">
        <v>1944</v>
      </c>
      <c r="G80" t="s">
        <v>11743</v>
      </c>
      <c r="H80" t="s">
        <v>11817</v>
      </c>
      <c r="I80" t="s">
        <v>11745</v>
      </c>
    </row>
    <row r="81" spans="1:9" x14ac:dyDescent="0.25">
      <c r="A81" t="s">
        <v>11668</v>
      </c>
      <c r="B81" t="s">
        <v>11686</v>
      </c>
      <c r="C81" t="s">
        <v>2237</v>
      </c>
      <c r="D81" t="s">
        <v>11803</v>
      </c>
      <c r="E81" t="s">
        <v>2363</v>
      </c>
      <c r="F81" t="s">
        <v>1942</v>
      </c>
      <c r="G81" t="s">
        <v>11689</v>
      </c>
      <c r="H81" t="s">
        <v>11818</v>
      </c>
      <c r="I81" t="s">
        <v>11819</v>
      </c>
    </row>
    <row r="82" spans="1:9" x14ac:dyDescent="0.25">
      <c r="A82" t="s">
        <v>11668</v>
      </c>
      <c r="B82" t="s">
        <v>11686</v>
      </c>
      <c r="C82" t="s">
        <v>2237</v>
      </c>
      <c r="D82" t="s">
        <v>11803</v>
      </c>
      <c r="E82" t="s">
        <v>2363</v>
      </c>
      <c r="F82" t="s">
        <v>1940</v>
      </c>
      <c r="G82" t="s">
        <v>11748</v>
      </c>
      <c r="H82" t="s">
        <v>11806</v>
      </c>
      <c r="I82" t="s">
        <v>1941</v>
      </c>
    </row>
    <row r="83" spans="1:9" x14ac:dyDescent="0.25">
      <c r="A83" t="s">
        <v>11668</v>
      </c>
      <c r="B83" t="s">
        <v>11686</v>
      </c>
      <c r="C83" t="s">
        <v>2237</v>
      </c>
      <c r="D83" t="s">
        <v>11803</v>
      </c>
      <c r="E83" t="s">
        <v>2363</v>
      </c>
      <c r="F83" t="s">
        <v>1945</v>
      </c>
      <c r="G83"/>
      <c r="H83" t="s">
        <v>1945</v>
      </c>
      <c r="I83" t="s">
        <v>11723</v>
      </c>
    </row>
    <row r="84" spans="1:9" x14ac:dyDescent="0.25">
      <c r="A84" t="s">
        <v>11668</v>
      </c>
      <c r="B84" t="s">
        <v>11686</v>
      </c>
      <c r="C84" t="s">
        <v>2237</v>
      </c>
      <c r="D84" t="s">
        <v>11803</v>
      </c>
      <c r="E84" t="s">
        <v>2363</v>
      </c>
      <c r="F84" t="s">
        <v>1939</v>
      </c>
      <c r="G84" t="s">
        <v>11751</v>
      </c>
      <c r="H84" t="s">
        <v>11807</v>
      </c>
      <c r="I84" t="s">
        <v>11753</v>
      </c>
    </row>
    <row r="85" spans="1:9" x14ac:dyDescent="0.25">
      <c r="A85" t="s">
        <v>11668</v>
      </c>
      <c r="B85" t="s">
        <v>11686</v>
      </c>
      <c r="C85" t="s">
        <v>2237</v>
      </c>
      <c r="D85" t="s">
        <v>11803</v>
      </c>
      <c r="E85" t="s">
        <v>2363</v>
      </c>
      <c r="F85" t="s">
        <v>1919</v>
      </c>
      <c r="G85" t="s">
        <v>11754</v>
      </c>
      <c r="H85" t="s">
        <v>11820</v>
      </c>
      <c r="I85" t="s">
        <v>11821</v>
      </c>
    </row>
    <row r="86" spans="1:9" x14ac:dyDescent="0.25">
      <c r="A86" t="s">
        <v>11668</v>
      </c>
      <c r="B86" t="s">
        <v>11686</v>
      </c>
      <c r="C86" t="s">
        <v>2237</v>
      </c>
      <c r="D86" t="s">
        <v>11803</v>
      </c>
      <c r="E86" t="s">
        <v>2363</v>
      </c>
      <c r="F86" t="s">
        <v>1919</v>
      </c>
      <c r="G86" t="s">
        <v>11756</v>
      </c>
      <c r="H86" t="s">
        <v>11822</v>
      </c>
      <c r="I86" t="s">
        <v>11821</v>
      </c>
    </row>
    <row r="87" spans="1:9" x14ac:dyDescent="0.25">
      <c r="A87" t="s">
        <v>11668</v>
      </c>
      <c r="B87" t="s">
        <v>11686</v>
      </c>
      <c r="C87" t="s">
        <v>2237</v>
      </c>
      <c r="D87" t="s">
        <v>11803</v>
      </c>
      <c r="E87" t="s">
        <v>2363</v>
      </c>
      <c r="F87" t="s">
        <v>1919</v>
      </c>
      <c r="G87" t="s">
        <v>11758</v>
      </c>
      <c r="H87" t="s">
        <v>11823</v>
      </c>
      <c r="I87" t="s">
        <v>11821</v>
      </c>
    </row>
    <row r="88" spans="1:9" x14ac:dyDescent="0.25">
      <c r="A88" t="s">
        <v>11668</v>
      </c>
      <c r="B88" t="s">
        <v>11686</v>
      </c>
      <c r="C88" t="s">
        <v>2237</v>
      </c>
      <c r="D88" t="s">
        <v>11803</v>
      </c>
      <c r="E88" t="s">
        <v>2363</v>
      </c>
      <c r="F88" t="s">
        <v>1919</v>
      </c>
      <c r="G88" t="s">
        <v>11760</v>
      </c>
      <c r="H88" t="s">
        <v>11824</v>
      </c>
      <c r="I88" t="s">
        <v>11821</v>
      </c>
    </row>
    <row r="89" spans="1:9" x14ac:dyDescent="0.25">
      <c r="A89" t="s">
        <v>11668</v>
      </c>
      <c r="B89" t="s">
        <v>11686</v>
      </c>
      <c r="C89" t="s">
        <v>2237</v>
      </c>
      <c r="D89" t="s">
        <v>11825</v>
      </c>
      <c r="E89" t="s">
        <v>12657</v>
      </c>
      <c r="F89" t="s">
        <v>1913</v>
      </c>
      <c r="G89" t="s">
        <v>11826</v>
      </c>
      <c r="H89" t="s">
        <v>11827</v>
      </c>
      <c r="I89" t="s">
        <v>11828</v>
      </c>
    </row>
    <row r="90" spans="1:9" x14ac:dyDescent="0.25">
      <c r="A90" t="s">
        <v>11668</v>
      </c>
      <c r="B90" t="s">
        <v>11686</v>
      </c>
      <c r="C90" t="s">
        <v>2237</v>
      </c>
      <c r="D90" t="s">
        <v>11825</v>
      </c>
      <c r="E90" t="s">
        <v>12657</v>
      </c>
      <c r="F90" t="s">
        <v>1896</v>
      </c>
      <c r="G90" t="s">
        <v>11829</v>
      </c>
      <c r="H90" t="s">
        <v>11830</v>
      </c>
      <c r="I90" t="s">
        <v>11831</v>
      </c>
    </row>
    <row r="91" spans="1:9" x14ac:dyDescent="0.25">
      <c r="A91" t="s">
        <v>11668</v>
      </c>
      <c r="B91" t="s">
        <v>11686</v>
      </c>
      <c r="C91" t="s">
        <v>2237</v>
      </c>
      <c r="D91" t="s">
        <v>11825</v>
      </c>
      <c r="E91" t="s">
        <v>12657</v>
      </c>
      <c r="F91" t="s">
        <v>1910</v>
      </c>
      <c r="G91" t="s">
        <v>11832</v>
      </c>
      <c r="H91" t="s">
        <v>11833</v>
      </c>
      <c r="I91" t="s">
        <v>11834</v>
      </c>
    </row>
    <row r="92" spans="1:9" x14ac:dyDescent="0.25">
      <c r="A92" t="s">
        <v>11668</v>
      </c>
      <c r="B92" t="s">
        <v>11686</v>
      </c>
      <c r="C92" t="s">
        <v>2237</v>
      </c>
      <c r="D92" t="s">
        <v>11825</v>
      </c>
      <c r="E92" t="s">
        <v>12657</v>
      </c>
      <c r="F92" t="s">
        <v>1907</v>
      </c>
      <c r="G92" t="s">
        <v>11835</v>
      </c>
      <c r="H92" t="s">
        <v>11836</v>
      </c>
      <c r="I92" t="s">
        <v>11837</v>
      </c>
    </row>
    <row r="93" spans="1:9" x14ac:dyDescent="0.25">
      <c r="A93" t="s">
        <v>11668</v>
      </c>
      <c r="B93" t="s">
        <v>11686</v>
      </c>
      <c r="C93" t="s">
        <v>2237</v>
      </c>
      <c r="D93" t="s">
        <v>11825</v>
      </c>
      <c r="E93" t="s">
        <v>12657</v>
      </c>
      <c r="F93" t="s">
        <v>1904</v>
      </c>
      <c r="G93" t="s">
        <v>11838</v>
      </c>
      <c r="H93" t="s">
        <v>11839</v>
      </c>
      <c r="I93" t="s">
        <v>11840</v>
      </c>
    </row>
    <row r="94" spans="1:9" x14ac:dyDescent="0.25">
      <c r="A94" t="s">
        <v>11668</v>
      </c>
      <c r="B94" t="s">
        <v>11686</v>
      </c>
      <c r="C94" t="s">
        <v>2237</v>
      </c>
      <c r="D94" t="s">
        <v>11825</v>
      </c>
      <c r="E94" t="s">
        <v>12657</v>
      </c>
      <c r="F94" t="s">
        <v>1901</v>
      </c>
      <c r="G94" t="s">
        <v>11841</v>
      </c>
      <c r="H94" t="s">
        <v>11842</v>
      </c>
      <c r="I94" t="s">
        <v>11843</v>
      </c>
    </row>
    <row r="95" spans="1:9" x14ac:dyDescent="0.25">
      <c r="A95" t="s">
        <v>11668</v>
      </c>
      <c r="B95" t="s">
        <v>11686</v>
      </c>
      <c r="C95" t="s">
        <v>2237</v>
      </c>
      <c r="D95" t="s">
        <v>11825</v>
      </c>
      <c r="E95" t="s">
        <v>12657</v>
      </c>
      <c r="F95" t="s">
        <v>1893</v>
      </c>
      <c r="G95" t="s">
        <v>11844</v>
      </c>
      <c r="H95" t="s">
        <v>11845</v>
      </c>
      <c r="I95" t="s">
        <v>11846</v>
      </c>
    </row>
    <row r="96" spans="1:9" x14ac:dyDescent="0.25">
      <c r="A96" t="s">
        <v>11668</v>
      </c>
      <c r="B96" t="s">
        <v>11686</v>
      </c>
      <c r="C96" t="s">
        <v>2237</v>
      </c>
      <c r="D96" t="s">
        <v>11825</v>
      </c>
      <c r="E96" t="s">
        <v>12657</v>
      </c>
      <c r="F96" t="s">
        <v>1890</v>
      </c>
      <c r="G96" t="s">
        <v>11847</v>
      </c>
      <c r="H96" t="s">
        <v>11848</v>
      </c>
      <c r="I96" t="s">
        <v>11849</v>
      </c>
    </row>
    <row r="97" spans="1:9" x14ac:dyDescent="0.25">
      <c r="A97" t="s">
        <v>11668</v>
      </c>
      <c r="B97" t="s">
        <v>11686</v>
      </c>
      <c r="C97" t="s">
        <v>2237</v>
      </c>
      <c r="D97" t="s">
        <v>11825</v>
      </c>
      <c r="E97" t="s">
        <v>12657</v>
      </c>
      <c r="F97" t="s">
        <v>1916</v>
      </c>
      <c r="G97"/>
      <c r="H97" t="s">
        <v>1916</v>
      </c>
      <c r="I97" t="s">
        <v>11723</v>
      </c>
    </row>
    <row r="98" spans="1:9" x14ac:dyDescent="0.25">
      <c r="A98" t="s">
        <v>11668</v>
      </c>
      <c r="B98" t="s">
        <v>11686</v>
      </c>
      <c r="C98" t="s">
        <v>2237</v>
      </c>
      <c r="D98" t="s">
        <v>11825</v>
      </c>
      <c r="E98" t="s">
        <v>12657</v>
      </c>
      <c r="F98" t="s">
        <v>1884</v>
      </c>
      <c r="G98" t="s">
        <v>11850</v>
      </c>
      <c r="H98" t="s">
        <v>11851</v>
      </c>
      <c r="I98" t="s">
        <v>11852</v>
      </c>
    </row>
    <row r="99" spans="1:9" x14ac:dyDescent="0.25">
      <c r="A99" t="s">
        <v>11668</v>
      </c>
      <c r="B99" t="s">
        <v>11686</v>
      </c>
      <c r="C99" t="s">
        <v>2237</v>
      </c>
      <c r="D99" t="s">
        <v>11825</v>
      </c>
      <c r="E99" t="s">
        <v>12657</v>
      </c>
      <c r="F99" t="s">
        <v>1884</v>
      </c>
      <c r="G99" t="s">
        <v>11853</v>
      </c>
      <c r="H99" t="s">
        <v>11854</v>
      </c>
      <c r="I99" t="s">
        <v>11852</v>
      </c>
    </row>
    <row r="100" spans="1:9" x14ac:dyDescent="0.25">
      <c r="A100" t="s">
        <v>11668</v>
      </c>
      <c r="B100" t="s">
        <v>11686</v>
      </c>
      <c r="C100" t="s">
        <v>2237</v>
      </c>
      <c r="D100" t="s">
        <v>11825</v>
      </c>
      <c r="E100" t="s">
        <v>12657</v>
      </c>
      <c r="F100" t="s">
        <v>1884</v>
      </c>
      <c r="G100" t="s">
        <v>11855</v>
      </c>
      <c r="H100" t="s">
        <v>11856</v>
      </c>
      <c r="I100" t="s">
        <v>11852</v>
      </c>
    </row>
    <row r="101" spans="1:9" x14ac:dyDescent="0.25">
      <c r="A101" t="s">
        <v>11668</v>
      </c>
      <c r="B101" t="s">
        <v>11686</v>
      </c>
      <c r="C101" t="s">
        <v>2237</v>
      </c>
      <c r="D101" t="s">
        <v>11857</v>
      </c>
      <c r="E101" t="s">
        <v>12658</v>
      </c>
      <c r="F101" t="s">
        <v>1878</v>
      </c>
      <c r="G101" t="s">
        <v>11743</v>
      </c>
      <c r="H101" t="s">
        <v>11858</v>
      </c>
      <c r="I101" t="s">
        <v>11745</v>
      </c>
    </row>
    <row r="102" spans="1:9" x14ac:dyDescent="0.25">
      <c r="A102" t="s">
        <v>11668</v>
      </c>
      <c r="B102" t="s">
        <v>11686</v>
      </c>
      <c r="C102" t="s">
        <v>2237</v>
      </c>
      <c r="D102" t="s">
        <v>11857</v>
      </c>
      <c r="E102" t="s">
        <v>12658</v>
      </c>
      <c r="F102" t="s">
        <v>1875</v>
      </c>
      <c r="G102" t="s">
        <v>11748</v>
      </c>
      <c r="H102" t="s">
        <v>11859</v>
      </c>
      <c r="I102" t="s">
        <v>1941</v>
      </c>
    </row>
    <row r="103" spans="1:9" x14ac:dyDescent="0.25">
      <c r="A103" t="s">
        <v>11668</v>
      </c>
      <c r="B103" t="s">
        <v>11686</v>
      </c>
      <c r="C103" t="s">
        <v>2237</v>
      </c>
      <c r="D103" t="s">
        <v>11857</v>
      </c>
      <c r="E103" t="s">
        <v>12658</v>
      </c>
      <c r="F103" t="s">
        <v>1872</v>
      </c>
      <c r="G103" t="s">
        <v>11689</v>
      </c>
      <c r="H103" t="s">
        <v>11860</v>
      </c>
      <c r="I103" t="s">
        <v>11747</v>
      </c>
    </row>
    <row r="104" spans="1:9" x14ac:dyDescent="0.25">
      <c r="A104" t="s">
        <v>11668</v>
      </c>
      <c r="B104" t="s">
        <v>11686</v>
      </c>
      <c r="C104" t="s">
        <v>2237</v>
      </c>
      <c r="D104" t="s">
        <v>11857</v>
      </c>
      <c r="E104" t="s">
        <v>12658</v>
      </c>
      <c r="F104" t="s">
        <v>1871</v>
      </c>
      <c r="G104" t="s">
        <v>11751</v>
      </c>
      <c r="H104" t="s">
        <v>11861</v>
      </c>
      <c r="I104" t="s">
        <v>11753</v>
      </c>
    </row>
    <row r="105" spans="1:9" x14ac:dyDescent="0.25">
      <c r="A105" t="s">
        <v>11668</v>
      </c>
      <c r="B105" t="s">
        <v>11686</v>
      </c>
      <c r="C105" t="s">
        <v>2237</v>
      </c>
      <c r="D105" t="s">
        <v>11857</v>
      </c>
      <c r="E105" t="s">
        <v>12658</v>
      </c>
      <c r="F105" t="s">
        <v>1868</v>
      </c>
      <c r="G105" t="s">
        <v>11732</v>
      </c>
      <c r="H105" t="s">
        <v>11862</v>
      </c>
      <c r="I105" t="s">
        <v>11734</v>
      </c>
    </row>
    <row r="106" spans="1:9" x14ac:dyDescent="0.25">
      <c r="A106" t="s">
        <v>11668</v>
      </c>
      <c r="B106" t="s">
        <v>11686</v>
      </c>
      <c r="C106" t="s">
        <v>2237</v>
      </c>
      <c r="D106" t="s">
        <v>11857</v>
      </c>
      <c r="E106" t="s">
        <v>12658</v>
      </c>
      <c r="F106" t="s">
        <v>1881</v>
      </c>
      <c r="G106"/>
      <c r="H106" t="s">
        <v>1881</v>
      </c>
      <c r="I106" t="s">
        <v>11723</v>
      </c>
    </row>
    <row r="107" spans="1:9" x14ac:dyDescent="0.25">
      <c r="A107" t="s">
        <v>11668</v>
      </c>
      <c r="B107" t="s">
        <v>11686</v>
      </c>
      <c r="C107" t="s">
        <v>2237</v>
      </c>
      <c r="D107" t="s">
        <v>11863</v>
      </c>
      <c r="E107" t="s">
        <v>12659</v>
      </c>
      <c r="F107" t="s">
        <v>1840</v>
      </c>
      <c r="G107" t="s">
        <v>11864</v>
      </c>
      <c r="H107" t="s">
        <v>11865</v>
      </c>
      <c r="I107" t="s">
        <v>11834</v>
      </c>
    </row>
    <row r="108" spans="1:9" x14ac:dyDescent="0.25">
      <c r="A108" t="s">
        <v>11668</v>
      </c>
      <c r="B108" t="s">
        <v>11686</v>
      </c>
      <c r="C108" t="s">
        <v>2237</v>
      </c>
      <c r="D108" t="s">
        <v>11863</v>
      </c>
      <c r="E108" t="s">
        <v>12659</v>
      </c>
      <c r="F108" t="s">
        <v>1837</v>
      </c>
      <c r="G108" t="s">
        <v>11866</v>
      </c>
      <c r="H108" t="s">
        <v>11867</v>
      </c>
      <c r="I108" t="s">
        <v>11868</v>
      </c>
    </row>
    <row r="109" spans="1:9" x14ac:dyDescent="0.25">
      <c r="A109" t="s">
        <v>11668</v>
      </c>
      <c r="B109" t="s">
        <v>11686</v>
      </c>
      <c r="C109" t="s">
        <v>2237</v>
      </c>
      <c r="D109" t="s">
        <v>11863</v>
      </c>
      <c r="E109" t="s">
        <v>12659</v>
      </c>
      <c r="F109" t="s">
        <v>1834</v>
      </c>
      <c r="G109" t="s">
        <v>11869</v>
      </c>
      <c r="H109" t="s">
        <v>11870</v>
      </c>
      <c r="I109" t="s">
        <v>11837</v>
      </c>
    </row>
    <row r="110" spans="1:9" x14ac:dyDescent="0.25">
      <c r="A110" t="s">
        <v>11668</v>
      </c>
      <c r="B110" t="s">
        <v>11686</v>
      </c>
      <c r="C110" t="s">
        <v>2237</v>
      </c>
      <c r="D110" t="s">
        <v>11863</v>
      </c>
      <c r="E110" t="s">
        <v>12659</v>
      </c>
      <c r="F110" t="s">
        <v>1831</v>
      </c>
      <c r="G110" t="s">
        <v>11871</v>
      </c>
      <c r="H110" t="s">
        <v>11872</v>
      </c>
      <c r="I110" t="s">
        <v>11873</v>
      </c>
    </row>
    <row r="111" spans="1:9" x14ac:dyDescent="0.25">
      <c r="A111" t="s">
        <v>11668</v>
      </c>
      <c r="B111" t="s">
        <v>11686</v>
      </c>
      <c r="C111" t="s">
        <v>2237</v>
      </c>
      <c r="D111" t="s">
        <v>11863</v>
      </c>
      <c r="E111" t="s">
        <v>12659</v>
      </c>
      <c r="F111" t="s">
        <v>1828</v>
      </c>
      <c r="G111" t="s">
        <v>11874</v>
      </c>
      <c r="H111" t="s">
        <v>11875</v>
      </c>
      <c r="I111" t="s">
        <v>11876</v>
      </c>
    </row>
    <row r="112" spans="1:9" x14ac:dyDescent="0.25">
      <c r="A112" t="s">
        <v>11668</v>
      </c>
      <c r="B112" t="s">
        <v>11686</v>
      </c>
      <c r="C112" t="s">
        <v>2237</v>
      </c>
      <c r="D112" t="s">
        <v>11863</v>
      </c>
      <c r="E112" t="s">
        <v>12659</v>
      </c>
      <c r="F112" t="s">
        <v>1825</v>
      </c>
      <c r="G112" t="s">
        <v>11877</v>
      </c>
      <c r="H112" t="s">
        <v>11878</v>
      </c>
      <c r="I112" t="s">
        <v>11879</v>
      </c>
    </row>
    <row r="113" spans="1:9" x14ac:dyDescent="0.25">
      <c r="A113" t="s">
        <v>11668</v>
      </c>
      <c r="B113" t="s">
        <v>11686</v>
      </c>
      <c r="C113" t="s">
        <v>2237</v>
      </c>
      <c r="D113" t="s">
        <v>11863</v>
      </c>
      <c r="E113" t="s">
        <v>12659</v>
      </c>
      <c r="F113" t="s">
        <v>1822</v>
      </c>
      <c r="G113" t="s">
        <v>11880</v>
      </c>
      <c r="H113" t="s">
        <v>11881</v>
      </c>
      <c r="I113" t="s">
        <v>11882</v>
      </c>
    </row>
    <row r="114" spans="1:9" x14ac:dyDescent="0.25">
      <c r="A114" t="s">
        <v>11668</v>
      </c>
      <c r="B114" t="s">
        <v>11686</v>
      </c>
      <c r="C114" t="s">
        <v>2237</v>
      </c>
      <c r="D114" t="s">
        <v>11863</v>
      </c>
      <c r="E114" t="s">
        <v>12659</v>
      </c>
      <c r="F114" t="s">
        <v>1846</v>
      </c>
      <c r="G114" t="s">
        <v>11883</v>
      </c>
      <c r="H114" t="s">
        <v>11884</v>
      </c>
      <c r="I114" t="s">
        <v>11885</v>
      </c>
    </row>
    <row r="115" spans="1:9" x14ac:dyDescent="0.25">
      <c r="A115" t="s">
        <v>11668</v>
      </c>
      <c r="B115" t="s">
        <v>11686</v>
      </c>
      <c r="C115" t="s">
        <v>2237</v>
      </c>
      <c r="D115" t="s">
        <v>11863</v>
      </c>
      <c r="E115" t="s">
        <v>12659</v>
      </c>
      <c r="F115" t="s">
        <v>1843</v>
      </c>
      <c r="G115" t="s">
        <v>11886</v>
      </c>
      <c r="H115" t="s">
        <v>11887</v>
      </c>
      <c r="I115" t="s">
        <v>11888</v>
      </c>
    </row>
    <row r="116" spans="1:9" x14ac:dyDescent="0.25">
      <c r="A116" t="s">
        <v>11668</v>
      </c>
      <c r="B116" t="s">
        <v>11686</v>
      </c>
      <c r="C116" t="s">
        <v>2237</v>
      </c>
      <c r="D116" t="s">
        <v>11863</v>
      </c>
      <c r="E116" t="s">
        <v>12659</v>
      </c>
      <c r="F116" t="s">
        <v>1862</v>
      </c>
      <c r="G116" t="s">
        <v>11889</v>
      </c>
      <c r="H116" t="s">
        <v>11890</v>
      </c>
      <c r="I116" t="s">
        <v>11891</v>
      </c>
    </row>
    <row r="117" spans="1:9" x14ac:dyDescent="0.25">
      <c r="A117" t="s">
        <v>11668</v>
      </c>
      <c r="B117" t="s">
        <v>11686</v>
      </c>
      <c r="C117" t="s">
        <v>2237</v>
      </c>
      <c r="D117" t="s">
        <v>11863</v>
      </c>
      <c r="E117" t="s">
        <v>12659</v>
      </c>
      <c r="F117" t="s">
        <v>1859</v>
      </c>
      <c r="G117" t="s">
        <v>11892</v>
      </c>
      <c r="H117" t="s">
        <v>11893</v>
      </c>
      <c r="I117" t="s">
        <v>11894</v>
      </c>
    </row>
    <row r="118" spans="1:9" x14ac:dyDescent="0.25">
      <c r="A118" t="s">
        <v>11668</v>
      </c>
      <c r="B118" t="s">
        <v>11686</v>
      </c>
      <c r="C118" t="s">
        <v>2237</v>
      </c>
      <c r="D118" t="s">
        <v>11863</v>
      </c>
      <c r="E118" t="s">
        <v>12659</v>
      </c>
      <c r="F118" t="s">
        <v>1857</v>
      </c>
      <c r="G118" t="s">
        <v>11895</v>
      </c>
      <c r="H118" t="s">
        <v>11896</v>
      </c>
      <c r="I118" t="s">
        <v>11897</v>
      </c>
    </row>
    <row r="119" spans="1:9" x14ac:dyDescent="0.25">
      <c r="A119" t="s">
        <v>11668</v>
      </c>
      <c r="B119" t="s">
        <v>11686</v>
      </c>
      <c r="C119" t="s">
        <v>2237</v>
      </c>
      <c r="D119" t="s">
        <v>11863</v>
      </c>
      <c r="E119" t="s">
        <v>12659</v>
      </c>
      <c r="F119" t="s">
        <v>1854</v>
      </c>
      <c r="G119" t="s">
        <v>11895</v>
      </c>
      <c r="H119" t="s">
        <v>11898</v>
      </c>
      <c r="I119" t="s">
        <v>11899</v>
      </c>
    </row>
    <row r="120" spans="1:9" x14ac:dyDescent="0.25">
      <c r="A120" t="s">
        <v>11668</v>
      </c>
      <c r="B120" t="s">
        <v>11686</v>
      </c>
      <c r="C120" t="s">
        <v>2237</v>
      </c>
      <c r="D120" t="s">
        <v>11863</v>
      </c>
      <c r="E120" t="s">
        <v>12659</v>
      </c>
      <c r="F120" t="s">
        <v>1850</v>
      </c>
      <c r="G120" t="s">
        <v>11900</v>
      </c>
      <c r="H120" t="s">
        <v>11901</v>
      </c>
      <c r="I120" t="s">
        <v>11902</v>
      </c>
    </row>
    <row r="121" spans="1:9" x14ac:dyDescent="0.25">
      <c r="A121" t="s">
        <v>11668</v>
      </c>
      <c r="B121" t="s">
        <v>11686</v>
      </c>
      <c r="C121" t="s">
        <v>2237</v>
      </c>
      <c r="D121" t="s">
        <v>11863</v>
      </c>
      <c r="E121" t="s">
        <v>12659</v>
      </c>
      <c r="F121" t="s">
        <v>1865</v>
      </c>
      <c r="G121"/>
      <c r="H121" t="s">
        <v>1865</v>
      </c>
      <c r="I121" t="s">
        <v>11723</v>
      </c>
    </row>
    <row r="122" spans="1:9" x14ac:dyDescent="0.25">
      <c r="A122" t="s">
        <v>11668</v>
      </c>
      <c r="B122" t="s">
        <v>11686</v>
      </c>
      <c r="C122" t="s">
        <v>2237</v>
      </c>
      <c r="D122" t="s">
        <v>11687</v>
      </c>
      <c r="E122" t="s">
        <v>12640</v>
      </c>
      <c r="F122" t="s">
        <v>1812</v>
      </c>
      <c r="G122" t="s">
        <v>11903</v>
      </c>
      <c r="H122" t="s">
        <v>11904</v>
      </c>
      <c r="I122" t="s">
        <v>11905</v>
      </c>
    </row>
    <row r="123" spans="1:9" x14ac:dyDescent="0.25">
      <c r="A123" t="s">
        <v>11668</v>
      </c>
      <c r="B123" t="s">
        <v>11686</v>
      </c>
      <c r="C123" t="s">
        <v>2237</v>
      </c>
      <c r="D123" t="s">
        <v>11687</v>
      </c>
      <c r="E123" t="s">
        <v>12640</v>
      </c>
      <c r="F123" t="s">
        <v>1809</v>
      </c>
      <c r="G123" t="s">
        <v>11906</v>
      </c>
      <c r="H123" t="s">
        <v>11907</v>
      </c>
      <c r="I123" t="s">
        <v>11908</v>
      </c>
    </row>
    <row r="124" spans="1:9" x14ac:dyDescent="0.25">
      <c r="A124" t="s">
        <v>11668</v>
      </c>
      <c r="B124" t="s">
        <v>11686</v>
      </c>
      <c r="C124" t="s">
        <v>2237</v>
      </c>
      <c r="D124" t="s">
        <v>11687</v>
      </c>
      <c r="E124" t="s">
        <v>12640</v>
      </c>
      <c r="F124" t="s">
        <v>1807</v>
      </c>
      <c r="G124" t="s">
        <v>11909</v>
      </c>
      <c r="H124" t="s">
        <v>11910</v>
      </c>
      <c r="I124" t="s">
        <v>11911</v>
      </c>
    </row>
    <row r="125" spans="1:9" x14ac:dyDescent="0.25">
      <c r="A125" t="s">
        <v>11668</v>
      </c>
      <c r="B125" t="s">
        <v>11686</v>
      </c>
      <c r="C125" t="s">
        <v>2237</v>
      </c>
      <c r="D125" t="s">
        <v>11687</v>
      </c>
      <c r="E125" t="s">
        <v>12640</v>
      </c>
      <c r="F125" t="s">
        <v>1804</v>
      </c>
      <c r="G125" t="s">
        <v>11909</v>
      </c>
      <c r="H125" t="s">
        <v>11912</v>
      </c>
      <c r="I125" t="s">
        <v>11913</v>
      </c>
    </row>
    <row r="126" spans="1:9" x14ac:dyDescent="0.25">
      <c r="A126" t="s">
        <v>11668</v>
      </c>
      <c r="B126" t="s">
        <v>11686</v>
      </c>
      <c r="C126" t="s">
        <v>2237</v>
      </c>
      <c r="D126" t="s">
        <v>11687</v>
      </c>
      <c r="E126" t="s">
        <v>12640</v>
      </c>
      <c r="F126" t="s">
        <v>1799</v>
      </c>
      <c r="G126" t="s">
        <v>11914</v>
      </c>
      <c r="H126" t="s">
        <v>11915</v>
      </c>
      <c r="I126" t="s">
        <v>11916</v>
      </c>
    </row>
    <row r="127" spans="1:9" x14ac:dyDescent="0.25">
      <c r="A127" t="s">
        <v>11668</v>
      </c>
      <c r="B127" t="s">
        <v>11686</v>
      </c>
      <c r="C127" t="s">
        <v>2237</v>
      </c>
      <c r="D127" t="s">
        <v>11687</v>
      </c>
      <c r="E127" t="s">
        <v>12640</v>
      </c>
      <c r="F127" t="s">
        <v>1796</v>
      </c>
      <c r="G127" t="s">
        <v>11917</v>
      </c>
      <c r="H127" t="s">
        <v>11918</v>
      </c>
      <c r="I127" t="s">
        <v>11902</v>
      </c>
    </row>
    <row r="128" spans="1:9" x14ac:dyDescent="0.25">
      <c r="A128" t="s">
        <v>11668</v>
      </c>
      <c r="B128" t="s">
        <v>11686</v>
      </c>
      <c r="C128" t="s">
        <v>2237</v>
      </c>
      <c r="D128" t="s">
        <v>11687</v>
      </c>
      <c r="E128" t="s">
        <v>12640</v>
      </c>
      <c r="F128" t="s">
        <v>1785</v>
      </c>
      <c r="G128" t="s">
        <v>11919</v>
      </c>
      <c r="H128" t="s">
        <v>11920</v>
      </c>
      <c r="I128" t="s">
        <v>11921</v>
      </c>
    </row>
    <row r="129" spans="1:9" x14ac:dyDescent="0.25">
      <c r="A129" t="s">
        <v>11668</v>
      </c>
      <c r="B129" t="s">
        <v>11686</v>
      </c>
      <c r="C129" t="s">
        <v>2237</v>
      </c>
      <c r="D129" t="s">
        <v>11687</v>
      </c>
      <c r="E129" t="s">
        <v>12640</v>
      </c>
      <c r="F129" t="s">
        <v>1768</v>
      </c>
      <c r="G129" t="s">
        <v>11922</v>
      </c>
      <c r="H129" t="s">
        <v>11923</v>
      </c>
      <c r="I129" t="s">
        <v>11924</v>
      </c>
    </row>
    <row r="130" spans="1:9" x14ac:dyDescent="0.25">
      <c r="A130" t="s">
        <v>11668</v>
      </c>
      <c r="B130" t="s">
        <v>11686</v>
      </c>
      <c r="C130" t="s">
        <v>2237</v>
      </c>
      <c r="D130" t="s">
        <v>11687</v>
      </c>
      <c r="E130" t="s">
        <v>12640</v>
      </c>
      <c r="F130" t="s">
        <v>1780</v>
      </c>
      <c r="G130" t="s">
        <v>11877</v>
      </c>
      <c r="H130" t="s">
        <v>11925</v>
      </c>
      <c r="I130" t="s">
        <v>11926</v>
      </c>
    </row>
    <row r="131" spans="1:9" x14ac:dyDescent="0.25">
      <c r="A131" t="s">
        <v>11668</v>
      </c>
      <c r="B131" t="s">
        <v>11686</v>
      </c>
      <c r="C131" t="s">
        <v>2237</v>
      </c>
      <c r="D131" t="s">
        <v>11687</v>
      </c>
      <c r="E131" t="s">
        <v>12640</v>
      </c>
      <c r="F131" t="s">
        <v>1765</v>
      </c>
      <c r="G131" t="s">
        <v>11927</v>
      </c>
      <c r="H131" t="s">
        <v>11928</v>
      </c>
      <c r="I131" t="s">
        <v>11929</v>
      </c>
    </row>
    <row r="132" spans="1:9" x14ac:dyDescent="0.25">
      <c r="A132" t="s">
        <v>11668</v>
      </c>
      <c r="B132" t="s">
        <v>11686</v>
      </c>
      <c r="C132" t="s">
        <v>2237</v>
      </c>
      <c r="D132" t="s">
        <v>11687</v>
      </c>
      <c r="E132" t="s">
        <v>12640</v>
      </c>
      <c r="F132" t="s">
        <v>1762</v>
      </c>
      <c r="G132" t="s">
        <v>11930</v>
      </c>
      <c r="H132" t="s">
        <v>11931</v>
      </c>
      <c r="I132" t="s">
        <v>11932</v>
      </c>
    </row>
    <row r="133" spans="1:9" x14ac:dyDescent="0.25">
      <c r="A133" t="s">
        <v>11668</v>
      </c>
      <c r="B133" t="s">
        <v>11686</v>
      </c>
      <c r="C133" t="s">
        <v>2237</v>
      </c>
      <c r="D133" t="s">
        <v>11687</v>
      </c>
      <c r="E133" t="s">
        <v>12640</v>
      </c>
      <c r="F133" t="s">
        <v>1777</v>
      </c>
      <c r="G133" t="s">
        <v>11933</v>
      </c>
      <c r="H133" t="s">
        <v>11934</v>
      </c>
      <c r="I133" t="s">
        <v>1778</v>
      </c>
    </row>
    <row r="134" spans="1:9" x14ac:dyDescent="0.25">
      <c r="A134" t="s">
        <v>11668</v>
      </c>
      <c r="B134" t="s">
        <v>11686</v>
      </c>
      <c r="C134" t="s">
        <v>2237</v>
      </c>
      <c r="D134" t="s">
        <v>11687</v>
      </c>
      <c r="E134" t="s">
        <v>12640</v>
      </c>
      <c r="F134" t="s">
        <v>1771</v>
      </c>
      <c r="G134" t="s">
        <v>11935</v>
      </c>
      <c r="H134" t="s">
        <v>11936</v>
      </c>
      <c r="I134" t="s">
        <v>11937</v>
      </c>
    </row>
    <row r="135" spans="1:9" x14ac:dyDescent="0.25">
      <c r="A135" t="s">
        <v>11668</v>
      </c>
      <c r="B135" t="s">
        <v>11686</v>
      </c>
      <c r="C135" t="s">
        <v>2237</v>
      </c>
      <c r="D135" t="s">
        <v>11687</v>
      </c>
      <c r="E135" t="s">
        <v>12640</v>
      </c>
      <c r="F135" t="s">
        <v>1757</v>
      </c>
      <c r="G135" t="s">
        <v>11938</v>
      </c>
      <c r="H135" t="s">
        <v>11939</v>
      </c>
      <c r="I135" t="s">
        <v>11940</v>
      </c>
    </row>
    <row r="136" spans="1:9" x14ac:dyDescent="0.25">
      <c r="A136" t="s">
        <v>11668</v>
      </c>
      <c r="B136" t="s">
        <v>11686</v>
      </c>
      <c r="C136" t="s">
        <v>2237</v>
      </c>
      <c r="D136" t="s">
        <v>11687</v>
      </c>
      <c r="E136" t="s">
        <v>12640</v>
      </c>
      <c r="F136" t="s">
        <v>1791</v>
      </c>
      <c r="G136" t="s">
        <v>11941</v>
      </c>
      <c r="H136" t="s">
        <v>11942</v>
      </c>
      <c r="I136" t="s">
        <v>11943</v>
      </c>
    </row>
    <row r="137" spans="1:9" x14ac:dyDescent="0.25">
      <c r="A137" t="s">
        <v>11668</v>
      </c>
      <c r="B137" t="s">
        <v>11686</v>
      </c>
      <c r="C137" t="s">
        <v>2237</v>
      </c>
      <c r="D137" t="s">
        <v>11687</v>
      </c>
      <c r="E137" t="s">
        <v>12640</v>
      </c>
      <c r="F137" t="s">
        <v>1788</v>
      </c>
      <c r="G137" t="s">
        <v>11751</v>
      </c>
      <c r="H137" t="s">
        <v>11944</v>
      </c>
      <c r="I137" t="s">
        <v>11945</v>
      </c>
    </row>
    <row r="138" spans="1:9" x14ac:dyDescent="0.25">
      <c r="A138" t="s">
        <v>11668</v>
      </c>
      <c r="B138" t="s">
        <v>11686</v>
      </c>
      <c r="C138" t="s">
        <v>2237</v>
      </c>
      <c r="D138" t="s">
        <v>11687</v>
      </c>
      <c r="E138" t="s">
        <v>12640</v>
      </c>
      <c r="F138" t="s">
        <v>1817</v>
      </c>
      <c r="G138"/>
      <c r="H138" t="s">
        <v>1817</v>
      </c>
      <c r="I138" t="s">
        <v>11946</v>
      </c>
    </row>
    <row r="139" spans="1:9" x14ac:dyDescent="0.25">
      <c r="A139" t="s">
        <v>11668</v>
      </c>
      <c r="B139" t="s">
        <v>11686</v>
      </c>
      <c r="C139" t="s">
        <v>2237</v>
      </c>
      <c r="D139" t="s">
        <v>11687</v>
      </c>
      <c r="E139" t="s">
        <v>12640</v>
      </c>
      <c r="F139" t="s">
        <v>1815</v>
      </c>
      <c r="G139"/>
      <c r="H139" t="s">
        <v>1815</v>
      </c>
      <c r="I139" t="s">
        <v>11947</v>
      </c>
    </row>
    <row r="140" spans="1:9" x14ac:dyDescent="0.25">
      <c r="A140" t="s">
        <v>11668</v>
      </c>
      <c r="B140" t="s">
        <v>11686</v>
      </c>
      <c r="C140" t="s">
        <v>2237</v>
      </c>
      <c r="D140" t="s">
        <v>11687</v>
      </c>
      <c r="E140" t="s">
        <v>12640</v>
      </c>
      <c r="F140" t="s">
        <v>1774</v>
      </c>
      <c r="G140" t="s">
        <v>11948</v>
      </c>
      <c r="H140" t="s">
        <v>11949</v>
      </c>
      <c r="I140" t="s">
        <v>11950</v>
      </c>
    </row>
    <row r="141" spans="1:9" x14ac:dyDescent="0.25">
      <c r="A141" t="s">
        <v>11668</v>
      </c>
      <c r="B141" t="s">
        <v>4137</v>
      </c>
      <c r="C141" t="s">
        <v>2112</v>
      </c>
      <c r="D141" t="s">
        <v>11696</v>
      </c>
      <c r="E141" t="s">
        <v>12641</v>
      </c>
      <c r="F141" t="s">
        <v>1672</v>
      </c>
      <c r="G141" t="s">
        <v>11951</v>
      </c>
      <c r="H141" t="s">
        <v>11952</v>
      </c>
      <c r="I141" t="s">
        <v>11953</v>
      </c>
    </row>
    <row r="142" spans="1:9" x14ac:dyDescent="0.25">
      <c r="A142" t="s">
        <v>11668</v>
      </c>
      <c r="B142" t="s">
        <v>4137</v>
      </c>
      <c r="C142" t="s">
        <v>2112</v>
      </c>
      <c r="D142" t="s">
        <v>1518</v>
      </c>
      <c r="E142" t="s">
        <v>12643</v>
      </c>
      <c r="F142" t="s">
        <v>1562</v>
      </c>
      <c r="G142" t="s">
        <v>11954</v>
      </c>
      <c r="H142" t="s">
        <v>11955</v>
      </c>
      <c r="I142" t="s">
        <v>11956</v>
      </c>
    </row>
    <row r="143" spans="1:9" x14ac:dyDescent="0.25">
      <c r="A143" t="s">
        <v>11668</v>
      </c>
      <c r="B143" t="s">
        <v>4137</v>
      </c>
      <c r="C143" t="s">
        <v>2112</v>
      </c>
      <c r="D143" t="s">
        <v>11696</v>
      </c>
      <c r="E143" t="s">
        <v>12641</v>
      </c>
      <c r="F143" t="s">
        <v>1720</v>
      </c>
      <c r="G143" t="s">
        <v>11957</v>
      </c>
      <c r="H143" t="s">
        <v>11958</v>
      </c>
      <c r="I143" t="s">
        <v>11959</v>
      </c>
    </row>
    <row r="144" spans="1:9" x14ac:dyDescent="0.25">
      <c r="A144" t="s">
        <v>11668</v>
      </c>
      <c r="B144" t="s">
        <v>4137</v>
      </c>
      <c r="C144" t="s">
        <v>2112</v>
      </c>
      <c r="D144" t="s">
        <v>11696</v>
      </c>
      <c r="E144" t="s">
        <v>12641</v>
      </c>
      <c r="F144" t="s">
        <v>1717</v>
      </c>
      <c r="G144" t="s">
        <v>11960</v>
      </c>
      <c r="H144" t="s">
        <v>11961</v>
      </c>
      <c r="I144" t="s">
        <v>11962</v>
      </c>
    </row>
    <row r="145" spans="1:9" x14ac:dyDescent="0.25">
      <c r="A145" t="s">
        <v>11668</v>
      </c>
      <c r="B145" t="s">
        <v>4137</v>
      </c>
      <c r="C145" t="s">
        <v>2112</v>
      </c>
      <c r="D145" t="s">
        <v>11696</v>
      </c>
      <c r="E145" t="s">
        <v>12641</v>
      </c>
      <c r="F145" t="s">
        <v>1713</v>
      </c>
      <c r="G145" t="s">
        <v>11963</v>
      </c>
      <c r="H145" t="s">
        <v>11964</v>
      </c>
      <c r="I145" t="s">
        <v>11965</v>
      </c>
    </row>
    <row r="146" spans="1:9" x14ac:dyDescent="0.25">
      <c r="A146" t="s">
        <v>11668</v>
      </c>
      <c r="B146" t="s">
        <v>4137</v>
      </c>
      <c r="C146" t="s">
        <v>2112</v>
      </c>
      <c r="D146" t="s">
        <v>11696</v>
      </c>
      <c r="E146" t="s">
        <v>12641</v>
      </c>
      <c r="F146" t="s">
        <v>1710</v>
      </c>
      <c r="G146" t="s">
        <v>11966</v>
      </c>
      <c r="H146" t="s">
        <v>11967</v>
      </c>
      <c r="I146" t="s">
        <v>11968</v>
      </c>
    </row>
    <row r="147" spans="1:9" x14ac:dyDescent="0.25">
      <c r="A147" t="s">
        <v>11668</v>
      </c>
      <c r="B147" t="s">
        <v>4137</v>
      </c>
      <c r="C147" t="s">
        <v>2112</v>
      </c>
      <c r="D147" t="s">
        <v>11696</v>
      </c>
      <c r="E147" t="s">
        <v>12641</v>
      </c>
      <c r="F147" t="s">
        <v>1707</v>
      </c>
      <c r="G147" t="s">
        <v>11969</v>
      </c>
      <c r="H147" t="s">
        <v>11970</v>
      </c>
      <c r="I147" t="s">
        <v>11971</v>
      </c>
    </row>
    <row r="148" spans="1:9" x14ac:dyDescent="0.25">
      <c r="A148" t="s">
        <v>11668</v>
      </c>
      <c r="B148" t="s">
        <v>4137</v>
      </c>
      <c r="C148" t="s">
        <v>2112</v>
      </c>
      <c r="D148" t="s">
        <v>11696</v>
      </c>
      <c r="E148" t="s">
        <v>12641</v>
      </c>
      <c r="F148" t="s">
        <v>1704</v>
      </c>
      <c r="G148" t="s">
        <v>11966</v>
      </c>
      <c r="H148" t="s">
        <v>11972</v>
      </c>
      <c r="I148" t="s">
        <v>11973</v>
      </c>
    </row>
    <row r="149" spans="1:9" x14ac:dyDescent="0.25">
      <c r="A149" t="s">
        <v>11668</v>
      </c>
      <c r="B149" t="s">
        <v>4137</v>
      </c>
      <c r="C149" t="s">
        <v>2112</v>
      </c>
      <c r="D149" t="s">
        <v>11696</v>
      </c>
      <c r="E149" t="s">
        <v>12641</v>
      </c>
      <c r="F149" t="s">
        <v>1736</v>
      </c>
      <c r="G149" t="s">
        <v>11974</v>
      </c>
      <c r="H149" t="s">
        <v>11975</v>
      </c>
      <c r="I149" t="s">
        <v>11976</v>
      </c>
    </row>
    <row r="150" spans="1:9" x14ac:dyDescent="0.25">
      <c r="A150" t="s">
        <v>11668</v>
      </c>
      <c r="B150" t="s">
        <v>4137</v>
      </c>
      <c r="C150" t="s">
        <v>2112</v>
      </c>
      <c r="D150" t="s">
        <v>11696</v>
      </c>
      <c r="E150" t="s">
        <v>12641</v>
      </c>
      <c r="F150" t="s">
        <v>1733</v>
      </c>
      <c r="G150" t="s">
        <v>11977</v>
      </c>
      <c r="H150" t="s">
        <v>11978</v>
      </c>
      <c r="I150" t="s">
        <v>11979</v>
      </c>
    </row>
    <row r="151" spans="1:9" x14ac:dyDescent="0.25">
      <c r="A151" t="s">
        <v>11668</v>
      </c>
      <c r="B151" t="s">
        <v>4137</v>
      </c>
      <c r="C151" t="s">
        <v>2112</v>
      </c>
      <c r="D151" t="s">
        <v>11696</v>
      </c>
      <c r="E151" t="s">
        <v>12641</v>
      </c>
      <c r="F151" t="s">
        <v>1726</v>
      </c>
      <c r="G151" t="s">
        <v>11980</v>
      </c>
      <c r="H151" t="s">
        <v>11981</v>
      </c>
      <c r="I151" t="s">
        <v>11982</v>
      </c>
    </row>
    <row r="152" spans="1:9" x14ac:dyDescent="0.25">
      <c r="A152" t="s">
        <v>11668</v>
      </c>
      <c r="B152" t="s">
        <v>4137</v>
      </c>
      <c r="C152" t="s">
        <v>2112</v>
      </c>
      <c r="D152" t="s">
        <v>11696</v>
      </c>
      <c r="E152" t="s">
        <v>12641</v>
      </c>
      <c r="F152" t="s">
        <v>1729</v>
      </c>
      <c r="G152" t="s">
        <v>11983</v>
      </c>
      <c r="H152" t="s">
        <v>11984</v>
      </c>
      <c r="I152" t="s">
        <v>11985</v>
      </c>
    </row>
    <row r="153" spans="1:9" x14ac:dyDescent="0.25">
      <c r="A153" t="s">
        <v>11668</v>
      </c>
      <c r="B153" t="s">
        <v>4137</v>
      </c>
      <c r="C153" t="s">
        <v>2112</v>
      </c>
      <c r="D153" t="s">
        <v>11696</v>
      </c>
      <c r="E153" t="s">
        <v>12641</v>
      </c>
      <c r="F153" t="s">
        <v>1687</v>
      </c>
      <c r="G153" t="s">
        <v>11986</v>
      </c>
      <c r="H153" t="s">
        <v>11987</v>
      </c>
      <c r="I153" t="s">
        <v>11988</v>
      </c>
    </row>
    <row r="154" spans="1:9" x14ac:dyDescent="0.25">
      <c r="A154" t="s">
        <v>11668</v>
      </c>
      <c r="B154" t="s">
        <v>4137</v>
      </c>
      <c r="C154" t="s">
        <v>2112</v>
      </c>
      <c r="D154" t="s">
        <v>11696</v>
      </c>
      <c r="E154" t="s">
        <v>12641</v>
      </c>
      <c r="F154" t="s">
        <v>1684</v>
      </c>
      <c r="G154" t="s">
        <v>11989</v>
      </c>
      <c r="H154" t="s">
        <v>11990</v>
      </c>
      <c r="I154" t="s">
        <v>11991</v>
      </c>
    </row>
    <row r="155" spans="1:9" x14ac:dyDescent="0.25">
      <c r="A155" t="s">
        <v>11668</v>
      </c>
      <c r="B155" t="s">
        <v>4137</v>
      </c>
      <c r="C155" t="s">
        <v>2112</v>
      </c>
      <c r="D155" t="s">
        <v>11696</v>
      </c>
      <c r="E155" t="s">
        <v>12641</v>
      </c>
      <c r="F155" t="s">
        <v>11713</v>
      </c>
      <c r="G155" t="s">
        <v>11714</v>
      </c>
      <c r="H155" t="s">
        <v>11715</v>
      </c>
      <c r="I155" t="s">
        <v>11716</v>
      </c>
    </row>
    <row r="156" spans="1:9" x14ac:dyDescent="0.25">
      <c r="A156" t="s">
        <v>11668</v>
      </c>
      <c r="B156" t="s">
        <v>4137</v>
      </c>
      <c r="C156" t="s">
        <v>2112</v>
      </c>
      <c r="D156" t="s">
        <v>11696</v>
      </c>
      <c r="E156" t="s">
        <v>12641</v>
      </c>
      <c r="F156" t="s">
        <v>1678</v>
      </c>
      <c r="G156" t="s">
        <v>11992</v>
      </c>
      <c r="H156" t="s">
        <v>11993</v>
      </c>
      <c r="I156" t="s">
        <v>11994</v>
      </c>
    </row>
    <row r="157" spans="1:9" x14ac:dyDescent="0.25">
      <c r="A157" t="s">
        <v>11668</v>
      </c>
      <c r="B157" t="s">
        <v>4137</v>
      </c>
      <c r="C157" t="s">
        <v>2112</v>
      </c>
      <c r="D157" t="s">
        <v>11696</v>
      </c>
      <c r="E157" t="s">
        <v>12641</v>
      </c>
      <c r="F157" t="s">
        <v>1678</v>
      </c>
      <c r="G157" t="s">
        <v>11995</v>
      </c>
      <c r="H157" t="s">
        <v>11996</v>
      </c>
      <c r="I157" t="s">
        <v>11994</v>
      </c>
    </row>
    <row r="158" spans="1:9" x14ac:dyDescent="0.25">
      <c r="A158" t="s">
        <v>11668</v>
      </c>
      <c r="B158" t="s">
        <v>4137</v>
      </c>
      <c r="C158" t="s">
        <v>2112</v>
      </c>
      <c r="D158" t="s">
        <v>11696</v>
      </c>
      <c r="E158" t="s">
        <v>12641</v>
      </c>
      <c r="F158" t="s">
        <v>1678</v>
      </c>
      <c r="G158" t="s">
        <v>11997</v>
      </c>
      <c r="H158" t="s">
        <v>11998</v>
      </c>
      <c r="I158" t="s">
        <v>11994</v>
      </c>
    </row>
    <row r="159" spans="1:9" x14ac:dyDescent="0.25">
      <c r="A159" t="s">
        <v>11668</v>
      </c>
      <c r="B159" t="s">
        <v>4137</v>
      </c>
      <c r="C159" t="s">
        <v>2112</v>
      </c>
      <c r="D159" t="s">
        <v>11696</v>
      </c>
      <c r="E159" t="s">
        <v>12641</v>
      </c>
      <c r="F159" t="s">
        <v>1678</v>
      </c>
      <c r="G159" t="s">
        <v>11999</v>
      </c>
      <c r="H159" t="s">
        <v>12000</v>
      </c>
      <c r="I159" t="s">
        <v>11994</v>
      </c>
    </row>
    <row r="160" spans="1:9" x14ac:dyDescent="0.25">
      <c r="A160" t="s">
        <v>11668</v>
      </c>
      <c r="B160" t="s">
        <v>4137</v>
      </c>
      <c r="C160" t="s">
        <v>2112</v>
      </c>
      <c r="D160" t="s">
        <v>11696</v>
      </c>
      <c r="E160" t="s">
        <v>12641</v>
      </c>
      <c r="F160" t="s">
        <v>1749</v>
      </c>
      <c r="G160" t="s">
        <v>12001</v>
      </c>
      <c r="H160" t="s">
        <v>12002</v>
      </c>
      <c r="I160" t="s">
        <v>12003</v>
      </c>
    </row>
    <row r="161" spans="1:9" x14ac:dyDescent="0.25">
      <c r="A161" t="s">
        <v>11668</v>
      </c>
      <c r="B161" t="s">
        <v>4137</v>
      </c>
      <c r="C161" t="s">
        <v>2112</v>
      </c>
      <c r="D161" t="s">
        <v>11696</v>
      </c>
      <c r="E161" t="s">
        <v>12641</v>
      </c>
      <c r="F161" t="s">
        <v>1693</v>
      </c>
      <c r="G161" t="s">
        <v>12004</v>
      </c>
      <c r="H161" t="s">
        <v>12005</v>
      </c>
      <c r="I161" t="s">
        <v>12006</v>
      </c>
    </row>
    <row r="162" spans="1:9" x14ac:dyDescent="0.25">
      <c r="A162" t="s">
        <v>11668</v>
      </c>
      <c r="B162" t="s">
        <v>4137</v>
      </c>
      <c r="C162" t="s">
        <v>2112</v>
      </c>
      <c r="D162" t="s">
        <v>11696</v>
      </c>
      <c r="E162" t="s">
        <v>12641</v>
      </c>
      <c r="F162" t="s">
        <v>1693</v>
      </c>
      <c r="G162" t="s">
        <v>12007</v>
      </c>
      <c r="H162" t="s">
        <v>12008</v>
      </c>
      <c r="I162" t="s">
        <v>12006</v>
      </c>
    </row>
    <row r="163" spans="1:9" x14ac:dyDescent="0.25">
      <c r="A163" t="s">
        <v>11668</v>
      </c>
      <c r="B163" t="s">
        <v>4137</v>
      </c>
      <c r="C163" t="s">
        <v>2112</v>
      </c>
      <c r="D163" t="s">
        <v>11696</v>
      </c>
      <c r="E163" t="s">
        <v>12641</v>
      </c>
      <c r="F163" t="s">
        <v>1690</v>
      </c>
      <c r="G163" t="s">
        <v>12009</v>
      </c>
      <c r="H163" t="s">
        <v>12010</v>
      </c>
      <c r="I163" t="s">
        <v>12011</v>
      </c>
    </row>
    <row r="164" spans="1:9" x14ac:dyDescent="0.25">
      <c r="A164" t="s">
        <v>11668</v>
      </c>
      <c r="B164" t="s">
        <v>4137</v>
      </c>
      <c r="C164" t="s">
        <v>2112</v>
      </c>
      <c r="D164" t="s">
        <v>11696</v>
      </c>
      <c r="E164" t="s">
        <v>12641</v>
      </c>
      <c r="F164" t="s">
        <v>1697</v>
      </c>
      <c r="G164" t="s">
        <v>12012</v>
      </c>
      <c r="H164" t="s">
        <v>12013</v>
      </c>
      <c r="I164" t="s">
        <v>12014</v>
      </c>
    </row>
    <row r="165" spans="1:9" x14ac:dyDescent="0.25">
      <c r="A165" t="s">
        <v>11668</v>
      </c>
      <c r="B165" t="s">
        <v>4137</v>
      </c>
      <c r="C165" t="s">
        <v>2112</v>
      </c>
      <c r="D165" t="s">
        <v>11696</v>
      </c>
      <c r="E165" t="s">
        <v>12641</v>
      </c>
      <c r="F165" t="s">
        <v>1747</v>
      </c>
      <c r="G165" t="s">
        <v>12015</v>
      </c>
      <c r="H165" t="s">
        <v>12016</v>
      </c>
      <c r="I165" t="s">
        <v>12017</v>
      </c>
    </row>
    <row r="166" spans="1:9" x14ac:dyDescent="0.25">
      <c r="A166" t="s">
        <v>11668</v>
      </c>
      <c r="B166" t="s">
        <v>4137</v>
      </c>
      <c r="C166" t="s">
        <v>2112</v>
      </c>
      <c r="D166" t="s">
        <v>11696</v>
      </c>
      <c r="E166" t="s">
        <v>12641</v>
      </c>
      <c r="F166" t="s">
        <v>1744</v>
      </c>
      <c r="G166" t="s">
        <v>12015</v>
      </c>
      <c r="H166" t="s">
        <v>12018</v>
      </c>
      <c r="I166" t="s">
        <v>12019</v>
      </c>
    </row>
    <row r="167" spans="1:9" x14ac:dyDescent="0.25">
      <c r="A167" t="s">
        <v>11668</v>
      </c>
      <c r="B167" t="s">
        <v>4137</v>
      </c>
      <c r="C167" t="s">
        <v>2112</v>
      </c>
      <c r="D167" t="s">
        <v>11696</v>
      </c>
      <c r="E167" t="s">
        <v>12641</v>
      </c>
      <c r="F167" t="s">
        <v>1675</v>
      </c>
      <c r="G167" t="s">
        <v>12020</v>
      </c>
      <c r="H167" t="s">
        <v>12021</v>
      </c>
      <c r="I167" t="s">
        <v>12022</v>
      </c>
    </row>
    <row r="168" spans="1:9" x14ac:dyDescent="0.25">
      <c r="A168" t="s">
        <v>11668</v>
      </c>
      <c r="B168" t="s">
        <v>4137</v>
      </c>
      <c r="C168" t="s">
        <v>2112</v>
      </c>
      <c r="D168" t="s">
        <v>11696</v>
      </c>
      <c r="E168" t="s">
        <v>12641</v>
      </c>
      <c r="F168" t="s">
        <v>1750</v>
      </c>
      <c r="G168"/>
      <c r="H168" t="s">
        <v>1750</v>
      </c>
      <c r="I168" t="s">
        <v>11723</v>
      </c>
    </row>
    <row r="169" spans="1:9" x14ac:dyDescent="0.25">
      <c r="A169" t="s">
        <v>11668</v>
      </c>
      <c r="B169" t="s">
        <v>4137</v>
      </c>
      <c r="C169" t="s">
        <v>2112</v>
      </c>
      <c r="D169" t="s">
        <v>12023</v>
      </c>
      <c r="E169" t="s">
        <v>3102</v>
      </c>
      <c r="F169" t="s">
        <v>1667</v>
      </c>
      <c r="G169"/>
      <c r="H169" t="s">
        <v>1667</v>
      </c>
      <c r="I169" t="s">
        <v>11723</v>
      </c>
    </row>
    <row r="170" spans="1:9" x14ac:dyDescent="0.25">
      <c r="A170" t="s">
        <v>11668</v>
      </c>
      <c r="B170" t="s">
        <v>4137</v>
      </c>
      <c r="C170" t="s">
        <v>2112</v>
      </c>
      <c r="D170" t="s">
        <v>1616</v>
      </c>
      <c r="E170" t="s">
        <v>12642</v>
      </c>
      <c r="F170" t="s">
        <v>1655</v>
      </c>
      <c r="G170" t="s">
        <v>12024</v>
      </c>
      <c r="H170" t="s">
        <v>12025</v>
      </c>
      <c r="I170" t="s">
        <v>12026</v>
      </c>
    </row>
    <row r="171" spans="1:9" x14ac:dyDescent="0.25">
      <c r="A171" t="s">
        <v>11668</v>
      </c>
      <c r="B171" t="s">
        <v>4137</v>
      </c>
      <c r="C171" t="s">
        <v>2112</v>
      </c>
      <c r="D171" t="s">
        <v>1616</v>
      </c>
      <c r="E171" t="s">
        <v>12642</v>
      </c>
      <c r="F171" t="s">
        <v>1652</v>
      </c>
      <c r="G171" t="s">
        <v>12027</v>
      </c>
      <c r="H171" t="s">
        <v>12028</v>
      </c>
      <c r="I171" t="s">
        <v>12029</v>
      </c>
    </row>
    <row r="172" spans="1:9" x14ac:dyDescent="0.25">
      <c r="A172" t="s">
        <v>11668</v>
      </c>
      <c r="B172" t="s">
        <v>4137</v>
      </c>
      <c r="C172" t="s">
        <v>2112</v>
      </c>
      <c r="D172" t="s">
        <v>1616</v>
      </c>
      <c r="E172" t="s">
        <v>12642</v>
      </c>
      <c r="F172" t="s">
        <v>1647</v>
      </c>
      <c r="G172" t="s">
        <v>12030</v>
      </c>
      <c r="H172" t="s">
        <v>12031</v>
      </c>
      <c r="I172" t="s">
        <v>12032</v>
      </c>
    </row>
    <row r="173" spans="1:9" x14ac:dyDescent="0.25">
      <c r="A173" t="s">
        <v>11668</v>
      </c>
      <c r="B173" t="s">
        <v>4137</v>
      </c>
      <c r="C173" t="s">
        <v>2112</v>
      </c>
      <c r="D173" t="s">
        <v>1616</v>
      </c>
      <c r="E173" t="s">
        <v>12642</v>
      </c>
      <c r="F173" t="s">
        <v>1644</v>
      </c>
      <c r="G173" t="s">
        <v>12033</v>
      </c>
      <c r="H173" t="s">
        <v>12034</v>
      </c>
      <c r="I173" t="s">
        <v>12035</v>
      </c>
    </row>
    <row r="174" spans="1:9" x14ac:dyDescent="0.25">
      <c r="A174" t="s">
        <v>11668</v>
      </c>
      <c r="B174" t="s">
        <v>4137</v>
      </c>
      <c r="C174" t="s">
        <v>2112</v>
      </c>
      <c r="D174" t="s">
        <v>1616</v>
      </c>
      <c r="E174" t="s">
        <v>12642</v>
      </c>
      <c r="F174" t="s">
        <v>1637</v>
      </c>
      <c r="G174" t="s">
        <v>12036</v>
      </c>
      <c r="H174" t="s">
        <v>12037</v>
      </c>
      <c r="I174" t="s">
        <v>12038</v>
      </c>
    </row>
    <row r="175" spans="1:9" x14ac:dyDescent="0.25">
      <c r="A175" t="s">
        <v>11668</v>
      </c>
      <c r="B175" t="s">
        <v>4137</v>
      </c>
      <c r="C175" t="s">
        <v>2112</v>
      </c>
      <c r="D175" t="s">
        <v>1616</v>
      </c>
      <c r="E175" t="s">
        <v>12642</v>
      </c>
      <c r="F175" t="s">
        <v>1633</v>
      </c>
      <c r="G175" t="s">
        <v>12039</v>
      </c>
      <c r="H175" t="s">
        <v>12040</v>
      </c>
      <c r="I175" t="s">
        <v>12041</v>
      </c>
    </row>
    <row r="176" spans="1:9" x14ac:dyDescent="0.25">
      <c r="A176" t="s">
        <v>11668</v>
      </c>
      <c r="B176" t="s">
        <v>4137</v>
      </c>
      <c r="C176" t="s">
        <v>2112</v>
      </c>
      <c r="D176" t="s">
        <v>1616</v>
      </c>
      <c r="E176" t="s">
        <v>12642</v>
      </c>
      <c r="F176" t="s">
        <v>1628</v>
      </c>
      <c r="G176" t="s">
        <v>12042</v>
      </c>
      <c r="H176" t="s">
        <v>12043</v>
      </c>
      <c r="I176" t="s">
        <v>12044</v>
      </c>
    </row>
    <row r="177" spans="1:9" x14ac:dyDescent="0.25">
      <c r="A177" t="s">
        <v>11668</v>
      </c>
      <c r="B177" t="s">
        <v>4137</v>
      </c>
      <c r="C177" t="s">
        <v>2112</v>
      </c>
      <c r="D177" t="s">
        <v>1616</v>
      </c>
      <c r="E177" t="s">
        <v>12642</v>
      </c>
      <c r="F177" t="s">
        <v>1628</v>
      </c>
      <c r="G177" t="s">
        <v>12045</v>
      </c>
      <c r="H177" t="s">
        <v>12046</v>
      </c>
      <c r="I177" t="s">
        <v>12044</v>
      </c>
    </row>
    <row r="178" spans="1:9" x14ac:dyDescent="0.25">
      <c r="A178" t="s">
        <v>11668</v>
      </c>
      <c r="B178" t="s">
        <v>4137</v>
      </c>
      <c r="C178" t="s">
        <v>2112</v>
      </c>
      <c r="D178" t="s">
        <v>1616</v>
      </c>
      <c r="E178" t="s">
        <v>12642</v>
      </c>
      <c r="F178" t="s">
        <v>1625</v>
      </c>
      <c r="G178" t="s">
        <v>12047</v>
      </c>
      <c r="H178" t="s">
        <v>12048</v>
      </c>
      <c r="I178" t="s">
        <v>12049</v>
      </c>
    </row>
    <row r="179" spans="1:9" x14ac:dyDescent="0.25">
      <c r="A179" t="s">
        <v>11668</v>
      </c>
      <c r="B179" t="s">
        <v>4137</v>
      </c>
      <c r="C179" t="s">
        <v>2112</v>
      </c>
      <c r="D179" t="s">
        <v>1616</v>
      </c>
      <c r="E179" t="s">
        <v>12642</v>
      </c>
      <c r="F179" t="s">
        <v>1620</v>
      </c>
      <c r="G179" t="s">
        <v>12050</v>
      </c>
      <c r="H179" t="s">
        <v>12051</v>
      </c>
      <c r="I179" t="s">
        <v>12052</v>
      </c>
    </row>
    <row r="180" spans="1:9" x14ac:dyDescent="0.25">
      <c r="A180" t="s">
        <v>11668</v>
      </c>
      <c r="B180" t="s">
        <v>4137</v>
      </c>
      <c r="C180" t="s">
        <v>2112</v>
      </c>
      <c r="D180" t="s">
        <v>1616</v>
      </c>
      <c r="E180" t="s">
        <v>12642</v>
      </c>
      <c r="F180" t="s">
        <v>1640</v>
      </c>
      <c r="G180" t="s">
        <v>12001</v>
      </c>
      <c r="H180" t="s">
        <v>12053</v>
      </c>
      <c r="I180" t="s">
        <v>12003</v>
      </c>
    </row>
    <row r="181" spans="1:9" x14ac:dyDescent="0.25">
      <c r="A181" t="s">
        <v>11668</v>
      </c>
      <c r="B181" t="s">
        <v>4137</v>
      </c>
      <c r="C181" t="s">
        <v>2112</v>
      </c>
      <c r="D181" t="s">
        <v>1616</v>
      </c>
      <c r="E181" t="s">
        <v>12642</v>
      </c>
      <c r="F181" t="s">
        <v>1663</v>
      </c>
      <c r="G181"/>
      <c r="H181" t="s">
        <v>1663</v>
      </c>
      <c r="I181" t="s">
        <v>12054</v>
      </c>
    </row>
    <row r="182" spans="1:9" x14ac:dyDescent="0.25">
      <c r="A182" t="s">
        <v>11668</v>
      </c>
      <c r="B182" t="s">
        <v>4137</v>
      </c>
      <c r="C182" t="s">
        <v>2112</v>
      </c>
      <c r="D182" t="s">
        <v>1616</v>
      </c>
      <c r="E182" t="s">
        <v>12642</v>
      </c>
      <c r="F182" t="s">
        <v>1661</v>
      </c>
      <c r="G182"/>
      <c r="H182" t="s">
        <v>1661</v>
      </c>
      <c r="I182" t="s">
        <v>12055</v>
      </c>
    </row>
    <row r="183" spans="1:9" x14ac:dyDescent="0.25">
      <c r="A183" t="s">
        <v>11668</v>
      </c>
      <c r="B183" t="s">
        <v>4137</v>
      </c>
      <c r="C183" t="s">
        <v>2112</v>
      </c>
      <c r="D183" t="s">
        <v>1616</v>
      </c>
      <c r="E183" t="s">
        <v>12642</v>
      </c>
      <c r="F183" t="s">
        <v>1658</v>
      </c>
      <c r="G183" t="s">
        <v>12056</v>
      </c>
      <c r="H183" t="s">
        <v>12057</v>
      </c>
      <c r="I183" t="s">
        <v>12058</v>
      </c>
    </row>
    <row r="184" spans="1:9" x14ac:dyDescent="0.25">
      <c r="A184" t="s">
        <v>11668</v>
      </c>
      <c r="B184" t="s">
        <v>4137</v>
      </c>
      <c r="C184" t="s">
        <v>2112</v>
      </c>
      <c r="D184" t="s">
        <v>1616</v>
      </c>
      <c r="E184" t="s">
        <v>12642</v>
      </c>
      <c r="F184" t="s">
        <v>1617</v>
      </c>
      <c r="G184" t="s">
        <v>12059</v>
      </c>
      <c r="H184" t="s">
        <v>12060</v>
      </c>
      <c r="I184" t="s">
        <v>12061</v>
      </c>
    </row>
    <row r="185" spans="1:9" x14ac:dyDescent="0.25">
      <c r="A185" t="s">
        <v>11668</v>
      </c>
      <c r="B185" t="s">
        <v>4137</v>
      </c>
      <c r="C185" t="s">
        <v>2112</v>
      </c>
      <c r="D185" t="s">
        <v>1573</v>
      </c>
      <c r="E185" t="s">
        <v>12660</v>
      </c>
      <c r="F185" t="s">
        <v>1594</v>
      </c>
      <c r="G185" t="s">
        <v>12062</v>
      </c>
      <c r="H185" t="s">
        <v>12063</v>
      </c>
      <c r="I185" t="s">
        <v>12064</v>
      </c>
    </row>
    <row r="186" spans="1:9" x14ac:dyDescent="0.25">
      <c r="A186" t="s">
        <v>11668</v>
      </c>
      <c r="B186" t="s">
        <v>4137</v>
      </c>
      <c r="C186" t="s">
        <v>2112</v>
      </c>
      <c r="D186" t="s">
        <v>1573</v>
      </c>
      <c r="E186" t="s">
        <v>12660</v>
      </c>
      <c r="F186" t="s">
        <v>1589</v>
      </c>
      <c r="G186" t="s">
        <v>12065</v>
      </c>
      <c r="H186" t="s">
        <v>12066</v>
      </c>
      <c r="I186" t="s">
        <v>12067</v>
      </c>
    </row>
    <row r="187" spans="1:9" x14ac:dyDescent="0.25">
      <c r="A187" t="s">
        <v>11668</v>
      </c>
      <c r="B187" t="s">
        <v>4137</v>
      </c>
      <c r="C187" t="s">
        <v>2112</v>
      </c>
      <c r="D187" t="s">
        <v>1573</v>
      </c>
      <c r="E187" t="s">
        <v>12660</v>
      </c>
      <c r="F187" t="s">
        <v>1591</v>
      </c>
      <c r="G187" t="s">
        <v>12068</v>
      </c>
      <c r="H187" t="s">
        <v>12069</v>
      </c>
      <c r="I187" t="s">
        <v>12070</v>
      </c>
    </row>
    <row r="188" spans="1:9" x14ac:dyDescent="0.25">
      <c r="A188" t="s">
        <v>11668</v>
      </c>
      <c r="B188" t="s">
        <v>4137</v>
      </c>
      <c r="C188" t="s">
        <v>2112</v>
      </c>
      <c r="D188" t="s">
        <v>1573</v>
      </c>
      <c r="E188" t="s">
        <v>12660</v>
      </c>
      <c r="F188" t="s">
        <v>1586</v>
      </c>
      <c r="G188" t="s">
        <v>12071</v>
      </c>
      <c r="H188" t="s">
        <v>12072</v>
      </c>
      <c r="I188" t="s">
        <v>12073</v>
      </c>
    </row>
    <row r="189" spans="1:9" x14ac:dyDescent="0.25">
      <c r="A189" t="s">
        <v>11668</v>
      </c>
      <c r="B189" t="s">
        <v>4137</v>
      </c>
      <c r="C189" t="s">
        <v>2112</v>
      </c>
      <c r="D189" t="s">
        <v>1573</v>
      </c>
      <c r="E189" t="s">
        <v>12660</v>
      </c>
      <c r="F189" t="s">
        <v>1603</v>
      </c>
      <c r="G189" t="s">
        <v>12074</v>
      </c>
      <c r="H189" t="s">
        <v>12075</v>
      </c>
      <c r="I189" t="s">
        <v>12076</v>
      </c>
    </row>
    <row r="190" spans="1:9" x14ac:dyDescent="0.25">
      <c r="A190" t="s">
        <v>11668</v>
      </c>
      <c r="B190" t="s">
        <v>4137</v>
      </c>
      <c r="C190" t="s">
        <v>2112</v>
      </c>
      <c r="D190" t="s">
        <v>1573</v>
      </c>
      <c r="E190" t="s">
        <v>12660</v>
      </c>
      <c r="F190" t="s">
        <v>1583</v>
      </c>
      <c r="G190" t="s">
        <v>12077</v>
      </c>
      <c r="H190" t="s">
        <v>12078</v>
      </c>
      <c r="I190" t="s">
        <v>12079</v>
      </c>
    </row>
    <row r="191" spans="1:9" x14ac:dyDescent="0.25">
      <c r="A191" t="s">
        <v>11668</v>
      </c>
      <c r="B191" t="s">
        <v>4137</v>
      </c>
      <c r="C191" t="s">
        <v>2112</v>
      </c>
      <c r="D191" t="s">
        <v>1573</v>
      </c>
      <c r="E191" t="s">
        <v>12660</v>
      </c>
      <c r="F191" t="s">
        <v>1581</v>
      </c>
      <c r="G191" t="s">
        <v>12080</v>
      </c>
      <c r="H191" t="s">
        <v>12081</v>
      </c>
      <c r="I191" t="s">
        <v>12082</v>
      </c>
    </row>
    <row r="192" spans="1:9" x14ac:dyDescent="0.25">
      <c r="A192" t="s">
        <v>11668</v>
      </c>
      <c r="B192" t="s">
        <v>4137</v>
      </c>
      <c r="C192" t="s">
        <v>2112</v>
      </c>
      <c r="D192" t="s">
        <v>1573</v>
      </c>
      <c r="E192" t="s">
        <v>12660</v>
      </c>
      <c r="F192" t="s">
        <v>1609</v>
      </c>
      <c r="G192" t="s">
        <v>12083</v>
      </c>
      <c r="H192" t="s">
        <v>12084</v>
      </c>
      <c r="I192" t="s">
        <v>12085</v>
      </c>
    </row>
    <row r="193" spans="1:9" x14ac:dyDescent="0.25">
      <c r="A193" t="s">
        <v>11668</v>
      </c>
      <c r="B193" t="s">
        <v>4137</v>
      </c>
      <c r="C193" t="s">
        <v>2112</v>
      </c>
      <c r="D193" t="s">
        <v>1573</v>
      </c>
      <c r="E193" t="s">
        <v>12660</v>
      </c>
      <c r="F193" t="s">
        <v>1578</v>
      </c>
      <c r="G193" t="s">
        <v>12086</v>
      </c>
      <c r="H193" t="s">
        <v>12087</v>
      </c>
      <c r="I193" t="s">
        <v>12088</v>
      </c>
    </row>
    <row r="194" spans="1:9" x14ac:dyDescent="0.25">
      <c r="A194" t="s">
        <v>11668</v>
      </c>
      <c r="B194" t="s">
        <v>4137</v>
      </c>
      <c r="C194" t="s">
        <v>2112</v>
      </c>
      <c r="D194" t="s">
        <v>1573</v>
      </c>
      <c r="E194" t="s">
        <v>12660</v>
      </c>
      <c r="F194" t="s">
        <v>1597</v>
      </c>
      <c r="G194" t="s">
        <v>12089</v>
      </c>
      <c r="H194" t="s">
        <v>12090</v>
      </c>
      <c r="I194" t="s">
        <v>12091</v>
      </c>
    </row>
    <row r="195" spans="1:9" x14ac:dyDescent="0.25">
      <c r="A195" t="s">
        <v>11668</v>
      </c>
      <c r="B195" t="s">
        <v>4137</v>
      </c>
      <c r="C195" t="s">
        <v>2112</v>
      </c>
      <c r="D195" t="s">
        <v>1573</v>
      </c>
      <c r="E195" t="s">
        <v>12660</v>
      </c>
      <c r="F195" t="s">
        <v>1606</v>
      </c>
      <c r="G195" t="s">
        <v>12092</v>
      </c>
      <c r="H195" t="s">
        <v>12093</v>
      </c>
      <c r="I195" t="s">
        <v>12094</v>
      </c>
    </row>
    <row r="196" spans="1:9" x14ac:dyDescent="0.25">
      <c r="A196" t="s">
        <v>11668</v>
      </c>
      <c r="B196" t="s">
        <v>4137</v>
      </c>
      <c r="C196" t="s">
        <v>2112</v>
      </c>
      <c r="D196" t="s">
        <v>1573</v>
      </c>
      <c r="E196" t="s">
        <v>12660</v>
      </c>
      <c r="F196" t="s">
        <v>1600</v>
      </c>
      <c r="G196" t="s">
        <v>12095</v>
      </c>
      <c r="H196" t="s">
        <v>12096</v>
      </c>
      <c r="I196" t="s">
        <v>12097</v>
      </c>
    </row>
    <row r="197" spans="1:9" x14ac:dyDescent="0.25">
      <c r="A197" t="s">
        <v>11668</v>
      </c>
      <c r="B197" t="s">
        <v>4137</v>
      </c>
      <c r="C197" t="s">
        <v>2112</v>
      </c>
      <c r="D197" t="s">
        <v>1573</v>
      </c>
      <c r="E197" t="s">
        <v>12660</v>
      </c>
      <c r="F197" t="s">
        <v>1612</v>
      </c>
      <c r="G197" t="s">
        <v>12098</v>
      </c>
      <c r="H197" t="s">
        <v>12099</v>
      </c>
      <c r="I197" t="s">
        <v>12100</v>
      </c>
    </row>
    <row r="198" spans="1:9" x14ac:dyDescent="0.25">
      <c r="A198" t="s">
        <v>11668</v>
      </c>
      <c r="B198" t="s">
        <v>4137</v>
      </c>
      <c r="C198" t="s">
        <v>2112</v>
      </c>
      <c r="D198" t="s">
        <v>1573</v>
      </c>
      <c r="E198" t="s">
        <v>12660</v>
      </c>
      <c r="F198" t="s">
        <v>1614</v>
      </c>
      <c r="G198"/>
      <c r="H198" t="s">
        <v>1614</v>
      </c>
      <c r="I198" t="s">
        <v>11723</v>
      </c>
    </row>
    <row r="199" spans="1:9" x14ac:dyDescent="0.25">
      <c r="A199" t="s">
        <v>11668</v>
      </c>
      <c r="B199" t="s">
        <v>4137</v>
      </c>
      <c r="C199" t="s">
        <v>2112</v>
      </c>
      <c r="D199" t="s">
        <v>1573</v>
      </c>
      <c r="E199" t="s">
        <v>12660</v>
      </c>
      <c r="F199" t="s">
        <v>1574</v>
      </c>
      <c r="G199" t="s">
        <v>12101</v>
      </c>
      <c r="H199" t="s">
        <v>12102</v>
      </c>
      <c r="I199" t="s">
        <v>12103</v>
      </c>
    </row>
    <row r="200" spans="1:9" x14ac:dyDescent="0.25">
      <c r="A200" t="s">
        <v>11668</v>
      </c>
      <c r="B200" t="s">
        <v>4137</v>
      </c>
      <c r="C200" t="s">
        <v>2112</v>
      </c>
      <c r="D200" t="s">
        <v>1518</v>
      </c>
      <c r="E200" t="s">
        <v>12643</v>
      </c>
      <c r="F200" t="s">
        <v>1533</v>
      </c>
      <c r="G200" t="s">
        <v>12104</v>
      </c>
      <c r="H200" t="s">
        <v>12105</v>
      </c>
      <c r="I200" t="s">
        <v>12106</v>
      </c>
    </row>
    <row r="201" spans="1:9" x14ac:dyDescent="0.25">
      <c r="A201" t="s">
        <v>11668</v>
      </c>
      <c r="B201" t="s">
        <v>4137</v>
      </c>
      <c r="C201" t="s">
        <v>2112</v>
      </c>
      <c r="D201" t="s">
        <v>1518</v>
      </c>
      <c r="E201" t="s">
        <v>12643</v>
      </c>
      <c r="F201" t="s">
        <v>1531</v>
      </c>
      <c r="G201" t="s">
        <v>12107</v>
      </c>
      <c r="H201" t="s">
        <v>12108</v>
      </c>
      <c r="I201" t="s">
        <v>12109</v>
      </c>
    </row>
    <row r="202" spans="1:9" x14ac:dyDescent="0.25">
      <c r="A202" t="s">
        <v>11668</v>
      </c>
      <c r="B202" t="s">
        <v>4137</v>
      </c>
      <c r="C202" t="s">
        <v>2112</v>
      </c>
      <c r="D202" t="s">
        <v>1518</v>
      </c>
      <c r="E202" t="s">
        <v>12643</v>
      </c>
      <c r="F202" t="s">
        <v>1528</v>
      </c>
      <c r="G202" t="s">
        <v>12107</v>
      </c>
      <c r="H202" t="s">
        <v>12110</v>
      </c>
      <c r="I202" t="s">
        <v>12111</v>
      </c>
    </row>
    <row r="203" spans="1:9" x14ac:dyDescent="0.25">
      <c r="A203" t="s">
        <v>11668</v>
      </c>
      <c r="B203" t="s">
        <v>4137</v>
      </c>
      <c r="C203" t="s">
        <v>2112</v>
      </c>
      <c r="D203" t="s">
        <v>1518</v>
      </c>
      <c r="E203" t="s">
        <v>12643</v>
      </c>
      <c r="F203" t="s">
        <v>1559</v>
      </c>
      <c r="G203" t="s">
        <v>12112</v>
      </c>
      <c r="H203" t="s">
        <v>12113</v>
      </c>
      <c r="I203" t="s">
        <v>12114</v>
      </c>
    </row>
    <row r="204" spans="1:9" x14ac:dyDescent="0.25">
      <c r="A204" t="s">
        <v>11668</v>
      </c>
      <c r="B204" t="s">
        <v>4137</v>
      </c>
      <c r="C204" t="s">
        <v>2112</v>
      </c>
      <c r="D204" t="s">
        <v>1518</v>
      </c>
      <c r="E204" t="s">
        <v>12643</v>
      </c>
      <c r="F204" t="s">
        <v>1541</v>
      </c>
      <c r="G204" t="s">
        <v>12115</v>
      </c>
      <c r="H204" t="s">
        <v>12116</v>
      </c>
      <c r="I204" t="s">
        <v>12117</v>
      </c>
    </row>
    <row r="205" spans="1:9" x14ac:dyDescent="0.25">
      <c r="A205" t="s">
        <v>11668</v>
      </c>
      <c r="B205" t="s">
        <v>4137</v>
      </c>
      <c r="C205" t="s">
        <v>2112</v>
      </c>
      <c r="D205" t="s">
        <v>1518</v>
      </c>
      <c r="E205" t="s">
        <v>12643</v>
      </c>
      <c r="F205" t="s">
        <v>1538</v>
      </c>
      <c r="G205" t="s">
        <v>12118</v>
      </c>
      <c r="H205" t="s">
        <v>12119</v>
      </c>
      <c r="I205" t="s">
        <v>12120</v>
      </c>
    </row>
    <row r="206" spans="1:9" x14ac:dyDescent="0.25">
      <c r="A206" t="s">
        <v>11668</v>
      </c>
      <c r="B206" t="s">
        <v>4137</v>
      </c>
      <c r="C206" t="s">
        <v>2112</v>
      </c>
      <c r="D206" t="s">
        <v>1518</v>
      </c>
      <c r="E206" t="s">
        <v>12643</v>
      </c>
      <c r="F206" t="s">
        <v>1522</v>
      </c>
      <c r="G206" t="s">
        <v>12121</v>
      </c>
      <c r="H206" t="s">
        <v>12122</v>
      </c>
      <c r="I206" t="s">
        <v>12123</v>
      </c>
    </row>
    <row r="207" spans="1:9" x14ac:dyDescent="0.25">
      <c r="A207" t="s">
        <v>11668</v>
      </c>
      <c r="B207" t="s">
        <v>4137</v>
      </c>
      <c r="C207" t="s">
        <v>2112</v>
      </c>
      <c r="D207" t="s">
        <v>1518</v>
      </c>
      <c r="E207" t="s">
        <v>12643</v>
      </c>
      <c r="F207" t="s">
        <v>1565</v>
      </c>
      <c r="G207" t="s">
        <v>12124</v>
      </c>
      <c r="H207" t="s">
        <v>12125</v>
      </c>
      <c r="I207" t="s">
        <v>12126</v>
      </c>
    </row>
    <row r="208" spans="1:9" x14ac:dyDescent="0.25">
      <c r="A208" t="s">
        <v>11668</v>
      </c>
      <c r="B208" t="s">
        <v>4137</v>
      </c>
      <c r="C208" t="s">
        <v>2112</v>
      </c>
      <c r="D208" t="s">
        <v>1518</v>
      </c>
      <c r="E208" t="s">
        <v>12643</v>
      </c>
      <c r="F208" t="s">
        <v>1552</v>
      </c>
      <c r="G208" t="s">
        <v>12127</v>
      </c>
      <c r="H208" t="s">
        <v>12128</v>
      </c>
      <c r="I208" t="s">
        <v>12129</v>
      </c>
    </row>
    <row r="209" spans="1:9" x14ac:dyDescent="0.25">
      <c r="A209" t="s">
        <v>11668</v>
      </c>
      <c r="B209" t="s">
        <v>4137</v>
      </c>
      <c r="C209" t="s">
        <v>2112</v>
      </c>
      <c r="D209" t="s">
        <v>1518</v>
      </c>
      <c r="E209" t="s">
        <v>12643</v>
      </c>
      <c r="F209" t="s">
        <v>1555</v>
      </c>
      <c r="G209" t="s">
        <v>12130</v>
      </c>
      <c r="H209" t="s">
        <v>12131</v>
      </c>
      <c r="I209" t="s">
        <v>12129</v>
      </c>
    </row>
    <row r="210" spans="1:9" x14ac:dyDescent="0.25">
      <c r="A210" t="s">
        <v>11668</v>
      </c>
      <c r="B210" t="s">
        <v>4137</v>
      </c>
      <c r="C210" t="s">
        <v>2112</v>
      </c>
      <c r="D210" t="s">
        <v>1518</v>
      </c>
      <c r="E210" t="s">
        <v>12643</v>
      </c>
      <c r="F210" t="s">
        <v>1555</v>
      </c>
      <c r="G210" t="s">
        <v>12132</v>
      </c>
      <c r="H210" t="s">
        <v>12133</v>
      </c>
      <c r="I210" t="s">
        <v>12134</v>
      </c>
    </row>
    <row r="211" spans="1:9" x14ac:dyDescent="0.25">
      <c r="A211" t="s">
        <v>11668</v>
      </c>
      <c r="B211" t="s">
        <v>4137</v>
      </c>
      <c r="C211" t="s">
        <v>2112</v>
      </c>
      <c r="D211" t="s">
        <v>1518</v>
      </c>
      <c r="E211" t="s">
        <v>12643</v>
      </c>
      <c r="F211" t="s">
        <v>1549</v>
      </c>
      <c r="G211" t="s">
        <v>12135</v>
      </c>
      <c r="H211" t="s">
        <v>12136</v>
      </c>
      <c r="I211" t="s">
        <v>12137</v>
      </c>
    </row>
    <row r="212" spans="1:9" x14ac:dyDescent="0.25">
      <c r="A212" t="s">
        <v>11668</v>
      </c>
      <c r="B212" t="s">
        <v>4137</v>
      </c>
      <c r="C212" t="s">
        <v>2112</v>
      </c>
      <c r="D212" t="s">
        <v>1518</v>
      </c>
      <c r="E212" t="s">
        <v>12643</v>
      </c>
      <c r="F212" t="s">
        <v>1546</v>
      </c>
      <c r="G212" t="s">
        <v>12138</v>
      </c>
      <c r="H212" t="s">
        <v>12139</v>
      </c>
      <c r="I212" t="s">
        <v>12140</v>
      </c>
    </row>
    <row r="213" spans="1:9" x14ac:dyDescent="0.25">
      <c r="A213" t="s">
        <v>11668</v>
      </c>
      <c r="B213" t="s">
        <v>4137</v>
      </c>
      <c r="C213" t="s">
        <v>2112</v>
      </c>
      <c r="D213" t="s">
        <v>1518</v>
      </c>
      <c r="E213" t="s">
        <v>12643</v>
      </c>
      <c r="F213" t="s">
        <v>1568</v>
      </c>
      <c r="G213" t="s">
        <v>12141</v>
      </c>
      <c r="H213" t="s">
        <v>12142</v>
      </c>
      <c r="I213" t="s">
        <v>12100</v>
      </c>
    </row>
    <row r="214" spans="1:9" x14ac:dyDescent="0.25">
      <c r="A214" t="s">
        <v>11668</v>
      </c>
      <c r="B214" t="s">
        <v>4137</v>
      </c>
      <c r="C214" t="s">
        <v>2112</v>
      </c>
      <c r="D214" t="s">
        <v>1518</v>
      </c>
      <c r="E214" t="s">
        <v>12643</v>
      </c>
      <c r="F214" t="s">
        <v>1571</v>
      </c>
      <c r="G214"/>
      <c r="H214" t="s">
        <v>1571</v>
      </c>
      <c r="I214" t="s">
        <v>11723</v>
      </c>
    </row>
    <row r="215" spans="1:9" x14ac:dyDescent="0.25">
      <c r="A215" t="s">
        <v>11668</v>
      </c>
      <c r="B215" t="s">
        <v>4137</v>
      </c>
      <c r="C215" t="s">
        <v>2112</v>
      </c>
      <c r="D215" t="s">
        <v>1518</v>
      </c>
      <c r="E215" t="s">
        <v>12643</v>
      </c>
      <c r="F215" t="s">
        <v>1519</v>
      </c>
      <c r="G215" t="s">
        <v>12143</v>
      </c>
      <c r="H215" t="s">
        <v>12144</v>
      </c>
      <c r="I215" t="s">
        <v>12082</v>
      </c>
    </row>
    <row r="216" spans="1:9" x14ac:dyDescent="0.25">
      <c r="A216" t="s">
        <v>11668</v>
      </c>
      <c r="B216" t="s">
        <v>4009</v>
      </c>
      <c r="C216" t="s">
        <v>2562</v>
      </c>
      <c r="D216" t="s">
        <v>12145</v>
      </c>
      <c r="E216" t="s">
        <v>12661</v>
      </c>
      <c r="F216" t="s">
        <v>1514</v>
      </c>
      <c r="G216"/>
      <c r="H216" t="s">
        <v>1514</v>
      </c>
      <c r="I216" t="s">
        <v>11723</v>
      </c>
    </row>
    <row r="217" spans="1:9" x14ac:dyDescent="0.25">
      <c r="A217" t="s">
        <v>11668</v>
      </c>
      <c r="B217" t="s">
        <v>4009</v>
      </c>
      <c r="C217" t="s">
        <v>2562</v>
      </c>
      <c r="D217" t="s">
        <v>12146</v>
      </c>
      <c r="E217" t="s">
        <v>12662</v>
      </c>
      <c r="F217" t="s">
        <v>1511</v>
      </c>
      <c r="G217"/>
      <c r="H217" t="s">
        <v>1511</v>
      </c>
      <c r="I217" t="s">
        <v>11723</v>
      </c>
    </row>
    <row r="218" spans="1:9" x14ac:dyDescent="0.25">
      <c r="A218" t="s">
        <v>11668</v>
      </c>
      <c r="B218" t="s">
        <v>4009</v>
      </c>
      <c r="C218" t="s">
        <v>2562</v>
      </c>
      <c r="D218" t="s">
        <v>12147</v>
      </c>
      <c r="E218" t="s">
        <v>12663</v>
      </c>
      <c r="F218" t="s">
        <v>1508</v>
      </c>
      <c r="G218"/>
      <c r="H218" t="s">
        <v>1508</v>
      </c>
      <c r="I218" t="s">
        <v>11723</v>
      </c>
    </row>
    <row r="219" spans="1:9" x14ac:dyDescent="0.25">
      <c r="A219" t="s">
        <v>11668</v>
      </c>
      <c r="B219" t="s">
        <v>12148</v>
      </c>
      <c r="C219" t="s">
        <v>2557</v>
      </c>
      <c r="D219" t="s">
        <v>12149</v>
      </c>
      <c r="E219" t="s">
        <v>12664</v>
      </c>
      <c r="F219" t="s">
        <v>1502</v>
      </c>
      <c r="G219"/>
      <c r="H219" t="s">
        <v>1502</v>
      </c>
      <c r="I219" t="s">
        <v>12150</v>
      </c>
    </row>
    <row r="220" spans="1:9" x14ac:dyDescent="0.25">
      <c r="A220" t="s">
        <v>11668</v>
      </c>
      <c r="B220" t="s">
        <v>11669</v>
      </c>
      <c r="C220" t="s">
        <v>2053</v>
      </c>
      <c r="D220" t="s">
        <v>12151</v>
      </c>
      <c r="E220" t="s">
        <v>2554</v>
      </c>
      <c r="F220" t="s">
        <v>1497</v>
      </c>
      <c r="G220"/>
      <c r="H220" t="s">
        <v>1497</v>
      </c>
      <c r="I220" t="s">
        <v>11723</v>
      </c>
    </row>
    <row r="221" spans="1:9" x14ac:dyDescent="0.25">
      <c r="A221" t="s">
        <v>11668</v>
      </c>
      <c r="B221" t="s">
        <v>11669</v>
      </c>
      <c r="C221" t="s">
        <v>2053</v>
      </c>
      <c r="D221" t="s">
        <v>12152</v>
      </c>
      <c r="E221" t="s">
        <v>12665</v>
      </c>
      <c r="F221" t="s">
        <v>1494</v>
      </c>
      <c r="G221"/>
      <c r="H221" t="s">
        <v>1494</v>
      </c>
      <c r="I221" t="s">
        <v>11723</v>
      </c>
    </row>
    <row r="222" spans="1:9" x14ac:dyDescent="0.25">
      <c r="A222" t="s">
        <v>11668</v>
      </c>
      <c r="B222" t="s">
        <v>11669</v>
      </c>
      <c r="C222" t="s">
        <v>2053</v>
      </c>
      <c r="D222" t="s">
        <v>12153</v>
      </c>
      <c r="E222" t="s">
        <v>12666</v>
      </c>
      <c r="F222" t="s">
        <v>1485</v>
      </c>
      <c r="G222" t="s">
        <v>12154</v>
      </c>
      <c r="H222" t="s">
        <v>12155</v>
      </c>
      <c r="I222" t="s">
        <v>12156</v>
      </c>
    </row>
    <row r="223" spans="1:9" x14ac:dyDescent="0.25">
      <c r="A223" t="s">
        <v>12667</v>
      </c>
      <c r="B223" t="s">
        <v>2152</v>
      </c>
      <c r="C223" t="s">
        <v>2153</v>
      </c>
      <c r="D223" t="s">
        <v>2167</v>
      </c>
      <c r="E223" t="s">
        <v>2168</v>
      </c>
      <c r="F223" t="s">
        <v>2178</v>
      </c>
      <c r="G223" t="s">
        <v>2148</v>
      </c>
      <c r="H223" t="s">
        <v>2185</v>
      </c>
      <c r="I223" t="s">
        <v>2180</v>
      </c>
    </row>
    <row r="224" spans="1:9" x14ac:dyDescent="0.25">
      <c r="A224" t="s">
        <v>12667</v>
      </c>
      <c r="B224" t="s">
        <v>2152</v>
      </c>
      <c r="C224" t="s">
        <v>2153</v>
      </c>
      <c r="D224" t="s">
        <v>2167</v>
      </c>
      <c r="E224" t="s">
        <v>2168</v>
      </c>
      <c r="F224" t="s">
        <v>2178</v>
      </c>
      <c r="G224" t="s">
        <v>2146</v>
      </c>
      <c r="H224" t="s">
        <v>2184</v>
      </c>
      <c r="I224" t="s">
        <v>2180</v>
      </c>
    </row>
    <row r="225" spans="1:9" x14ac:dyDescent="0.25">
      <c r="A225" t="s">
        <v>11668</v>
      </c>
      <c r="B225" t="s">
        <v>11669</v>
      </c>
      <c r="C225" t="s">
        <v>2053</v>
      </c>
      <c r="D225" t="s">
        <v>12153</v>
      </c>
      <c r="E225" t="s">
        <v>12666</v>
      </c>
      <c r="F225" t="s">
        <v>1482</v>
      </c>
      <c r="G225" t="s">
        <v>12157</v>
      </c>
      <c r="H225" t="s">
        <v>12158</v>
      </c>
      <c r="I225" t="s">
        <v>12159</v>
      </c>
    </row>
    <row r="226" spans="1:9" x14ac:dyDescent="0.25">
      <c r="A226" t="s">
        <v>11668</v>
      </c>
      <c r="B226" t="s">
        <v>11669</v>
      </c>
      <c r="C226" t="s">
        <v>2053</v>
      </c>
      <c r="D226" t="s">
        <v>12153</v>
      </c>
      <c r="E226" t="s">
        <v>12666</v>
      </c>
      <c r="F226" t="s">
        <v>1488</v>
      </c>
      <c r="G226"/>
      <c r="H226" t="s">
        <v>1488</v>
      </c>
      <c r="I226" t="s">
        <v>11723</v>
      </c>
    </row>
    <row r="227" spans="1:9" x14ac:dyDescent="0.25">
      <c r="A227" t="s">
        <v>11668</v>
      </c>
      <c r="B227" t="s">
        <v>11669</v>
      </c>
      <c r="C227" t="s">
        <v>2053</v>
      </c>
      <c r="D227" t="s">
        <v>1478</v>
      </c>
      <c r="E227" t="s">
        <v>12668</v>
      </c>
      <c r="F227" t="s">
        <v>1479</v>
      </c>
      <c r="G227"/>
      <c r="H227" t="s">
        <v>1479</v>
      </c>
      <c r="I227" t="s">
        <v>11723</v>
      </c>
    </row>
    <row r="228" spans="1:9" x14ac:dyDescent="0.25">
      <c r="A228" t="s">
        <v>11668</v>
      </c>
      <c r="B228" t="s">
        <v>11669</v>
      </c>
      <c r="C228" t="s">
        <v>2053</v>
      </c>
      <c r="D228" t="s">
        <v>12160</v>
      </c>
      <c r="E228" t="s">
        <v>12669</v>
      </c>
      <c r="F228" t="s">
        <v>1491</v>
      </c>
      <c r="G228"/>
      <c r="H228" t="s">
        <v>1491</v>
      </c>
      <c r="I228" t="s">
        <v>11723</v>
      </c>
    </row>
    <row r="229" spans="1:9" x14ac:dyDescent="0.25">
      <c r="A229" t="s">
        <v>11668</v>
      </c>
      <c r="B229" t="s">
        <v>11669</v>
      </c>
      <c r="C229" t="s">
        <v>2053</v>
      </c>
      <c r="D229" t="s">
        <v>11670</v>
      </c>
      <c r="E229" t="s">
        <v>12639</v>
      </c>
      <c r="F229" t="s">
        <v>1379</v>
      </c>
      <c r="G229" t="s">
        <v>12161</v>
      </c>
      <c r="H229" t="s">
        <v>12162</v>
      </c>
      <c r="I229" t="s">
        <v>2361</v>
      </c>
    </row>
    <row r="230" spans="1:9" x14ac:dyDescent="0.25">
      <c r="A230" t="s">
        <v>11668</v>
      </c>
      <c r="B230" t="s">
        <v>11669</v>
      </c>
      <c r="C230" t="s">
        <v>2053</v>
      </c>
      <c r="D230" t="s">
        <v>11670</v>
      </c>
      <c r="E230" t="s">
        <v>12639</v>
      </c>
      <c r="F230" t="s">
        <v>1375</v>
      </c>
      <c r="G230" t="s">
        <v>12163</v>
      </c>
      <c r="H230" t="s">
        <v>12164</v>
      </c>
      <c r="I230" t="s">
        <v>12165</v>
      </c>
    </row>
    <row r="231" spans="1:9" x14ac:dyDescent="0.25">
      <c r="A231" t="s">
        <v>11668</v>
      </c>
      <c r="B231" t="s">
        <v>11669</v>
      </c>
      <c r="C231" t="s">
        <v>2053</v>
      </c>
      <c r="D231" t="s">
        <v>11670</v>
      </c>
      <c r="E231" t="s">
        <v>12639</v>
      </c>
      <c r="F231" t="s">
        <v>1372</v>
      </c>
      <c r="G231" t="s">
        <v>12166</v>
      </c>
      <c r="H231" t="s">
        <v>12167</v>
      </c>
      <c r="I231" t="s">
        <v>2353</v>
      </c>
    </row>
    <row r="232" spans="1:9" x14ac:dyDescent="0.25">
      <c r="A232" t="s">
        <v>11668</v>
      </c>
      <c r="B232" t="s">
        <v>11669</v>
      </c>
      <c r="C232" t="s">
        <v>2053</v>
      </c>
      <c r="D232" t="s">
        <v>11670</v>
      </c>
      <c r="E232" t="s">
        <v>12639</v>
      </c>
      <c r="F232" t="s">
        <v>1369</v>
      </c>
      <c r="G232" t="s">
        <v>12168</v>
      </c>
      <c r="H232" t="s">
        <v>12169</v>
      </c>
      <c r="I232" t="s">
        <v>2349</v>
      </c>
    </row>
    <row r="233" spans="1:9" x14ac:dyDescent="0.25">
      <c r="A233" t="s">
        <v>11668</v>
      </c>
      <c r="B233" t="s">
        <v>11669</v>
      </c>
      <c r="C233" t="s">
        <v>2053</v>
      </c>
      <c r="D233" t="s">
        <v>11670</v>
      </c>
      <c r="E233" t="s">
        <v>12639</v>
      </c>
      <c r="F233" t="s">
        <v>1375</v>
      </c>
      <c r="G233" t="s">
        <v>12170</v>
      </c>
      <c r="H233" t="s">
        <v>12171</v>
      </c>
      <c r="I233" t="s">
        <v>12165</v>
      </c>
    </row>
    <row r="234" spans="1:9" x14ac:dyDescent="0.25">
      <c r="A234" t="s">
        <v>11668</v>
      </c>
      <c r="B234" t="s">
        <v>11669</v>
      </c>
      <c r="C234" t="s">
        <v>2053</v>
      </c>
      <c r="D234" t="s">
        <v>11670</v>
      </c>
      <c r="E234" t="s">
        <v>12639</v>
      </c>
      <c r="F234" t="s">
        <v>1363</v>
      </c>
      <c r="G234" t="s">
        <v>12172</v>
      </c>
      <c r="H234" t="s">
        <v>12173</v>
      </c>
      <c r="I234" t="s">
        <v>2342</v>
      </c>
    </row>
    <row r="235" spans="1:9" x14ac:dyDescent="0.25">
      <c r="A235" t="s">
        <v>11668</v>
      </c>
      <c r="B235" t="s">
        <v>11669</v>
      </c>
      <c r="C235" t="s">
        <v>2053</v>
      </c>
      <c r="D235" t="s">
        <v>11670</v>
      </c>
      <c r="E235" t="s">
        <v>12639</v>
      </c>
      <c r="F235" t="s">
        <v>1472</v>
      </c>
      <c r="G235" t="s">
        <v>12174</v>
      </c>
      <c r="H235" t="s">
        <v>12175</v>
      </c>
      <c r="I235" t="s">
        <v>12176</v>
      </c>
    </row>
    <row r="236" spans="1:9" x14ac:dyDescent="0.25">
      <c r="A236" t="s">
        <v>11668</v>
      </c>
      <c r="B236" t="s">
        <v>11669</v>
      </c>
      <c r="C236" t="s">
        <v>2053</v>
      </c>
      <c r="D236" t="s">
        <v>11670</v>
      </c>
      <c r="E236" t="s">
        <v>12639</v>
      </c>
      <c r="F236" t="s">
        <v>1469</v>
      </c>
      <c r="G236" t="s">
        <v>12177</v>
      </c>
      <c r="H236" t="s">
        <v>12178</v>
      </c>
      <c r="I236" t="s">
        <v>12179</v>
      </c>
    </row>
    <row r="237" spans="1:9" x14ac:dyDescent="0.25">
      <c r="A237" t="s">
        <v>11668</v>
      </c>
      <c r="B237" t="s">
        <v>11669</v>
      </c>
      <c r="C237" t="s">
        <v>2053</v>
      </c>
      <c r="D237" t="s">
        <v>11670</v>
      </c>
      <c r="E237" t="s">
        <v>12639</v>
      </c>
      <c r="F237" t="s">
        <v>1466</v>
      </c>
      <c r="G237" t="s">
        <v>12180</v>
      </c>
      <c r="H237" t="s">
        <v>12181</v>
      </c>
      <c r="I237" t="s">
        <v>12182</v>
      </c>
    </row>
    <row r="238" spans="1:9" x14ac:dyDescent="0.25">
      <c r="A238" t="s">
        <v>11668</v>
      </c>
      <c r="B238" t="s">
        <v>11669</v>
      </c>
      <c r="C238" t="s">
        <v>2053</v>
      </c>
      <c r="D238" t="s">
        <v>11670</v>
      </c>
      <c r="E238" t="s">
        <v>12639</v>
      </c>
      <c r="F238" t="s">
        <v>1463</v>
      </c>
      <c r="G238" t="s">
        <v>12183</v>
      </c>
      <c r="H238" t="s">
        <v>12184</v>
      </c>
      <c r="I238" t="s">
        <v>12185</v>
      </c>
    </row>
    <row r="239" spans="1:9" x14ac:dyDescent="0.25">
      <c r="A239" t="s">
        <v>11668</v>
      </c>
      <c r="B239" t="s">
        <v>11669</v>
      </c>
      <c r="C239" t="s">
        <v>2053</v>
      </c>
      <c r="D239" t="s">
        <v>11670</v>
      </c>
      <c r="E239" t="s">
        <v>12639</v>
      </c>
      <c r="F239" t="s">
        <v>1461</v>
      </c>
      <c r="G239" t="s">
        <v>12186</v>
      </c>
      <c r="H239" t="s">
        <v>12187</v>
      </c>
      <c r="I239" t="s">
        <v>12188</v>
      </c>
    </row>
    <row r="240" spans="1:9" x14ac:dyDescent="0.25">
      <c r="A240" t="s">
        <v>11668</v>
      </c>
      <c r="B240" t="s">
        <v>11669</v>
      </c>
      <c r="C240" t="s">
        <v>2053</v>
      </c>
      <c r="D240" t="s">
        <v>11670</v>
      </c>
      <c r="E240" t="s">
        <v>12639</v>
      </c>
      <c r="F240" t="s">
        <v>1356</v>
      </c>
      <c r="G240" t="s">
        <v>12189</v>
      </c>
      <c r="H240" t="s">
        <v>12190</v>
      </c>
      <c r="I240" t="s">
        <v>12191</v>
      </c>
    </row>
    <row r="241" spans="1:9" x14ac:dyDescent="0.25">
      <c r="A241" t="s">
        <v>11668</v>
      </c>
      <c r="B241" t="s">
        <v>11669</v>
      </c>
      <c r="C241" t="s">
        <v>2053</v>
      </c>
      <c r="D241" t="s">
        <v>11670</v>
      </c>
      <c r="E241" t="s">
        <v>12639</v>
      </c>
      <c r="F241" t="s">
        <v>1356</v>
      </c>
      <c r="G241" t="s">
        <v>12192</v>
      </c>
      <c r="H241" t="s">
        <v>12193</v>
      </c>
      <c r="I241" t="s">
        <v>12191</v>
      </c>
    </row>
    <row r="242" spans="1:9" x14ac:dyDescent="0.25">
      <c r="A242" t="s">
        <v>11668</v>
      </c>
      <c r="B242" t="s">
        <v>11669</v>
      </c>
      <c r="C242" t="s">
        <v>2053</v>
      </c>
      <c r="D242" t="s">
        <v>11670</v>
      </c>
      <c r="E242" t="s">
        <v>12639</v>
      </c>
      <c r="F242" t="s">
        <v>1356</v>
      </c>
      <c r="G242" t="s">
        <v>12194</v>
      </c>
      <c r="H242" t="s">
        <v>12195</v>
      </c>
      <c r="I242" t="s">
        <v>12191</v>
      </c>
    </row>
    <row r="243" spans="1:9" x14ac:dyDescent="0.25">
      <c r="A243" t="s">
        <v>11668</v>
      </c>
      <c r="B243" t="s">
        <v>11669</v>
      </c>
      <c r="C243" t="s">
        <v>2053</v>
      </c>
      <c r="D243" t="s">
        <v>11670</v>
      </c>
      <c r="E243" t="s">
        <v>12639</v>
      </c>
      <c r="F243" t="s">
        <v>1356</v>
      </c>
      <c r="G243" t="s">
        <v>12196</v>
      </c>
      <c r="H243" t="s">
        <v>12197</v>
      </c>
      <c r="I243" t="s">
        <v>12191</v>
      </c>
    </row>
    <row r="244" spans="1:9" x14ac:dyDescent="0.25">
      <c r="A244" t="s">
        <v>11668</v>
      </c>
      <c r="B244" t="s">
        <v>11669</v>
      </c>
      <c r="C244" t="s">
        <v>2053</v>
      </c>
      <c r="D244" t="s">
        <v>11670</v>
      </c>
      <c r="E244" t="s">
        <v>12639</v>
      </c>
      <c r="F244" t="s">
        <v>1356</v>
      </c>
      <c r="G244" t="s">
        <v>12198</v>
      </c>
      <c r="H244" t="s">
        <v>12199</v>
      </c>
      <c r="I244" t="s">
        <v>12191</v>
      </c>
    </row>
    <row r="245" spans="1:9" x14ac:dyDescent="0.25">
      <c r="A245" t="s">
        <v>11668</v>
      </c>
      <c r="B245" t="s">
        <v>11669</v>
      </c>
      <c r="C245" t="s">
        <v>2053</v>
      </c>
      <c r="D245" t="s">
        <v>11670</v>
      </c>
      <c r="E245" t="s">
        <v>12639</v>
      </c>
      <c r="F245" t="s">
        <v>1454</v>
      </c>
      <c r="G245" t="s">
        <v>12200</v>
      </c>
      <c r="H245" t="s">
        <v>12201</v>
      </c>
      <c r="I245" t="s">
        <v>12202</v>
      </c>
    </row>
    <row r="246" spans="1:9" x14ac:dyDescent="0.25">
      <c r="A246" t="s">
        <v>11668</v>
      </c>
      <c r="B246" t="s">
        <v>11669</v>
      </c>
      <c r="C246" t="s">
        <v>2053</v>
      </c>
      <c r="D246" t="s">
        <v>11670</v>
      </c>
      <c r="E246" t="s">
        <v>12639</v>
      </c>
      <c r="F246" t="s">
        <v>1451</v>
      </c>
      <c r="G246" t="s">
        <v>12203</v>
      </c>
      <c r="H246" t="s">
        <v>12204</v>
      </c>
      <c r="I246" t="s">
        <v>12205</v>
      </c>
    </row>
    <row r="247" spans="1:9" x14ac:dyDescent="0.25">
      <c r="A247" t="s">
        <v>11668</v>
      </c>
      <c r="B247" t="s">
        <v>11669</v>
      </c>
      <c r="C247" t="s">
        <v>2053</v>
      </c>
      <c r="D247" t="s">
        <v>11670</v>
      </c>
      <c r="E247" t="s">
        <v>12639</v>
      </c>
      <c r="F247" t="s">
        <v>1448</v>
      </c>
      <c r="G247" t="s">
        <v>12206</v>
      </c>
      <c r="H247" t="s">
        <v>12207</v>
      </c>
      <c r="I247" t="s">
        <v>12208</v>
      </c>
    </row>
    <row r="248" spans="1:9" x14ac:dyDescent="0.25">
      <c r="A248" t="s">
        <v>11668</v>
      </c>
      <c r="B248" t="s">
        <v>11669</v>
      </c>
      <c r="C248" t="s">
        <v>2053</v>
      </c>
      <c r="D248" t="s">
        <v>11670</v>
      </c>
      <c r="E248" t="s">
        <v>12639</v>
      </c>
      <c r="F248" t="s">
        <v>1445</v>
      </c>
      <c r="G248" t="s">
        <v>12209</v>
      </c>
      <c r="H248" t="s">
        <v>12210</v>
      </c>
      <c r="I248" t="s">
        <v>12211</v>
      </c>
    </row>
    <row r="249" spans="1:9" x14ac:dyDescent="0.25">
      <c r="A249" t="s">
        <v>11668</v>
      </c>
      <c r="B249" t="s">
        <v>11669</v>
      </c>
      <c r="C249" t="s">
        <v>2053</v>
      </c>
      <c r="D249" t="s">
        <v>11670</v>
      </c>
      <c r="E249" t="s">
        <v>12639</v>
      </c>
      <c r="F249" t="s">
        <v>1442</v>
      </c>
      <c r="G249" t="s">
        <v>12212</v>
      </c>
      <c r="H249" t="s">
        <v>12213</v>
      </c>
      <c r="I249" t="s">
        <v>12214</v>
      </c>
    </row>
    <row r="250" spans="1:9" x14ac:dyDescent="0.25">
      <c r="A250" t="s">
        <v>11668</v>
      </c>
      <c r="B250" t="s">
        <v>11669</v>
      </c>
      <c r="C250" t="s">
        <v>2053</v>
      </c>
      <c r="D250" t="s">
        <v>11670</v>
      </c>
      <c r="E250" t="s">
        <v>12639</v>
      </c>
      <c r="F250" t="s">
        <v>1439</v>
      </c>
      <c r="G250" t="s">
        <v>12215</v>
      </c>
      <c r="H250" t="s">
        <v>12216</v>
      </c>
      <c r="I250" t="s">
        <v>12217</v>
      </c>
    </row>
    <row r="251" spans="1:9" x14ac:dyDescent="0.25">
      <c r="A251" t="s">
        <v>11668</v>
      </c>
      <c r="B251" t="s">
        <v>11669</v>
      </c>
      <c r="C251" t="s">
        <v>2053</v>
      </c>
      <c r="D251" t="s">
        <v>11670</v>
      </c>
      <c r="E251" t="s">
        <v>12639</v>
      </c>
      <c r="F251" t="s">
        <v>1436</v>
      </c>
      <c r="G251" t="s">
        <v>12218</v>
      </c>
      <c r="H251" t="s">
        <v>12219</v>
      </c>
      <c r="I251" t="s">
        <v>12220</v>
      </c>
    </row>
    <row r="252" spans="1:9" x14ac:dyDescent="0.25">
      <c r="A252" t="s">
        <v>11668</v>
      </c>
      <c r="B252" t="s">
        <v>11669</v>
      </c>
      <c r="C252" t="s">
        <v>2053</v>
      </c>
      <c r="D252" t="s">
        <v>11670</v>
      </c>
      <c r="E252" t="s">
        <v>12639</v>
      </c>
      <c r="F252" t="s">
        <v>1433</v>
      </c>
      <c r="G252" t="s">
        <v>12221</v>
      </c>
      <c r="H252" t="s">
        <v>12222</v>
      </c>
      <c r="I252" t="s">
        <v>12223</v>
      </c>
    </row>
    <row r="253" spans="1:9" x14ac:dyDescent="0.25">
      <c r="A253" t="s">
        <v>11668</v>
      </c>
      <c r="B253" t="s">
        <v>11669</v>
      </c>
      <c r="C253" t="s">
        <v>2053</v>
      </c>
      <c r="D253" t="s">
        <v>11670</v>
      </c>
      <c r="E253" t="s">
        <v>12639</v>
      </c>
      <c r="F253" t="s">
        <v>1430</v>
      </c>
      <c r="G253" t="s">
        <v>12224</v>
      </c>
      <c r="H253" t="s">
        <v>12225</v>
      </c>
      <c r="I253" t="s">
        <v>12226</v>
      </c>
    </row>
    <row r="254" spans="1:9" x14ac:dyDescent="0.25">
      <c r="A254" t="s">
        <v>11668</v>
      </c>
      <c r="B254" t="s">
        <v>11669</v>
      </c>
      <c r="C254" t="s">
        <v>2053</v>
      </c>
      <c r="D254" t="s">
        <v>11670</v>
      </c>
      <c r="E254" t="s">
        <v>12639</v>
      </c>
      <c r="F254" t="s">
        <v>1427</v>
      </c>
      <c r="G254" t="s">
        <v>12227</v>
      </c>
      <c r="H254" t="s">
        <v>12228</v>
      </c>
      <c r="I254" t="s">
        <v>12229</v>
      </c>
    </row>
    <row r="255" spans="1:9" x14ac:dyDescent="0.25">
      <c r="A255" t="s">
        <v>11668</v>
      </c>
      <c r="B255" t="s">
        <v>11669</v>
      </c>
      <c r="C255" t="s">
        <v>2053</v>
      </c>
      <c r="D255" t="s">
        <v>11670</v>
      </c>
      <c r="E255" t="s">
        <v>12639</v>
      </c>
      <c r="F255" t="s">
        <v>1366</v>
      </c>
      <c r="G255" t="s">
        <v>12230</v>
      </c>
      <c r="H255" t="s">
        <v>12231</v>
      </c>
      <c r="I255" t="s">
        <v>12232</v>
      </c>
    </row>
    <row r="256" spans="1:9" x14ac:dyDescent="0.25">
      <c r="A256" t="s">
        <v>11668</v>
      </c>
      <c r="B256" t="s">
        <v>11669</v>
      </c>
      <c r="C256" t="s">
        <v>2053</v>
      </c>
      <c r="D256" t="s">
        <v>11670</v>
      </c>
      <c r="E256" t="s">
        <v>12639</v>
      </c>
      <c r="F256" t="s">
        <v>1424</v>
      </c>
      <c r="G256" t="s">
        <v>12233</v>
      </c>
      <c r="H256" t="s">
        <v>12234</v>
      </c>
      <c r="I256" t="s">
        <v>12235</v>
      </c>
    </row>
    <row r="257" spans="1:9" x14ac:dyDescent="0.25">
      <c r="A257" t="s">
        <v>11668</v>
      </c>
      <c r="B257" t="s">
        <v>11669</v>
      </c>
      <c r="C257" t="s">
        <v>2053</v>
      </c>
      <c r="D257" t="s">
        <v>11670</v>
      </c>
      <c r="E257" t="s">
        <v>12639</v>
      </c>
      <c r="F257" t="s">
        <v>1421</v>
      </c>
      <c r="G257" t="s">
        <v>12236</v>
      </c>
      <c r="H257" t="s">
        <v>12237</v>
      </c>
      <c r="I257" t="s">
        <v>12238</v>
      </c>
    </row>
    <row r="258" spans="1:9" x14ac:dyDescent="0.25">
      <c r="A258" t="s">
        <v>11668</v>
      </c>
      <c r="B258" t="s">
        <v>11669</v>
      </c>
      <c r="C258" t="s">
        <v>2053</v>
      </c>
      <c r="D258" t="s">
        <v>11670</v>
      </c>
      <c r="E258" t="s">
        <v>12639</v>
      </c>
      <c r="F258" t="s">
        <v>1416</v>
      </c>
      <c r="G258" t="s">
        <v>12239</v>
      </c>
      <c r="H258" t="s">
        <v>12240</v>
      </c>
      <c r="I258" t="s">
        <v>12241</v>
      </c>
    </row>
    <row r="259" spans="1:9" x14ac:dyDescent="0.25">
      <c r="A259" t="s">
        <v>11668</v>
      </c>
      <c r="B259" t="s">
        <v>11669</v>
      </c>
      <c r="C259" t="s">
        <v>2053</v>
      </c>
      <c r="D259" t="s">
        <v>11670</v>
      </c>
      <c r="E259" t="s">
        <v>12639</v>
      </c>
      <c r="F259" t="s">
        <v>1411</v>
      </c>
      <c r="G259" t="s">
        <v>12242</v>
      </c>
      <c r="H259" t="s">
        <v>12243</v>
      </c>
      <c r="I259" t="s">
        <v>12244</v>
      </c>
    </row>
    <row r="260" spans="1:9" x14ac:dyDescent="0.25">
      <c r="A260" t="s">
        <v>11668</v>
      </c>
      <c r="B260" t="s">
        <v>11669</v>
      </c>
      <c r="C260" t="s">
        <v>2053</v>
      </c>
      <c r="D260" t="s">
        <v>11670</v>
      </c>
      <c r="E260" t="s">
        <v>12639</v>
      </c>
      <c r="F260" t="s">
        <v>1406</v>
      </c>
      <c r="G260" t="s">
        <v>12245</v>
      </c>
      <c r="H260" t="s">
        <v>12246</v>
      </c>
      <c r="I260" t="s">
        <v>12247</v>
      </c>
    </row>
    <row r="261" spans="1:9" x14ac:dyDescent="0.25">
      <c r="A261" t="s">
        <v>11668</v>
      </c>
      <c r="B261" t="s">
        <v>11669</v>
      </c>
      <c r="C261" t="s">
        <v>2053</v>
      </c>
      <c r="D261" t="s">
        <v>11670</v>
      </c>
      <c r="E261" t="s">
        <v>12639</v>
      </c>
      <c r="F261" t="s">
        <v>1403</v>
      </c>
      <c r="G261" t="s">
        <v>12248</v>
      </c>
      <c r="H261" t="s">
        <v>12249</v>
      </c>
      <c r="I261" t="s">
        <v>12250</v>
      </c>
    </row>
    <row r="262" spans="1:9" x14ac:dyDescent="0.25">
      <c r="A262" t="s">
        <v>11668</v>
      </c>
      <c r="B262" t="s">
        <v>11669</v>
      </c>
      <c r="C262" t="s">
        <v>2053</v>
      </c>
      <c r="D262" t="s">
        <v>11670</v>
      </c>
      <c r="E262" t="s">
        <v>12639</v>
      </c>
      <c r="F262" t="s">
        <v>1400</v>
      </c>
      <c r="G262" t="s">
        <v>12251</v>
      </c>
      <c r="H262" t="s">
        <v>12252</v>
      </c>
      <c r="I262" t="s">
        <v>12253</v>
      </c>
    </row>
    <row r="263" spans="1:9" x14ac:dyDescent="0.25">
      <c r="A263" t="s">
        <v>11668</v>
      </c>
      <c r="B263" t="s">
        <v>11669</v>
      </c>
      <c r="C263" t="s">
        <v>2053</v>
      </c>
      <c r="D263" t="s">
        <v>11670</v>
      </c>
      <c r="E263" t="s">
        <v>12639</v>
      </c>
      <c r="F263" t="s">
        <v>1396</v>
      </c>
      <c r="G263" t="s">
        <v>12254</v>
      </c>
      <c r="H263" t="s">
        <v>12255</v>
      </c>
      <c r="I263" t="s">
        <v>12256</v>
      </c>
    </row>
    <row r="264" spans="1:9" x14ac:dyDescent="0.25">
      <c r="A264" t="s">
        <v>11668</v>
      </c>
      <c r="B264" t="s">
        <v>11669</v>
      </c>
      <c r="C264" t="s">
        <v>2053</v>
      </c>
      <c r="D264" t="s">
        <v>11670</v>
      </c>
      <c r="E264" t="s">
        <v>12639</v>
      </c>
      <c r="F264" t="s">
        <v>1389</v>
      </c>
      <c r="G264" t="s">
        <v>12257</v>
      </c>
      <c r="H264" t="s">
        <v>12258</v>
      </c>
      <c r="I264" t="s">
        <v>12256</v>
      </c>
    </row>
    <row r="265" spans="1:9" x14ac:dyDescent="0.25">
      <c r="A265" t="s">
        <v>11668</v>
      </c>
      <c r="B265" t="s">
        <v>11669</v>
      </c>
      <c r="C265" t="s">
        <v>2053</v>
      </c>
      <c r="D265" t="s">
        <v>11670</v>
      </c>
      <c r="E265" t="s">
        <v>12639</v>
      </c>
      <c r="F265" t="s">
        <v>1475</v>
      </c>
      <c r="G265"/>
      <c r="H265" t="s">
        <v>1475</v>
      </c>
      <c r="I265" t="s">
        <v>11723</v>
      </c>
    </row>
    <row r="266" spans="1:9" x14ac:dyDescent="0.25">
      <c r="A266" t="s">
        <v>11668</v>
      </c>
      <c r="B266" t="s">
        <v>11669</v>
      </c>
      <c r="C266" t="s">
        <v>2053</v>
      </c>
      <c r="D266" t="s">
        <v>11670</v>
      </c>
      <c r="E266" t="s">
        <v>12639</v>
      </c>
      <c r="F266" t="s">
        <v>1386</v>
      </c>
      <c r="G266" t="s">
        <v>12259</v>
      </c>
      <c r="H266" t="s">
        <v>12260</v>
      </c>
      <c r="I266" t="s">
        <v>12188</v>
      </c>
    </row>
    <row r="267" spans="1:9" x14ac:dyDescent="0.25">
      <c r="A267" t="s">
        <v>11668</v>
      </c>
      <c r="B267" t="s">
        <v>11669</v>
      </c>
      <c r="C267" t="s">
        <v>2053</v>
      </c>
      <c r="D267" t="s">
        <v>11670</v>
      </c>
      <c r="E267" t="s">
        <v>12639</v>
      </c>
      <c r="F267" t="s">
        <v>1353</v>
      </c>
      <c r="G267" t="s">
        <v>12261</v>
      </c>
      <c r="H267" t="s">
        <v>12262</v>
      </c>
      <c r="I267" t="s">
        <v>12263</v>
      </c>
    </row>
    <row r="268" spans="1:9" x14ac:dyDescent="0.25">
      <c r="A268" t="s">
        <v>12667</v>
      </c>
      <c r="B268" t="s">
        <v>2052</v>
      </c>
      <c r="C268" t="s">
        <v>2053</v>
      </c>
      <c r="D268" t="s">
        <v>2054</v>
      </c>
      <c r="E268" t="s">
        <v>2055</v>
      </c>
      <c r="F268" t="s">
        <v>12670</v>
      </c>
      <c r="G268" t="s">
        <v>12671</v>
      </c>
      <c r="H268" t="s">
        <v>12672</v>
      </c>
      <c r="I268" t="s">
        <v>12673</v>
      </c>
    </row>
    <row r="269" spans="1:9" x14ac:dyDescent="0.25">
      <c r="A269" t="s">
        <v>12667</v>
      </c>
      <c r="B269" t="s">
        <v>2052</v>
      </c>
      <c r="C269" t="s">
        <v>2053</v>
      </c>
      <c r="D269" t="s">
        <v>2054</v>
      </c>
      <c r="E269" t="s">
        <v>2055</v>
      </c>
      <c r="F269" t="s">
        <v>12674</v>
      </c>
      <c r="G269" t="s">
        <v>12671</v>
      </c>
      <c r="H269" t="s">
        <v>12675</v>
      </c>
      <c r="I269" t="s">
        <v>12676</v>
      </c>
    </row>
    <row r="270" spans="1:9" x14ac:dyDescent="0.25">
      <c r="A270" t="s">
        <v>12667</v>
      </c>
      <c r="B270" t="s">
        <v>145</v>
      </c>
      <c r="C270" t="s">
        <v>11675</v>
      </c>
      <c r="D270" t="s">
        <v>12677</v>
      </c>
      <c r="E270" t="s">
        <v>11675</v>
      </c>
      <c r="F270" t="s">
        <v>11676</v>
      </c>
      <c r="G270" t="s">
        <v>12264</v>
      </c>
      <c r="H270" t="s">
        <v>12677</v>
      </c>
      <c r="I270" t="s">
        <v>12678</v>
      </c>
    </row>
    <row r="271" spans="1:9" x14ac:dyDescent="0.25">
      <c r="A271" t="s">
        <v>12667</v>
      </c>
      <c r="B271" t="s">
        <v>2236</v>
      </c>
      <c r="C271" t="s">
        <v>2756</v>
      </c>
      <c r="D271" t="s">
        <v>3807</v>
      </c>
      <c r="E271" t="s">
        <v>3808</v>
      </c>
      <c r="F271" t="s">
        <v>12679</v>
      </c>
      <c r="G271" t="s">
        <v>12680</v>
      </c>
      <c r="H271" t="s">
        <v>12681</v>
      </c>
      <c r="I271" t="s">
        <v>12682</v>
      </c>
    </row>
    <row r="272" spans="1:9" x14ac:dyDescent="0.25">
      <c r="A272" t="s">
        <v>12667</v>
      </c>
      <c r="B272" t="s">
        <v>2236</v>
      </c>
      <c r="C272" t="s">
        <v>2756</v>
      </c>
      <c r="D272" t="s">
        <v>3807</v>
      </c>
      <c r="E272" t="s">
        <v>3808</v>
      </c>
      <c r="F272" t="s">
        <v>12683</v>
      </c>
      <c r="G272" t="s">
        <v>12680</v>
      </c>
      <c r="H272" t="s">
        <v>12684</v>
      </c>
      <c r="I272" t="s">
        <v>12685</v>
      </c>
    </row>
    <row r="273" spans="1:9" x14ac:dyDescent="0.25">
      <c r="A273" t="s">
        <v>12667</v>
      </c>
      <c r="B273" t="s">
        <v>2236</v>
      </c>
      <c r="C273" t="s">
        <v>2756</v>
      </c>
      <c r="D273" t="s">
        <v>3807</v>
      </c>
      <c r="E273" t="s">
        <v>3808</v>
      </c>
      <c r="F273" t="s">
        <v>12686</v>
      </c>
      <c r="G273" t="s">
        <v>12680</v>
      </c>
      <c r="H273" t="s">
        <v>12687</v>
      </c>
      <c r="I273" t="s">
        <v>12688</v>
      </c>
    </row>
    <row r="274" spans="1:9" x14ac:dyDescent="0.25">
      <c r="A274" t="s">
        <v>12667</v>
      </c>
      <c r="B274" t="s">
        <v>2236</v>
      </c>
      <c r="C274" t="s">
        <v>2756</v>
      </c>
      <c r="D274" t="s">
        <v>3807</v>
      </c>
      <c r="E274" t="s">
        <v>3808</v>
      </c>
      <c r="F274" t="s">
        <v>12689</v>
      </c>
      <c r="G274" t="s">
        <v>12680</v>
      </c>
      <c r="H274" t="s">
        <v>12690</v>
      </c>
      <c r="I274" t="s">
        <v>12691</v>
      </c>
    </row>
    <row r="275" spans="1:9" x14ac:dyDescent="0.25">
      <c r="A275" t="s">
        <v>12667</v>
      </c>
      <c r="B275" t="s">
        <v>2236</v>
      </c>
      <c r="C275" t="s">
        <v>2756</v>
      </c>
      <c r="D275" t="s">
        <v>3807</v>
      </c>
      <c r="E275" t="s">
        <v>3808</v>
      </c>
      <c r="F275" t="s">
        <v>12692</v>
      </c>
      <c r="G275" t="s">
        <v>12680</v>
      </c>
      <c r="H275" t="s">
        <v>12693</v>
      </c>
      <c r="I275" t="s">
        <v>12694</v>
      </c>
    </row>
    <row r="276" spans="1:9" x14ac:dyDescent="0.25">
      <c r="A276" t="s">
        <v>12667</v>
      </c>
      <c r="B276" t="s">
        <v>2052</v>
      </c>
      <c r="C276" t="s">
        <v>2053</v>
      </c>
      <c r="D276" t="s">
        <v>2054</v>
      </c>
      <c r="E276" t="s">
        <v>2055</v>
      </c>
      <c r="F276" t="s">
        <v>12695</v>
      </c>
      <c r="G276" t="s">
        <v>2336</v>
      </c>
      <c r="H276" t="s">
        <v>12696</v>
      </c>
      <c r="I276" t="s">
        <v>12697</v>
      </c>
    </row>
    <row r="277" spans="1:9" x14ac:dyDescent="0.25">
      <c r="A277" t="s">
        <v>12667</v>
      </c>
      <c r="B277" t="s">
        <v>2052</v>
      </c>
      <c r="C277" t="s">
        <v>2053</v>
      </c>
      <c r="D277" t="s">
        <v>2054</v>
      </c>
      <c r="E277" t="s">
        <v>2055</v>
      </c>
      <c r="F277" t="s">
        <v>12698</v>
      </c>
      <c r="G277" t="s">
        <v>2333</v>
      </c>
      <c r="H277" t="s">
        <v>12699</v>
      </c>
      <c r="I277" t="s">
        <v>12700</v>
      </c>
    </row>
    <row r="278" spans="1:9" x14ac:dyDescent="0.25">
      <c r="A278" t="s">
        <v>12667</v>
      </c>
      <c r="B278" t="s">
        <v>2052</v>
      </c>
      <c r="C278" t="s">
        <v>2053</v>
      </c>
      <c r="D278" t="s">
        <v>2054</v>
      </c>
      <c r="E278" t="s">
        <v>2055</v>
      </c>
      <c r="F278" t="s">
        <v>12701</v>
      </c>
      <c r="G278" t="s">
        <v>2329</v>
      </c>
      <c r="H278" t="s">
        <v>12702</v>
      </c>
      <c r="I278" t="s">
        <v>12703</v>
      </c>
    </row>
    <row r="279" spans="1:9" x14ac:dyDescent="0.25">
      <c r="A279" t="s">
        <v>12667</v>
      </c>
      <c r="B279" t="s">
        <v>2052</v>
      </c>
      <c r="C279" t="s">
        <v>2053</v>
      </c>
      <c r="D279" t="s">
        <v>2054</v>
      </c>
      <c r="E279" t="s">
        <v>2055</v>
      </c>
      <c r="F279" t="s">
        <v>12704</v>
      </c>
      <c r="G279" t="s">
        <v>2325</v>
      </c>
      <c r="H279" t="s">
        <v>12705</v>
      </c>
      <c r="I279" t="s">
        <v>12706</v>
      </c>
    </row>
    <row r="280" spans="1:9" x14ac:dyDescent="0.25">
      <c r="A280" t="s">
        <v>12667</v>
      </c>
      <c r="B280" t="s">
        <v>2052</v>
      </c>
      <c r="C280" t="s">
        <v>2053</v>
      </c>
      <c r="D280" t="s">
        <v>2054</v>
      </c>
      <c r="E280" t="s">
        <v>2055</v>
      </c>
      <c r="F280" t="s">
        <v>12707</v>
      </c>
      <c r="G280" t="s">
        <v>2321</v>
      </c>
      <c r="H280" t="s">
        <v>12708</v>
      </c>
      <c r="I280" t="s">
        <v>12709</v>
      </c>
    </row>
    <row r="281" spans="1:9" x14ac:dyDescent="0.25">
      <c r="A281" t="s">
        <v>12667</v>
      </c>
      <c r="B281" t="s">
        <v>2052</v>
      </c>
      <c r="C281" t="s">
        <v>2053</v>
      </c>
      <c r="D281" t="s">
        <v>2054</v>
      </c>
      <c r="E281" t="s">
        <v>2055</v>
      </c>
      <c r="F281" t="s">
        <v>12710</v>
      </c>
      <c r="G281" t="s">
        <v>2318</v>
      </c>
      <c r="H281" t="s">
        <v>12711</v>
      </c>
      <c r="I281" t="s">
        <v>12712</v>
      </c>
    </row>
    <row r="282" spans="1:9" x14ac:dyDescent="0.25">
      <c r="A282" t="s">
        <v>12667</v>
      </c>
      <c r="B282" t="s">
        <v>2052</v>
      </c>
      <c r="C282" t="s">
        <v>2053</v>
      </c>
      <c r="D282" t="s">
        <v>2054</v>
      </c>
      <c r="E282" t="s">
        <v>2055</v>
      </c>
      <c r="F282" t="s">
        <v>12713</v>
      </c>
      <c r="G282" t="s">
        <v>2302</v>
      </c>
      <c r="H282" t="s">
        <v>12714</v>
      </c>
      <c r="I282" t="s">
        <v>12715</v>
      </c>
    </row>
    <row r="283" spans="1:9" x14ac:dyDescent="0.25">
      <c r="A283" t="s">
        <v>12667</v>
      </c>
      <c r="B283" t="s">
        <v>2052</v>
      </c>
      <c r="C283" t="s">
        <v>2053</v>
      </c>
      <c r="D283" t="s">
        <v>2054</v>
      </c>
      <c r="E283" t="s">
        <v>2055</v>
      </c>
      <c r="F283" t="s">
        <v>12716</v>
      </c>
      <c r="G283" t="s">
        <v>2299</v>
      </c>
      <c r="H283" t="s">
        <v>12717</v>
      </c>
      <c r="I283" t="s">
        <v>12718</v>
      </c>
    </row>
    <row r="284" spans="1:9" x14ac:dyDescent="0.25">
      <c r="A284" t="s">
        <v>12667</v>
      </c>
      <c r="B284" t="s">
        <v>2052</v>
      </c>
      <c r="C284" t="s">
        <v>2053</v>
      </c>
      <c r="D284" t="s">
        <v>2054</v>
      </c>
      <c r="E284" t="s">
        <v>2055</v>
      </c>
      <c r="F284" t="s">
        <v>12719</v>
      </c>
      <c r="G284" t="s">
        <v>12720</v>
      </c>
      <c r="H284" t="s">
        <v>12721</v>
      </c>
      <c r="I284" t="s">
        <v>12722</v>
      </c>
    </row>
    <row r="285" spans="1:9" x14ac:dyDescent="0.25">
      <c r="A285" t="s">
        <v>12667</v>
      </c>
      <c r="B285" t="s">
        <v>2052</v>
      </c>
      <c r="C285" t="s">
        <v>2053</v>
      </c>
      <c r="D285" t="s">
        <v>2054</v>
      </c>
      <c r="E285" t="s">
        <v>2055</v>
      </c>
      <c r="F285" t="s">
        <v>12723</v>
      </c>
      <c r="G285" t="s">
        <v>12724</v>
      </c>
      <c r="H285" t="s">
        <v>12672</v>
      </c>
      <c r="I285" t="s">
        <v>11674</v>
      </c>
    </row>
    <row r="286" spans="1:9" x14ac:dyDescent="0.25">
      <c r="A286" t="s">
        <v>12667</v>
      </c>
      <c r="B286" t="s">
        <v>2052</v>
      </c>
      <c r="C286" t="s">
        <v>2053</v>
      </c>
      <c r="D286" t="s">
        <v>2054</v>
      </c>
      <c r="E286" t="s">
        <v>2055</v>
      </c>
      <c r="F286" t="s">
        <v>12725</v>
      </c>
      <c r="G286" t="s">
        <v>12724</v>
      </c>
      <c r="H286" t="s">
        <v>12675</v>
      </c>
      <c r="I286" t="s">
        <v>11674</v>
      </c>
    </row>
    <row r="287" spans="1:9" x14ac:dyDescent="0.25">
      <c r="A287" t="s">
        <v>12667</v>
      </c>
      <c r="B287" t="s">
        <v>2152</v>
      </c>
      <c r="C287" t="s">
        <v>2153</v>
      </c>
      <c r="D287" t="s">
        <v>2167</v>
      </c>
      <c r="E287" t="s">
        <v>2168</v>
      </c>
      <c r="F287" t="s">
        <v>2178</v>
      </c>
      <c r="G287" t="s">
        <v>2144</v>
      </c>
      <c r="H287" t="s">
        <v>2183</v>
      </c>
      <c r="I287" t="s">
        <v>2180</v>
      </c>
    </row>
    <row r="288" spans="1:9" x14ac:dyDescent="0.25">
      <c r="A288" t="s">
        <v>12667</v>
      </c>
      <c r="B288" t="s">
        <v>2052</v>
      </c>
      <c r="C288" t="s">
        <v>2053</v>
      </c>
      <c r="D288" t="s">
        <v>2054</v>
      </c>
      <c r="E288" t="s">
        <v>2055</v>
      </c>
      <c r="F288" t="s">
        <v>12726</v>
      </c>
      <c r="G288" t="s">
        <v>12727</v>
      </c>
      <c r="H288" t="s">
        <v>12728</v>
      </c>
      <c r="I288" t="s">
        <v>12729</v>
      </c>
    </row>
    <row r="289" spans="1:9" x14ac:dyDescent="0.25">
      <c r="A289" t="s">
        <v>12667</v>
      </c>
      <c r="B289" t="s">
        <v>2052</v>
      </c>
      <c r="C289" t="s">
        <v>2053</v>
      </c>
      <c r="D289" t="s">
        <v>2054</v>
      </c>
      <c r="E289" t="s">
        <v>2055</v>
      </c>
      <c r="F289" t="s">
        <v>12730</v>
      </c>
      <c r="G289" t="s">
        <v>12727</v>
      </c>
      <c r="H289" t="s">
        <v>12731</v>
      </c>
      <c r="I289" t="s">
        <v>11681</v>
      </c>
    </row>
    <row r="290" spans="1:9" x14ac:dyDescent="0.25">
      <c r="A290" t="s">
        <v>12667</v>
      </c>
      <c r="B290" t="s">
        <v>2052</v>
      </c>
      <c r="C290" t="s">
        <v>2053</v>
      </c>
      <c r="D290" t="s">
        <v>2054</v>
      </c>
      <c r="E290" t="s">
        <v>2055</v>
      </c>
      <c r="F290" t="s">
        <v>12732</v>
      </c>
      <c r="G290" t="s">
        <v>12733</v>
      </c>
      <c r="H290" t="s">
        <v>12734</v>
      </c>
      <c r="I290" t="s">
        <v>12735</v>
      </c>
    </row>
    <row r="291" spans="1:9" x14ac:dyDescent="0.25">
      <c r="A291" t="s">
        <v>12667</v>
      </c>
      <c r="B291" t="s">
        <v>2052</v>
      </c>
      <c r="C291" t="s">
        <v>2053</v>
      </c>
      <c r="D291" t="s">
        <v>2054</v>
      </c>
      <c r="E291" t="s">
        <v>2055</v>
      </c>
      <c r="F291" t="s">
        <v>12736</v>
      </c>
      <c r="G291" t="s">
        <v>12733</v>
      </c>
      <c r="H291" t="s">
        <v>12737</v>
      </c>
      <c r="I291" t="s">
        <v>11685</v>
      </c>
    </row>
    <row r="292" spans="1:9" x14ac:dyDescent="0.25">
      <c r="A292" t="s">
        <v>12667</v>
      </c>
      <c r="B292" t="s">
        <v>2052</v>
      </c>
      <c r="C292" t="s">
        <v>2053</v>
      </c>
      <c r="D292" t="s">
        <v>2054</v>
      </c>
      <c r="E292" t="s">
        <v>2055</v>
      </c>
      <c r="F292" t="s">
        <v>12738</v>
      </c>
      <c r="G292" t="s">
        <v>12739</v>
      </c>
      <c r="H292" t="s">
        <v>12740</v>
      </c>
      <c r="I292" t="s">
        <v>12741</v>
      </c>
    </row>
    <row r="293" spans="1:9" x14ac:dyDescent="0.25">
      <c r="A293" t="s">
        <v>12667</v>
      </c>
      <c r="B293" t="s">
        <v>2052</v>
      </c>
      <c r="C293" t="s">
        <v>2053</v>
      </c>
      <c r="D293" t="s">
        <v>2054</v>
      </c>
      <c r="E293" t="s">
        <v>2055</v>
      </c>
      <c r="F293" t="s">
        <v>12742</v>
      </c>
      <c r="G293" t="s">
        <v>2280</v>
      </c>
      <c r="H293" t="s">
        <v>12743</v>
      </c>
      <c r="I293" t="s">
        <v>12744</v>
      </c>
    </row>
    <row r="294" spans="1:9" x14ac:dyDescent="0.25">
      <c r="A294" t="s">
        <v>12667</v>
      </c>
      <c r="B294" t="s">
        <v>2052</v>
      </c>
      <c r="C294" t="s">
        <v>2053</v>
      </c>
      <c r="D294" t="s">
        <v>2054</v>
      </c>
      <c r="E294" t="s">
        <v>2055</v>
      </c>
      <c r="F294" t="s">
        <v>12745</v>
      </c>
      <c r="G294" t="s">
        <v>2287</v>
      </c>
      <c r="H294" t="s">
        <v>12746</v>
      </c>
      <c r="I294" t="s">
        <v>12747</v>
      </c>
    </row>
    <row r="295" spans="1:9" x14ac:dyDescent="0.25">
      <c r="A295" t="s">
        <v>12667</v>
      </c>
      <c r="B295" t="s">
        <v>2052</v>
      </c>
      <c r="C295" t="s">
        <v>2053</v>
      </c>
      <c r="D295" t="s">
        <v>2054</v>
      </c>
      <c r="E295" t="s">
        <v>2055</v>
      </c>
      <c r="F295" t="s">
        <v>12748</v>
      </c>
      <c r="G295" t="s">
        <v>2108</v>
      </c>
      <c r="H295" t="s">
        <v>12749</v>
      </c>
      <c r="I295" t="s">
        <v>12750</v>
      </c>
    </row>
    <row r="296" spans="1:9" x14ac:dyDescent="0.25">
      <c r="A296" t="s">
        <v>12667</v>
      </c>
      <c r="B296" t="s">
        <v>2052</v>
      </c>
      <c r="C296" t="s">
        <v>2053</v>
      </c>
      <c r="D296" t="s">
        <v>2054</v>
      </c>
      <c r="E296" t="s">
        <v>2055</v>
      </c>
      <c r="F296" t="s">
        <v>12751</v>
      </c>
      <c r="G296" t="s">
        <v>2315</v>
      </c>
      <c r="H296" t="s">
        <v>12752</v>
      </c>
      <c r="I296" t="s">
        <v>12753</v>
      </c>
    </row>
    <row r="297" spans="1:9" x14ac:dyDescent="0.25">
      <c r="A297" t="s">
        <v>12667</v>
      </c>
      <c r="B297" t="s">
        <v>2052</v>
      </c>
      <c r="C297" t="s">
        <v>2053</v>
      </c>
      <c r="D297" t="s">
        <v>2054</v>
      </c>
      <c r="E297" t="s">
        <v>2055</v>
      </c>
      <c r="F297" t="s">
        <v>12751</v>
      </c>
      <c r="G297" t="s">
        <v>2313</v>
      </c>
      <c r="H297" t="s">
        <v>12754</v>
      </c>
      <c r="I297" t="s">
        <v>12753</v>
      </c>
    </row>
    <row r="298" spans="1:9" x14ac:dyDescent="0.25">
      <c r="A298" t="s">
        <v>12667</v>
      </c>
      <c r="B298" t="s">
        <v>2052</v>
      </c>
      <c r="C298" t="s">
        <v>2053</v>
      </c>
      <c r="D298" t="s">
        <v>2054</v>
      </c>
      <c r="E298" t="s">
        <v>2055</v>
      </c>
      <c r="F298" t="s">
        <v>12755</v>
      </c>
      <c r="G298" t="s">
        <v>2283</v>
      </c>
      <c r="H298" t="s">
        <v>12756</v>
      </c>
      <c r="I298" t="s">
        <v>12757</v>
      </c>
    </row>
    <row r="299" spans="1:9" x14ac:dyDescent="0.25">
      <c r="A299" t="s">
        <v>12667</v>
      </c>
      <c r="B299" t="s">
        <v>2052</v>
      </c>
      <c r="C299" t="s">
        <v>2053</v>
      </c>
      <c r="D299" t="s">
        <v>2054</v>
      </c>
      <c r="E299" t="s">
        <v>2055</v>
      </c>
      <c r="F299" t="s">
        <v>12751</v>
      </c>
      <c r="G299" t="s">
        <v>2311</v>
      </c>
      <c r="H299" t="s">
        <v>12758</v>
      </c>
      <c r="I299" t="s">
        <v>12753</v>
      </c>
    </row>
    <row r="300" spans="1:9" x14ac:dyDescent="0.25">
      <c r="A300" t="s">
        <v>12667</v>
      </c>
      <c r="B300" t="s">
        <v>2052</v>
      </c>
      <c r="C300" t="s">
        <v>2053</v>
      </c>
      <c r="D300" t="s">
        <v>2054</v>
      </c>
      <c r="E300" t="s">
        <v>2055</v>
      </c>
      <c r="F300" t="s">
        <v>12751</v>
      </c>
      <c r="G300" t="s">
        <v>2309</v>
      </c>
      <c r="H300" t="s">
        <v>12759</v>
      </c>
      <c r="I300" t="s">
        <v>12753</v>
      </c>
    </row>
    <row r="301" spans="1:9" x14ac:dyDescent="0.25">
      <c r="A301" t="s">
        <v>12667</v>
      </c>
      <c r="B301" t="s">
        <v>2052</v>
      </c>
      <c r="C301" t="s">
        <v>2053</v>
      </c>
      <c r="D301" t="s">
        <v>2054</v>
      </c>
      <c r="E301" t="s">
        <v>2055</v>
      </c>
      <c r="F301" t="s">
        <v>12760</v>
      </c>
      <c r="G301" t="s">
        <v>2291</v>
      </c>
      <c r="H301" t="s">
        <v>12761</v>
      </c>
      <c r="I301" t="s">
        <v>12762</v>
      </c>
    </row>
    <row r="302" spans="1:9" x14ac:dyDescent="0.25">
      <c r="A302" t="s">
        <v>12667</v>
      </c>
      <c r="B302" t="s">
        <v>2052</v>
      </c>
      <c r="C302" t="s">
        <v>2053</v>
      </c>
      <c r="D302" t="s">
        <v>2054</v>
      </c>
      <c r="E302" t="s">
        <v>2055</v>
      </c>
      <c r="F302" t="s">
        <v>12763</v>
      </c>
      <c r="G302" t="s">
        <v>2276</v>
      </c>
      <c r="H302" t="s">
        <v>12764</v>
      </c>
      <c r="I302" t="s">
        <v>12765</v>
      </c>
    </row>
    <row r="303" spans="1:9" x14ac:dyDescent="0.25">
      <c r="A303" t="s">
        <v>12667</v>
      </c>
      <c r="B303" t="s">
        <v>2052</v>
      </c>
      <c r="C303" t="s">
        <v>2053</v>
      </c>
      <c r="D303" t="s">
        <v>2054</v>
      </c>
      <c r="E303" t="s">
        <v>2055</v>
      </c>
      <c r="F303" t="s">
        <v>12766</v>
      </c>
      <c r="G303" t="s">
        <v>2104</v>
      </c>
      <c r="H303" t="s">
        <v>12767</v>
      </c>
      <c r="I303" t="s">
        <v>12768</v>
      </c>
    </row>
    <row r="304" spans="1:9" x14ac:dyDescent="0.25">
      <c r="A304" t="s">
        <v>12667</v>
      </c>
      <c r="B304" t="s">
        <v>2052</v>
      </c>
      <c r="C304" t="s">
        <v>2053</v>
      </c>
      <c r="D304" t="s">
        <v>2054</v>
      </c>
      <c r="E304" t="s">
        <v>2055</v>
      </c>
      <c r="F304" t="s">
        <v>12769</v>
      </c>
      <c r="G304" t="s">
        <v>2100</v>
      </c>
      <c r="H304" t="s">
        <v>12770</v>
      </c>
      <c r="I304" t="s">
        <v>12771</v>
      </c>
    </row>
    <row r="305" spans="1:9" x14ac:dyDescent="0.25">
      <c r="A305" t="s">
        <v>12667</v>
      </c>
      <c r="B305" t="s">
        <v>2052</v>
      </c>
      <c r="C305" t="s">
        <v>2053</v>
      </c>
      <c r="D305" t="s">
        <v>2054</v>
      </c>
      <c r="E305" t="s">
        <v>2055</v>
      </c>
      <c r="F305" t="s">
        <v>12772</v>
      </c>
      <c r="G305" t="s">
        <v>2096</v>
      </c>
      <c r="H305" t="s">
        <v>12773</v>
      </c>
      <c r="I305" t="s">
        <v>12774</v>
      </c>
    </row>
    <row r="306" spans="1:9" x14ac:dyDescent="0.25">
      <c r="A306" t="s">
        <v>12667</v>
      </c>
      <c r="B306" t="s">
        <v>2052</v>
      </c>
      <c r="C306" t="s">
        <v>2053</v>
      </c>
      <c r="D306" t="s">
        <v>2054</v>
      </c>
      <c r="E306" t="s">
        <v>2055</v>
      </c>
      <c r="F306" t="s">
        <v>12775</v>
      </c>
      <c r="G306" t="s">
        <v>2359</v>
      </c>
      <c r="H306" t="s">
        <v>12776</v>
      </c>
      <c r="I306" t="s">
        <v>12777</v>
      </c>
    </row>
    <row r="307" spans="1:9" x14ac:dyDescent="0.25">
      <c r="A307" t="s">
        <v>12667</v>
      </c>
      <c r="B307" t="s">
        <v>2052</v>
      </c>
      <c r="C307" t="s">
        <v>2053</v>
      </c>
      <c r="D307" t="s">
        <v>2054</v>
      </c>
      <c r="E307" t="s">
        <v>2055</v>
      </c>
      <c r="F307" t="s">
        <v>12778</v>
      </c>
      <c r="G307" t="s">
        <v>2355</v>
      </c>
      <c r="H307" t="s">
        <v>12779</v>
      </c>
      <c r="I307" t="s">
        <v>12780</v>
      </c>
    </row>
    <row r="308" spans="1:9" x14ac:dyDescent="0.25">
      <c r="A308" t="s">
        <v>12667</v>
      </c>
      <c r="B308" t="s">
        <v>2052</v>
      </c>
      <c r="C308" t="s">
        <v>2053</v>
      </c>
      <c r="D308" t="s">
        <v>2054</v>
      </c>
      <c r="E308" t="s">
        <v>2055</v>
      </c>
      <c r="F308" t="s">
        <v>12781</v>
      </c>
      <c r="G308" t="s">
        <v>2351</v>
      </c>
      <c r="H308" t="s">
        <v>12782</v>
      </c>
      <c r="I308" t="s">
        <v>12783</v>
      </c>
    </row>
    <row r="309" spans="1:9" x14ac:dyDescent="0.25">
      <c r="A309" t="s">
        <v>12667</v>
      </c>
      <c r="B309" t="s">
        <v>2052</v>
      </c>
      <c r="C309" t="s">
        <v>2053</v>
      </c>
      <c r="D309" t="s">
        <v>2054</v>
      </c>
      <c r="E309" t="s">
        <v>2055</v>
      </c>
      <c r="F309" t="s">
        <v>12784</v>
      </c>
      <c r="G309" t="s">
        <v>2347</v>
      </c>
      <c r="H309" t="s">
        <v>12785</v>
      </c>
      <c r="I309" t="s">
        <v>12786</v>
      </c>
    </row>
    <row r="310" spans="1:9" x14ac:dyDescent="0.25">
      <c r="A310" t="s">
        <v>12667</v>
      </c>
      <c r="B310" t="s">
        <v>2052</v>
      </c>
      <c r="C310" t="s">
        <v>2053</v>
      </c>
      <c r="D310" t="s">
        <v>2054</v>
      </c>
      <c r="E310" t="s">
        <v>2055</v>
      </c>
      <c r="F310" t="s">
        <v>12738</v>
      </c>
      <c r="G310" t="s">
        <v>2344</v>
      </c>
      <c r="H310" t="s">
        <v>12787</v>
      </c>
      <c r="I310" t="s">
        <v>12788</v>
      </c>
    </row>
    <row r="311" spans="1:9" x14ac:dyDescent="0.25">
      <c r="A311" t="s">
        <v>12667</v>
      </c>
      <c r="B311" t="s">
        <v>2052</v>
      </c>
      <c r="C311" t="s">
        <v>2053</v>
      </c>
      <c r="D311" t="s">
        <v>2054</v>
      </c>
      <c r="E311" t="s">
        <v>2055</v>
      </c>
      <c r="F311" t="s">
        <v>12789</v>
      </c>
      <c r="G311"/>
      <c r="H311" t="s">
        <v>12789</v>
      </c>
      <c r="I311" t="s">
        <v>12790</v>
      </c>
    </row>
    <row r="312" spans="1:9" x14ac:dyDescent="0.25">
      <c r="A312" t="s">
        <v>12667</v>
      </c>
      <c r="B312" t="s">
        <v>2052</v>
      </c>
      <c r="C312" t="s">
        <v>2053</v>
      </c>
      <c r="D312" t="s">
        <v>2054</v>
      </c>
      <c r="E312" t="s">
        <v>2055</v>
      </c>
      <c r="F312" t="s">
        <v>12791</v>
      </c>
      <c r="G312" t="s">
        <v>2061</v>
      </c>
      <c r="H312" t="s">
        <v>12792</v>
      </c>
      <c r="I312" t="s">
        <v>12793</v>
      </c>
    </row>
    <row r="313" spans="1:9" x14ac:dyDescent="0.25">
      <c r="A313" t="s">
        <v>12667</v>
      </c>
      <c r="B313" t="s">
        <v>2052</v>
      </c>
      <c r="C313" t="s">
        <v>2053</v>
      </c>
      <c r="D313" t="s">
        <v>2054</v>
      </c>
      <c r="E313" t="s">
        <v>2055</v>
      </c>
      <c r="F313" t="s">
        <v>12794</v>
      </c>
      <c r="G313" t="s">
        <v>2066</v>
      </c>
      <c r="H313" t="s">
        <v>12795</v>
      </c>
      <c r="I313" t="s">
        <v>12796</v>
      </c>
    </row>
    <row r="314" spans="1:9" x14ac:dyDescent="0.25">
      <c r="A314" t="s">
        <v>12667</v>
      </c>
      <c r="B314" t="s">
        <v>2052</v>
      </c>
      <c r="C314" t="s">
        <v>2053</v>
      </c>
      <c r="D314" t="s">
        <v>2054</v>
      </c>
      <c r="E314" t="s">
        <v>2055</v>
      </c>
      <c r="F314" t="s">
        <v>12797</v>
      </c>
      <c r="G314" t="s">
        <v>2070</v>
      </c>
      <c r="H314" t="s">
        <v>12798</v>
      </c>
      <c r="I314" t="s">
        <v>12799</v>
      </c>
    </row>
    <row r="315" spans="1:9" x14ac:dyDescent="0.25">
      <c r="A315" t="s">
        <v>12667</v>
      </c>
      <c r="B315" t="s">
        <v>2052</v>
      </c>
      <c r="C315" t="s">
        <v>2053</v>
      </c>
      <c r="D315" t="s">
        <v>2054</v>
      </c>
      <c r="E315" t="s">
        <v>2055</v>
      </c>
      <c r="F315" t="s">
        <v>12800</v>
      </c>
      <c r="G315" t="s">
        <v>2074</v>
      </c>
      <c r="H315" t="s">
        <v>12801</v>
      </c>
      <c r="I315" t="s">
        <v>12802</v>
      </c>
    </row>
    <row r="316" spans="1:9" x14ac:dyDescent="0.25">
      <c r="A316" t="s">
        <v>12667</v>
      </c>
      <c r="B316" t="s">
        <v>2052</v>
      </c>
      <c r="C316" t="s">
        <v>2053</v>
      </c>
      <c r="D316" t="s">
        <v>2054</v>
      </c>
      <c r="E316" t="s">
        <v>2055</v>
      </c>
      <c r="F316" t="s">
        <v>12803</v>
      </c>
      <c r="G316" t="s">
        <v>2078</v>
      </c>
      <c r="H316" t="s">
        <v>12804</v>
      </c>
      <c r="I316" t="s">
        <v>12805</v>
      </c>
    </row>
    <row r="317" spans="1:9" x14ac:dyDescent="0.25">
      <c r="A317" t="s">
        <v>12667</v>
      </c>
      <c r="B317" t="s">
        <v>2052</v>
      </c>
      <c r="C317" t="s">
        <v>2053</v>
      </c>
      <c r="D317" t="s">
        <v>2054</v>
      </c>
      <c r="E317" t="s">
        <v>2055</v>
      </c>
      <c r="F317" t="s">
        <v>12806</v>
      </c>
      <c r="G317" t="s">
        <v>2340</v>
      </c>
      <c r="H317" t="s">
        <v>12807</v>
      </c>
      <c r="I317" t="s">
        <v>12808</v>
      </c>
    </row>
    <row r="318" spans="1:9" x14ac:dyDescent="0.25">
      <c r="A318" t="s">
        <v>12667</v>
      </c>
      <c r="B318" t="s">
        <v>2052</v>
      </c>
      <c r="C318" t="s">
        <v>2053</v>
      </c>
      <c r="D318" t="s">
        <v>2054</v>
      </c>
      <c r="E318" t="s">
        <v>2055</v>
      </c>
      <c r="F318" t="s">
        <v>12809</v>
      </c>
      <c r="G318" t="s">
        <v>2295</v>
      </c>
      <c r="H318" t="s">
        <v>12810</v>
      </c>
      <c r="I318" t="s">
        <v>12811</v>
      </c>
    </row>
    <row r="319" spans="1:9" x14ac:dyDescent="0.25">
      <c r="A319" t="s">
        <v>12667</v>
      </c>
      <c r="B319" t="s">
        <v>2052</v>
      </c>
      <c r="C319" t="s">
        <v>2053</v>
      </c>
      <c r="D319" t="s">
        <v>2054</v>
      </c>
      <c r="E319" t="s">
        <v>2055</v>
      </c>
      <c r="F319" t="s">
        <v>12812</v>
      </c>
      <c r="G319" t="s">
        <v>2082</v>
      </c>
      <c r="H319" t="s">
        <v>12813</v>
      </c>
      <c r="I319" t="s">
        <v>12814</v>
      </c>
    </row>
    <row r="320" spans="1:9" x14ac:dyDescent="0.25">
      <c r="A320" t="s">
        <v>12667</v>
      </c>
      <c r="B320" t="s">
        <v>2052</v>
      </c>
      <c r="C320" t="s">
        <v>2053</v>
      </c>
      <c r="D320" t="s">
        <v>2054</v>
      </c>
      <c r="E320" t="s">
        <v>2055</v>
      </c>
      <c r="F320" t="s">
        <v>12815</v>
      </c>
      <c r="G320" t="s">
        <v>2085</v>
      </c>
      <c r="H320" t="s">
        <v>12816</v>
      </c>
      <c r="I320" t="s">
        <v>12817</v>
      </c>
    </row>
    <row r="321" spans="1:9" x14ac:dyDescent="0.25">
      <c r="A321" t="s">
        <v>12667</v>
      </c>
      <c r="B321" t="s">
        <v>2052</v>
      </c>
      <c r="C321" t="s">
        <v>2053</v>
      </c>
      <c r="D321" t="s">
        <v>2054</v>
      </c>
      <c r="E321" t="s">
        <v>2055</v>
      </c>
      <c r="F321" t="s">
        <v>12818</v>
      </c>
      <c r="G321" t="s">
        <v>2089</v>
      </c>
      <c r="H321" t="s">
        <v>12819</v>
      </c>
      <c r="I321" t="s">
        <v>12820</v>
      </c>
    </row>
    <row r="322" spans="1:9" x14ac:dyDescent="0.25">
      <c r="A322" t="s">
        <v>12667</v>
      </c>
      <c r="B322" t="s">
        <v>2052</v>
      </c>
      <c r="C322" t="s">
        <v>2053</v>
      </c>
      <c r="D322" t="s">
        <v>2054</v>
      </c>
      <c r="E322" t="s">
        <v>2055</v>
      </c>
      <c r="F322" t="s">
        <v>12821</v>
      </c>
      <c r="G322" t="s">
        <v>2092</v>
      </c>
      <c r="H322" t="s">
        <v>12822</v>
      </c>
      <c r="I322" t="s">
        <v>12823</v>
      </c>
    </row>
    <row r="323" spans="1:9" x14ac:dyDescent="0.25">
      <c r="A323" t="s">
        <v>12667</v>
      </c>
      <c r="B323" t="s">
        <v>2052</v>
      </c>
      <c r="C323" t="s">
        <v>2053</v>
      </c>
      <c r="D323" t="s">
        <v>2054</v>
      </c>
      <c r="E323" t="s">
        <v>2055</v>
      </c>
      <c r="F323" t="s">
        <v>12751</v>
      </c>
      <c r="G323" t="s">
        <v>2306</v>
      </c>
      <c r="H323" t="s">
        <v>12824</v>
      </c>
      <c r="I323" t="s">
        <v>12753</v>
      </c>
    </row>
    <row r="324" spans="1:9" x14ac:dyDescent="0.25">
      <c r="A324" t="s">
        <v>12667</v>
      </c>
      <c r="B324" t="s">
        <v>2152</v>
      </c>
      <c r="C324" t="s">
        <v>2756</v>
      </c>
      <c r="D324" t="s">
        <v>2757</v>
      </c>
      <c r="E324" t="s">
        <v>2758</v>
      </c>
      <c r="F324" t="s">
        <v>12825</v>
      </c>
      <c r="G324" t="s">
        <v>12826</v>
      </c>
      <c r="H324" t="s">
        <v>12827</v>
      </c>
      <c r="I324" t="s">
        <v>12828</v>
      </c>
    </row>
    <row r="325" spans="1:9" x14ac:dyDescent="0.25">
      <c r="A325" t="s">
        <v>12667</v>
      </c>
      <c r="B325" t="s">
        <v>2152</v>
      </c>
      <c r="C325" t="s">
        <v>2756</v>
      </c>
      <c r="D325" t="s">
        <v>2757</v>
      </c>
      <c r="E325" t="s">
        <v>2758</v>
      </c>
      <c r="F325" t="s">
        <v>12829</v>
      </c>
      <c r="G325" t="s">
        <v>12680</v>
      </c>
      <c r="H325" t="s">
        <v>12830</v>
      </c>
      <c r="I325" t="s">
        <v>12831</v>
      </c>
    </row>
    <row r="326" spans="1:9" x14ac:dyDescent="0.25">
      <c r="A326" t="s">
        <v>12667</v>
      </c>
      <c r="B326" t="s">
        <v>2152</v>
      </c>
      <c r="C326" t="s">
        <v>2153</v>
      </c>
      <c r="D326" t="s">
        <v>2167</v>
      </c>
      <c r="E326" t="s">
        <v>2168</v>
      </c>
      <c r="F326" t="s">
        <v>12832</v>
      </c>
      <c r="G326" t="s">
        <v>12833</v>
      </c>
      <c r="H326" t="s">
        <v>12834</v>
      </c>
      <c r="I326" t="s">
        <v>2159</v>
      </c>
    </row>
    <row r="327" spans="1:9" x14ac:dyDescent="0.25">
      <c r="A327" t="s">
        <v>12667</v>
      </c>
      <c r="B327" t="s">
        <v>2152</v>
      </c>
      <c r="C327" t="s">
        <v>2153</v>
      </c>
      <c r="D327" t="s">
        <v>2154</v>
      </c>
      <c r="E327" t="s">
        <v>2155</v>
      </c>
      <c r="F327" t="s">
        <v>12835</v>
      </c>
      <c r="G327" t="s">
        <v>12836</v>
      </c>
      <c r="H327" t="s">
        <v>12837</v>
      </c>
      <c r="I327" t="s">
        <v>2159</v>
      </c>
    </row>
    <row r="328" spans="1:9" x14ac:dyDescent="0.25">
      <c r="A328" t="s">
        <v>12667</v>
      </c>
      <c r="B328" t="s">
        <v>2152</v>
      </c>
      <c r="C328" t="s">
        <v>2153</v>
      </c>
      <c r="D328" t="s">
        <v>2167</v>
      </c>
      <c r="E328" t="s">
        <v>2168</v>
      </c>
      <c r="F328" t="s">
        <v>2178</v>
      </c>
      <c r="G328" t="s">
        <v>2138</v>
      </c>
      <c r="H328" t="s">
        <v>2182</v>
      </c>
      <c r="I328" t="s">
        <v>2180</v>
      </c>
    </row>
    <row r="329" spans="1:9" x14ac:dyDescent="0.25">
      <c r="A329" t="s">
        <v>12667</v>
      </c>
      <c r="B329" t="s">
        <v>3842</v>
      </c>
      <c r="C329" t="s">
        <v>2756</v>
      </c>
      <c r="D329" t="s">
        <v>3961</v>
      </c>
      <c r="E329" t="s">
        <v>2758</v>
      </c>
      <c r="F329" t="s">
        <v>12838</v>
      </c>
      <c r="G329" t="s">
        <v>12826</v>
      </c>
      <c r="H329" t="s">
        <v>12839</v>
      </c>
      <c r="I329" t="s">
        <v>12840</v>
      </c>
    </row>
    <row r="330" spans="1:9" x14ac:dyDescent="0.25">
      <c r="A330" t="s">
        <v>12667</v>
      </c>
      <c r="B330" t="s">
        <v>3842</v>
      </c>
      <c r="C330" t="s">
        <v>2756</v>
      </c>
      <c r="D330" t="s">
        <v>3961</v>
      </c>
      <c r="E330" t="s">
        <v>2758</v>
      </c>
      <c r="F330" t="s">
        <v>12841</v>
      </c>
      <c r="G330" t="s">
        <v>12680</v>
      </c>
      <c r="H330" t="s">
        <v>12842</v>
      </c>
      <c r="I330" t="s">
        <v>12843</v>
      </c>
    </row>
    <row r="331" spans="1:9" x14ac:dyDescent="0.25">
      <c r="A331" t="s">
        <v>12667</v>
      </c>
      <c r="B331" t="s">
        <v>3842</v>
      </c>
      <c r="C331" t="s">
        <v>3843</v>
      </c>
      <c r="D331" t="s">
        <v>3927</v>
      </c>
      <c r="E331" t="s">
        <v>3928</v>
      </c>
      <c r="F331" t="s">
        <v>12844</v>
      </c>
      <c r="G331" t="s">
        <v>12833</v>
      </c>
      <c r="H331" t="s">
        <v>12845</v>
      </c>
      <c r="I331" t="s">
        <v>2159</v>
      </c>
    </row>
    <row r="332" spans="1:9" x14ac:dyDescent="0.25">
      <c r="A332" t="s">
        <v>12667</v>
      </c>
      <c r="B332" t="s">
        <v>3842</v>
      </c>
      <c r="C332" t="s">
        <v>3843</v>
      </c>
      <c r="D332" t="s">
        <v>3904</v>
      </c>
      <c r="E332" t="s">
        <v>3905</v>
      </c>
      <c r="F332" t="s">
        <v>12846</v>
      </c>
      <c r="G332" t="s">
        <v>12847</v>
      </c>
      <c r="H332" t="s">
        <v>12848</v>
      </c>
      <c r="I332" t="s">
        <v>12849</v>
      </c>
    </row>
    <row r="333" spans="1:9" x14ac:dyDescent="0.25">
      <c r="A333" t="s">
        <v>12667</v>
      </c>
      <c r="B333" t="s">
        <v>3842</v>
      </c>
      <c r="C333" t="s">
        <v>3843</v>
      </c>
      <c r="D333" t="s">
        <v>3875</v>
      </c>
      <c r="E333" t="s">
        <v>3876</v>
      </c>
      <c r="F333" t="s">
        <v>12850</v>
      </c>
      <c r="G333" t="s">
        <v>12847</v>
      </c>
      <c r="H333" t="s">
        <v>12851</v>
      </c>
      <c r="I333" t="s">
        <v>2159</v>
      </c>
    </row>
    <row r="334" spans="1:9" x14ac:dyDescent="0.25">
      <c r="A334" t="s">
        <v>12667</v>
      </c>
      <c r="B334" t="s">
        <v>3842</v>
      </c>
      <c r="C334" t="s">
        <v>3843</v>
      </c>
      <c r="D334" t="s">
        <v>3844</v>
      </c>
      <c r="E334" t="s">
        <v>3845</v>
      </c>
      <c r="F334" t="s">
        <v>12852</v>
      </c>
      <c r="G334" t="s">
        <v>12847</v>
      </c>
      <c r="H334" t="s">
        <v>12853</v>
      </c>
      <c r="I334" t="s">
        <v>12849</v>
      </c>
    </row>
    <row r="335" spans="1:9" x14ac:dyDescent="0.25">
      <c r="A335" t="s">
        <v>12667</v>
      </c>
      <c r="B335" t="s">
        <v>2236</v>
      </c>
      <c r="C335" t="s">
        <v>2756</v>
      </c>
      <c r="D335" t="s">
        <v>3807</v>
      </c>
      <c r="E335" t="s">
        <v>3808</v>
      </c>
      <c r="F335" t="s">
        <v>12854</v>
      </c>
      <c r="G335" t="s">
        <v>12826</v>
      </c>
      <c r="H335" t="s">
        <v>12855</v>
      </c>
      <c r="I335" t="s">
        <v>12840</v>
      </c>
    </row>
    <row r="336" spans="1:9" x14ac:dyDescent="0.25">
      <c r="A336" t="s">
        <v>12667</v>
      </c>
      <c r="B336" t="s">
        <v>2236</v>
      </c>
      <c r="C336" t="s">
        <v>2756</v>
      </c>
      <c r="D336" t="s">
        <v>3807</v>
      </c>
      <c r="E336" t="s">
        <v>3808</v>
      </c>
      <c r="F336" t="s">
        <v>12856</v>
      </c>
      <c r="G336" t="s">
        <v>12680</v>
      </c>
      <c r="H336" t="s">
        <v>12857</v>
      </c>
      <c r="I336" t="s">
        <v>12843</v>
      </c>
    </row>
    <row r="337" spans="1:9" x14ac:dyDescent="0.25">
      <c r="A337" t="s">
        <v>12667</v>
      </c>
      <c r="B337" t="s">
        <v>2236</v>
      </c>
      <c r="C337" t="s">
        <v>2237</v>
      </c>
      <c r="D337" t="s">
        <v>2362</v>
      </c>
      <c r="E337" t="s">
        <v>2363</v>
      </c>
      <c r="F337" t="s">
        <v>12858</v>
      </c>
      <c r="G337" t="s">
        <v>12833</v>
      </c>
      <c r="H337" t="s">
        <v>12859</v>
      </c>
      <c r="I337" t="s">
        <v>12849</v>
      </c>
    </row>
    <row r="338" spans="1:9" x14ac:dyDescent="0.25">
      <c r="A338" t="s">
        <v>12667</v>
      </c>
      <c r="B338" t="s">
        <v>2236</v>
      </c>
      <c r="C338" t="s">
        <v>2237</v>
      </c>
      <c r="D338" t="s">
        <v>3670</v>
      </c>
      <c r="E338" t="s">
        <v>3671</v>
      </c>
      <c r="F338" t="s">
        <v>12860</v>
      </c>
      <c r="G338" t="s">
        <v>12847</v>
      </c>
      <c r="H338" t="s">
        <v>12861</v>
      </c>
      <c r="I338" t="s">
        <v>12849</v>
      </c>
    </row>
    <row r="339" spans="1:9" x14ac:dyDescent="0.25">
      <c r="A339" t="s">
        <v>12667</v>
      </c>
      <c r="B339" t="s">
        <v>2236</v>
      </c>
      <c r="C339" t="s">
        <v>2237</v>
      </c>
      <c r="D339" t="s">
        <v>3636</v>
      </c>
      <c r="E339" t="s">
        <v>3637</v>
      </c>
      <c r="F339" t="s">
        <v>12862</v>
      </c>
      <c r="G339" t="s">
        <v>12847</v>
      </c>
      <c r="H339" t="s">
        <v>12863</v>
      </c>
      <c r="I339" t="s">
        <v>12849</v>
      </c>
    </row>
    <row r="340" spans="1:9" x14ac:dyDescent="0.25">
      <c r="A340" t="s">
        <v>12667</v>
      </c>
      <c r="B340" t="s">
        <v>2236</v>
      </c>
      <c r="C340" t="s">
        <v>2237</v>
      </c>
      <c r="D340" t="s">
        <v>2238</v>
      </c>
      <c r="E340" t="s">
        <v>2239</v>
      </c>
      <c r="F340" t="s">
        <v>12864</v>
      </c>
      <c r="G340" t="s">
        <v>12847</v>
      </c>
      <c r="H340" t="s">
        <v>12865</v>
      </c>
      <c r="I340" t="s">
        <v>12849</v>
      </c>
    </row>
    <row r="341" spans="1:9" x14ac:dyDescent="0.25">
      <c r="A341" t="s">
        <v>12667</v>
      </c>
      <c r="B341" t="s">
        <v>2236</v>
      </c>
      <c r="C341" t="s">
        <v>2237</v>
      </c>
      <c r="D341" t="s">
        <v>3467</v>
      </c>
      <c r="E341" t="s">
        <v>3468</v>
      </c>
      <c r="F341" t="s">
        <v>12866</v>
      </c>
      <c r="G341" t="s">
        <v>2387</v>
      </c>
      <c r="H341" t="s">
        <v>12867</v>
      </c>
      <c r="I341" t="s">
        <v>12868</v>
      </c>
    </row>
    <row r="342" spans="1:9" x14ac:dyDescent="0.25">
      <c r="A342" t="s">
        <v>12667</v>
      </c>
      <c r="B342" t="s">
        <v>2236</v>
      </c>
      <c r="C342" t="s">
        <v>2237</v>
      </c>
      <c r="D342" t="s">
        <v>3467</v>
      </c>
      <c r="E342" t="s">
        <v>3468</v>
      </c>
      <c r="F342" t="s">
        <v>12869</v>
      </c>
      <c r="G342" t="s">
        <v>12847</v>
      </c>
      <c r="H342" t="s">
        <v>12870</v>
      </c>
      <c r="I342" t="s">
        <v>12849</v>
      </c>
    </row>
    <row r="343" spans="1:9" x14ac:dyDescent="0.25">
      <c r="A343" t="s">
        <v>12667</v>
      </c>
      <c r="B343" t="s">
        <v>2052</v>
      </c>
      <c r="C343" t="s">
        <v>2053</v>
      </c>
      <c r="D343" t="s">
        <v>2054</v>
      </c>
      <c r="E343" t="s">
        <v>2055</v>
      </c>
      <c r="F343" t="s">
        <v>12871</v>
      </c>
      <c r="G343" t="s">
        <v>12720</v>
      </c>
      <c r="H343" t="s">
        <v>12872</v>
      </c>
      <c r="I343" t="s">
        <v>11695</v>
      </c>
    </row>
    <row r="344" spans="1:9" x14ac:dyDescent="0.25">
      <c r="A344" t="s">
        <v>12667</v>
      </c>
      <c r="B344" t="s">
        <v>2152</v>
      </c>
      <c r="C344" t="s">
        <v>2756</v>
      </c>
      <c r="D344" t="s">
        <v>2757</v>
      </c>
      <c r="E344" t="s">
        <v>2758</v>
      </c>
      <c r="F344" t="s">
        <v>12873</v>
      </c>
      <c r="G344" t="s">
        <v>12874</v>
      </c>
      <c r="H344" t="s">
        <v>12875</v>
      </c>
      <c r="I344" t="s">
        <v>12876</v>
      </c>
    </row>
    <row r="345" spans="1:9" x14ac:dyDescent="0.25">
      <c r="A345" t="s">
        <v>12667</v>
      </c>
      <c r="B345" t="s">
        <v>2152</v>
      </c>
      <c r="C345" t="s">
        <v>2756</v>
      </c>
      <c r="D345" t="s">
        <v>2757</v>
      </c>
      <c r="E345" t="s">
        <v>2758</v>
      </c>
      <c r="F345" t="s">
        <v>12877</v>
      </c>
      <c r="G345" t="s">
        <v>12878</v>
      </c>
      <c r="H345" t="s">
        <v>12879</v>
      </c>
      <c r="I345" t="s">
        <v>12880</v>
      </c>
    </row>
    <row r="346" spans="1:9" x14ac:dyDescent="0.25">
      <c r="A346" t="s">
        <v>12667</v>
      </c>
      <c r="B346" t="s">
        <v>3842</v>
      </c>
      <c r="C346" t="s">
        <v>2756</v>
      </c>
      <c r="D346" t="s">
        <v>3961</v>
      </c>
      <c r="E346" t="s">
        <v>2758</v>
      </c>
      <c r="F346" t="s">
        <v>12881</v>
      </c>
      <c r="G346" t="s">
        <v>12878</v>
      </c>
      <c r="H346" t="s">
        <v>12882</v>
      </c>
      <c r="I346" t="s">
        <v>12880</v>
      </c>
    </row>
    <row r="347" spans="1:9" x14ac:dyDescent="0.25">
      <c r="A347" t="s">
        <v>12667</v>
      </c>
      <c r="B347" t="s">
        <v>3842</v>
      </c>
      <c r="C347" t="s">
        <v>2756</v>
      </c>
      <c r="D347" t="s">
        <v>3961</v>
      </c>
      <c r="E347" t="s">
        <v>2758</v>
      </c>
      <c r="F347" t="s">
        <v>12883</v>
      </c>
      <c r="G347" t="s">
        <v>12884</v>
      </c>
      <c r="H347" t="s">
        <v>12885</v>
      </c>
      <c r="I347" t="s">
        <v>12886</v>
      </c>
    </row>
    <row r="348" spans="1:9" x14ac:dyDescent="0.25">
      <c r="A348" t="s">
        <v>12667</v>
      </c>
      <c r="B348" t="s">
        <v>3842</v>
      </c>
      <c r="C348" t="s">
        <v>2756</v>
      </c>
      <c r="D348" t="s">
        <v>3961</v>
      </c>
      <c r="E348" t="s">
        <v>2758</v>
      </c>
      <c r="F348" t="s">
        <v>12887</v>
      </c>
      <c r="G348" t="s">
        <v>12874</v>
      </c>
      <c r="H348" t="s">
        <v>12888</v>
      </c>
      <c r="I348" t="s">
        <v>12876</v>
      </c>
    </row>
    <row r="349" spans="1:9" x14ac:dyDescent="0.25">
      <c r="A349" t="s">
        <v>12667</v>
      </c>
      <c r="B349" t="s">
        <v>2111</v>
      </c>
      <c r="C349" t="s">
        <v>2112</v>
      </c>
      <c r="D349" t="s">
        <v>3204</v>
      </c>
      <c r="E349" t="s">
        <v>12641</v>
      </c>
      <c r="F349" t="s">
        <v>12889</v>
      </c>
      <c r="G349" t="s">
        <v>12890</v>
      </c>
      <c r="H349" t="s">
        <v>12891</v>
      </c>
      <c r="I349" t="s">
        <v>12892</v>
      </c>
    </row>
    <row r="350" spans="1:9" x14ac:dyDescent="0.25">
      <c r="A350" t="s">
        <v>12667</v>
      </c>
      <c r="B350" t="s">
        <v>2111</v>
      </c>
      <c r="C350" t="s">
        <v>2112</v>
      </c>
      <c r="D350" t="s">
        <v>2113</v>
      </c>
      <c r="E350" t="s">
        <v>3102</v>
      </c>
      <c r="F350" t="s">
        <v>12893</v>
      </c>
      <c r="G350" t="s">
        <v>12890</v>
      </c>
      <c r="H350" t="s">
        <v>12894</v>
      </c>
      <c r="I350" t="s">
        <v>12895</v>
      </c>
    </row>
    <row r="351" spans="1:9" x14ac:dyDescent="0.25">
      <c r="A351" t="s">
        <v>12667</v>
      </c>
      <c r="B351" t="s">
        <v>2111</v>
      </c>
      <c r="C351" t="s">
        <v>2112</v>
      </c>
      <c r="D351" t="s">
        <v>2113</v>
      </c>
      <c r="E351" t="s">
        <v>12642</v>
      </c>
      <c r="F351" t="s">
        <v>12896</v>
      </c>
      <c r="G351" t="s">
        <v>12890</v>
      </c>
      <c r="H351" t="s">
        <v>12897</v>
      </c>
      <c r="I351" t="s">
        <v>12895</v>
      </c>
    </row>
    <row r="352" spans="1:9" x14ac:dyDescent="0.25">
      <c r="A352" t="s">
        <v>12667</v>
      </c>
      <c r="B352" t="s">
        <v>2111</v>
      </c>
      <c r="C352" t="s">
        <v>2112</v>
      </c>
      <c r="D352" t="s">
        <v>2113</v>
      </c>
      <c r="E352" t="s">
        <v>12660</v>
      </c>
      <c r="F352" t="s">
        <v>12898</v>
      </c>
      <c r="G352" t="s">
        <v>12890</v>
      </c>
      <c r="H352" t="s">
        <v>12899</v>
      </c>
      <c r="I352" t="s">
        <v>12895</v>
      </c>
    </row>
    <row r="353" spans="1:9" x14ac:dyDescent="0.25">
      <c r="A353" t="s">
        <v>12667</v>
      </c>
      <c r="B353" t="s">
        <v>2111</v>
      </c>
      <c r="C353" t="s">
        <v>2112</v>
      </c>
      <c r="D353" t="s">
        <v>2113</v>
      </c>
      <c r="E353" t="s">
        <v>12643</v>
      </c>
      <c r="F353" t="s">
        <v>12900</v>
      </c>
      <c r="G353" t="s">
        <v>12890</v>
      </c>
      <c r="H353" t="s">
        <v>12901</v>
      </c>
      <c r="I353" t="s">
        <v>12895</v>
      </c>
    </row>
    <row r="354" spans="1:9" x14ac:dyDescent="0.25">
      <c r="A354" t="s">
        <v>12667</v>
      </c>
      <c r="B354" t="s">
        <v>2236</v>
      </c>
      <c r="C354" t="s">
        <v>2756</v>
      </c>
      <c r="D354" t="s">
        <v>3807</v>
      </c>
      <c r="E354" t="s">
        <v>3808</v>
      </c>
      <c r="F354" t="s">
        <v>12902</v>
      </c>
      <c r="G354" t="s">
        <v>12903</v>
      </c>
      <c r="H354" t="s">
        <v>12904</v>
      </c>
      <c r="I354" t="s">
        <v>12905</v>
      </c>
    </row>
    <row r="355" spans="1:9" x14ac:dyDescent="0.25">
      <c r="A355" t="s">
        <v>12667</v>
      </c>
      <c r="B355" t="s">
        <v>2236</v>
      </c>
      <c r="C355" t="s">
        <v>2756</v>
      </c>
      <c r="D355" t="s">
        <v>3807</v>
      </c>
      <c r="E355" t="s">
        <v>3808</v>
      </c>
      <c r="F355" t="s">
        <v>12906</v>
      </c>
      <c r="G355" t="s">
        <v>12907</v>
      </c>
      <c r="H355" t="s">
        <v>12908</v>
      </c>
      <c r="I355" t="s">
        <v>12909</v>
      </c>
    </row>
    <row r="356" spans="1:9" x14ac:dyDescent="0.25">
      <c r="A356" t="s">
        <v>12667</v>
      </c>
      <c r="B356" t="s">
        <v>2236</v>
      </c>
      <c r="C356" t="s">
        <v>2756</v>
      </c>
      <c r="D356" t="s">
        <v>3807</v>
      </c>
      <c r="E356" t="s">
        <v>3808</v>
      </c>
      <c r="F356" t="s">
        <v>12910</v>
      </c>
      <c r="G356" t="s">
        <v>12911</v>
      </c>
      <c r="H356" t="s">
        <v>12912</v>
      </c>
      <c r="I356" t="s">
        <v>12913</v>
      </c>
    </row>
    <row r="357" spans="1:9" x14ac:dyDescent="0.25">
      <c r="A357" t="s">
        <v>12667</v>
      </c>
      <c r="B357" t="s">
        <v>2236</v>
      </c>
      <c r="C357" t="s">
        <v>2756</v>
      </c>
      <c r="D357" t="s">
        <v>3807</v>
      </c>
      <c r="E357" t="s">
        <v>3808</v>
      </c>
      <c r="F357" t="s">
        <v>12914</v>
      </c>
      <c r="G357" t="s">
        <v>12915</v>
      </c>
      <c r="H357" t="s">
        <v>12916</v>
      </c>
      <c r="I357" t="s">
        <v>12886</v>
      </c>
    </row>
    <row r="358" spans="1:9" x14ac:dyDescent="0.25">
      <c r="A358" t="s">
        <v>12667</v>
      </c>
      <c r="B358" t="s">
        <v>2236</v>
      </c>
      <c r="C358" t="s">
        <v>2756</v>
      </c>
      <c r="D358" t="s">
        <v>3807</v>
      </c>
      <c r="E358" t="s">
        <v>3808</v>
      </c>
      <c r="F358" t="s">
        <v>12917</v>
      </c>
      <c r="G358" t="s">
        <v>12918</v>
      </c>
      <c r="H358" t="s">
        <v>12919</v>
      </c>
      <c r="I358" t="s">
        <v>12920</v>
      </c>
    </row>
    <row r="359" spans="1:9" x14ac:dyDescent="0.25">
      <c r="A359" t="s">
        <v>12667</v>
      </c>
      <c r="B359" t="s">
        <v>2111</v>
      </c>
      <c r="C359" t="s">
        <v>2112</v>
      </c>
      <c r="D359" t="s">
        <v>2113</v>
      </c>
      <c r="E359" t="s">
        <v>12641</v>
      </c>
      <c r="F359" t="s">
        <v>12921</v>
      </c>
      <c r="G359" t="s">
        <v>12922</v>
      </c>
      <c r="H359" t="s">
        <v>12923</v>
      </c>
      <c r="I359" t="s">
        <v>12924</v>
      </c>
    </row>
    <row r="360" spans="1:9" x14ac:dyDescent="0.25">
      <c r="A360" t="s">
        <v>12667</v>
      </c>
      <c r="B360" t="s">
        <v>2152</v>
      </c>
      <c r="C360" t="s">
        <v>2153</v>
      </c>
      <c r="D360" t="s">
        <v>2167</v>
      </c>
      <c r="E360" t="s">
        <v>2168</v>
      </c>
      <c r="F360" t="s">
        <v>2178</v>
      </c>
      <c r="G360" t="s">
        <v>2124</v>
      </c>
      <c r="H360" t="s">
        <v>2181</v>
      </c>
      <c r="I360" t="s">
        <v>2180</v>
      </c>
    </row>
    <row r="361" spans="1:9" x14ac:dyDescent="0.25">
      <c r="A361" t="s">
        <v>12667</v>
      </c>
      <c r="B361" t="s">
        <v>2111</v>
      </c>
      <c r="C361" t="s">
        <v>2112</v>
      </c>
      <c r="D361" t="s">
        <v>2113</v>
      </c>
      <c r="E361" t="s">
        <v>12642</v>
      </c>
      <c r="F361" t="s">
        <v>12925</v>
      </c>
      <c r="G361" t="s">
        <v>12926</v>
      </c>
      <c r="H361" t="s">
        <v>12927</v>
      </c>
      <c r="I361" t="s">
        <v>12928</v>
      </c>
    </row>
    <row r="362" spans="1:9" x14ac:dyDescent="0.25">
      <c r="A362" t="s">
        <v>12667</v>
      </c>
      <c r="B362" t="s">
        <v>2111</v>
      </c>
      <c r="C362" t="s">
        <v>2112</v>
      </c>
      <c r="D362" t="s">
        <v>2113</v>
      </c>
      <c r="E362" t="s">
        <v>12643</v>
      </c>
      <c r="F362" t="s">
        <v>12929</v>
      </c>
      <c r="G362" t="s">
        <v>12930</v>
      </c>
      <c r="H362" t="s">
        <v>12931</v>
      </c>
      <c r="I362" t="s">
        <v>12932</v>
      </c>
    </row>
    <row r="363" spans="1:9" x14ac:dyDescent="0.25">
      <c r="A363" t="s">
        <v>12667</v>
      </c>
      <c r="B363" t="s">
        <v>2111</v>
      </c>
      <c r="C363" t="s">
        <v>2112</v>
      </c>
      <c r="D363" t="s">
        <v>3204</v>
      </c>
      <c r="E363" t="s">
        <v>12641</v>
      </c>
      <c r="F363" t="s">
        <v>12933</v>
      </c>
      <c r="G363" t="s">
        <v>12934</v>
      </c>
      <c r="H363" t="s">
        <v>12935</v>
      </c>
      <c r="I363" t="s">
        <v>12936</v>
      </c>
    </row>
    <row r="364" spans="1:9" x14ac:dyDescent="0.25">
      <c r="A364" t="s">
        <v>12667</v>
      </c>
      <c r="B364" t="s">
        <v>2111</v>
      </c>
      <c r="C364" t="s">
        <v>2112</v>
      </c>
      <c r="D364" t="s">
        <v>3204</v>
      </c>
      <c r="E364" t="s">
        <v>12641</v>
      </c>
      <c r="F364" t="s">
        <v>12937</v>
      </c>
      <c r="G364" t="s">
        <v>3272</v>
      </c>
      <c r="H364" t="s">
        <v>12938</v>
      </c>
      <c r="I364" t="s">
        <v>12939</v>
      </c>
    </row>
    <row r="365" spans="1:9" x14ac:dyDescent="0.25">
      <c r="A365" t="s">
        <v>12667</v>
      </c>
      <c r="B365" t="s">
        <v>2052</v>
      </c>
      <c r="C365" t="s">
        <v>2053</v>
      </c>
      <c r="D365" t="s">
        <v>2054</v>
      </c>
      <c r="E365" t="s">
        <v>2055</v>
      </c>
      <c r="F365" t="s">
        <v>12940</v>
      </c>
      <c r="G365" t="s">
        <v>2336</v>
      </c>
      <c r="H365" t="s">
        <v>2337</v>
      </c>
      <c r="I365" t="s">
        <v>2338</v>
      </c>
    </row>
    <row r="366" spans="1:9" x14ac:dyDescent="0.25">
      <c r="A366" t="s">
        <v>12667</v>
      </c>
      <c r="B366" t="s">
        <v>3463</v>
      </c>
      <c r="C366" t="s">
        <v>12264</v>
      </c>
      <c r="D366" t="s">
        <v>3464</v>
      </c>
      <c r="E366" t="s">
        <v>12264</v>
      </c>
      <c r="F366" t="s">
        <v>3465</v>
      </c>
      <c r="G366" t="s">
        <v>12264</v>
      </c>
      <c r="H366" t="s">
        <v>3465</v>
      </c>
      <c r="I366" t="s">
        <v>3466</v>
      </c>
    </row>
    <row r="367" spans="1:9" x14ac:dyDescent="0.25">
      <c r="A367" t="s">
        <v>12667</v>
      </c>
      <c r="B367" t="s">
        <v>3460</v>
      </c>
      <c r="C367" t="s">
        <v>12264</v>
      </c>
      <c r="D367" t="s">
        <v>3461</v>
      </c>
      <c r="E367" t="s">
        <v>12264</v>
      </c>
      <c r="F367" t="s">
        <v>3462</v>
      </c>
      <c r="G367" t="s">
        <v>12264</v>
      </c>
      <c r="H367" t="s">
        <v>3462</v>
      </c>
      <c r="I367" t="s">
        <v>1297</v>
      </c>
    </row>
    <row r="368" spans="1:9" x14ac:dyDescent="0.25">
      <c r="A368" t="s">
        <v>12667</v>
      </c>
      <c r="B368" t="s">
        <v>3456</v>
      </c>
      <c r="C368" t="s">
        <v>12264</v>
      </c>
      <c r="D368" t="s">
        <v>3457</v>
      </c>
      <c r="E368" t="s">
        <v>12264</v>
      </c>
      <c r="F368" t="s">
        <v>3458</v>
      </c>
      <c r="G368" t="s">
        <v>12264</v>
      </c>
      <c r="H368" t="s">
        <v>3458</v>
      </c>
      <c r="I368" t="s">
        <v>3459</v>
      </c>
    </row>
    <row r="369" spans="1:9" x14ac:dyDescent="0.25">
      <c r="A369" t="s">
        <v>12667</v>
      </c>
      <c r="B369" t="s">
        <v>3399</v>
      </c>
      <c r="C369" t="s">
        <v>3400</v>
      </c>
      <c r="D369" t="s">
        <v>3452</v>
      </c>
      <c r="E369" t="s">
        <v>3453</v>
      </c>
      <c r="F369" t="s">
        <v>3454</v>
      </c>
      <c r="G369" t="s">
        <v>12264</v>
      </c>
      <c r="H369" t="s">
        <v>3454</v>
      </c>
      <c r="I369" t="s">
        <v>3455</v>
      </c>
    </row>
    <row r="370" spans="1:9" x14ac:dyDescent="0.25">
      <c r="A370" t="s">
        <v>12667</v>
      </c>
      <c r="B370" t="s">
        <v>3399</v>
      </c>
      <c r="C370" t="s">
        <v>3400</v>
      </c>
      <c r="D370" t="s">
        <v>3448</v>
      </c>
      <c r="E370" t="s">
        <v>3449</v>
      </c>
      <c r="F370" t="s">
        <v>3450</v>
      </c>
      <c r="G370" t="s">
        <v>12264</v>
      </c>
      <c r="H370" t="s">
        <v>3450</v>
      </c>
      <c r="I370" t="s">
        <v>3451</v>
      </c>
    </row>
    <row r="371" spans="1:9" x14ac:dyDescent="0.25">
      <c r="A371" t="s">
        <v>12667</v>
      </c>
      <c r="B371" t="s">
        <v>3399</v>
      </c>
      <c r="C371" t="s">
        <v>3400</v>
      </c>
      <c r="D371" t="s">
        <v>3401</v>
      </c>
      <c r="E371" t="s">
        <v>3402</v>
      </c>
      <c r="F371" t="s">
        <v>3403</v>
      </c>
      <c r="G371" t="s">
        <v>12264</v>
      </c>
      <c r="H371" t="s">
        <v>3403</v>
      </c>
      <c r="I371" t="s">
        <v>3404</v>
      </c>
    </row>
    <row r="372" spans="1:9" x14ac:dyDescent="0.25">
      <c r="A372" t="s">
        <v>12667</v>
      </c>
      <c r="B372" t="s">
        <v>3381</v>
      </c>
      <c r="C372" t="s">
        <v>3382</v>
      </c>
      <c r="D372" t="s">
        <v>3395</v>
      </c>
      <c r="E372" t="s">
        <v>3396</v>
      </c>
      <c r="F372" t="s">
        <v>3397</v>
      </c>
      <c r="G372" t="s">
        <v>12264</v>
      </c>
      <c r="H372" t="s">
        <v>3397</v>
      </c>
      <c r="I372" t="s">
        <v>3398</v>
      </c>
    </row>
    <row r="373" spans="1:9" x14ac:dyDescent="0.25">
      <c r="A373" t="s">
        <v>12667</v>
      </c>
      <c r="B373" t="s">
        <v>3381</v>
      </c>
      <c r="C373" t="s">
        <v>3382</v>
      </c>
      <c r="D373" t="s">
        <v>3391</v>
      </c>
      <c r="E373" t="s">
        <v>3392</v>
      </c>
      <c r="F373" t="s">
        <v>3393</v>
      </c>
      <c r="G373" t="s">
        <v>12264</v>
      </c>
      <c r="H373" t="s">
        <v>3393</v>
      </c>
      <c r="I373" t="s">
        <v>3394</v>
      </c>
    </row>
    <row r="374" spans="1:9" x14ac:dyDescent="0.25">
      <c r="A374" t="s">
        <v>12667</v>
      </c>
      <c r="B374" t="s">
        <v>3381</v>
      </c>
      <c r="C374" t="s">
        <v>3382</v>
      </c>
      <c r="D374" t="s">
        <v>3387</v>
      </c>
      <c r="E374" t="s">
        <v>3388</v>
      </c>
      <c r="F374" t="s">
        <v>3389</v>
      </c>
      <c r="G374" t="s">
        <v>12264</v>
      </c>
      <c r="H374" t="s">
        <v>3389</v>
      </c>
      <c r="I374" t="s">
        <v>3390</v>
      </c>
    </row>
    <row r="375" spans="1:9" x14ac:dyDescent="0.25">
      <c r="A375" t="s">
        <v>12667</v>
      </c>
      <c r="B375" t="s">
        <v>3381</v>
      </c>
      <c r="C375" t="s">
        <v>3382</v>
      </c>
      <c r="D375" t="s">
        <v>3383</v>
      </c>
      <c r="E375" t="s">
        <v>3384</v>
      </c>
      <c r="F375" t="s">
        <v>3385</v>
      </c>
      <c r="G375" t="s">
        <v>12264</v>
      </c>
      <c r="H375" t="s">
        <v>3385</v>
      </c>
      <c r="I375" t="s">
        <v>3386</v>
      </c>
    </row>
    <row r="376" spans="1:9" x14ac:dyDescent="0.25">
      <c r="A376" t="s">
        <v>12667</v>
      </c>
      <c r="B376" t="s">
        <v>3118</v>
      </c>
      <c r="C376" t="s">
        <v>3119</v>
      </c>
      <c r="D376" t="s">
        <v>3120</v>
      </c>
      <c r="E376" t="s">
        <v>3121</v>
      </c>
      <c r="F376" t="s">
        <v>3378</v>
      </c>
      <c r="G376" t="s">
        <v>3379</v>
      </c>
      <c r="H376" t="s">
        <v>3380</v>
      </c>
      <c r="I376" t="s">
        <v>2496</v>
      </c>
    </row>
    <row r="377" spans="1:9" x14ac:dyDescent="0.25">
      <c r="A377" t="s">
        <v>12667</v>
      </c>
      <c r="B377" t="s">
        <v>3118</v>
      </c>
      <c r="C377" t="s">
        <v>3119</v>
      </c>
      <c r="D377" t="s">
        <v>3120</v>
      </c>
      <c r="E377" t="s">
        <v>3121</v>
      </c>
      <c r="F377" t="s">
        <v>3375</v>
      </c>
      <c r="G377" t="s">
        <v>3376</v>
      </c>
      <c r="H377" t="s">
        <v>3377</v>
      </c>
      <c r="I377" t="s">
        <v>2492</v>
      </c>
    </row>
    <row r="378" spans="1:9" x14ac:dyDescent="0.25">
      <c r="A378" t="s">
        <v>12667</v>
      </c>
      <c r="B378" t="s">
        <v>3118</v>
      </c>
      <c r="C378" t="s">
        <v>3119</v>
      </c>
      <c r="D378" t="s">
        <v>3120</v>
      </c>
      <c r="E378" t="s">
        <v>3121</v>
      </c>
      <c r="F378" t="s">
        <v>3371</v>
      </c>
      <c r="G378" t="s">
        <v>3372</v>
      </c>
      <c r="H378" t="s">
        <v>3373</v>
      </c>
      <c r="I378" t="s">
        <v>3374</v>
      </c>
    </row>
    <row r="379" spans="1:9" x14ac:dyDescent="0.25">
      <c r="A379" t="s">
        <v>12667</v>
      </c>
      <c r="B379" t="s">
        <v>3118</v>
      </c>
      <c r="C379" t="s">
        <v>3119</v>
      </c>
      <c r="D379" t="s">
        <v>3120</v>
      </c>
      <c r="E379" t="s">
        <v>3121</v>
      </c>
      <c r="F379" t="s">
        <v>3367</v>
      </c>
      <c r="G379" t="s">
        <v>3368</v>
      </c>
      <c r="H379" t="s">
        <v>3369</v>
      </c>
      <c r="I379" t="s">
        <v>3370</v>
      </c>
    </row>
    <row r="380" spans="1:9" x14ac:dyDescent="0.25">
      <c r="A380" t="s">
        <v>12667</v>
      </c>
      <c r="B380" t="s">
        <v>3118</v>
      </c>
      <c r="C380" t="s">
        <v>3119</v>
      </c>
      <c r="D380" t="s">
        <v>3120</v>
      </c>
      <c r="E380" t="s">
        <v>3121</v>
      </c>
      <c r="F380" t="s">
        <v>3363</v>
      </c>
      <c r="G380" t="s">
        <v>3364</v>
      </c>
      <c r="H380" t="s">
        <v>3365</v>
      </c>
      <c r="I380" t="s">
        <v>3366</v>
      </c>
    </row>
    <row r="381" spans="1:9" x14ac:dyDescent="0.25">
      <c r="A381" t="s">
        <v>12667</v>
      </c>
      <c r="B381" t="s">
        <v>3118</v>
      </c>
      <c r="C381" t="s">
        <v>3119</v>
      </c>
      <c r="D381" t="s">
        <v>3120</v>
      </c>
      <c r="E381" t="s">
        <v>3121</v>
      </c>
      <c r="F381" t="s">
        <v>3359</v>
      </c>
      <c r="G381" t="s">
        <v>3360</v>
      </c>
      <c r="H381" t="s">
        <v>3361</v>
      </c>
      <c r="I381" t="s">
        <v>3362</v>
      </c>
    </row>
    <row r="382" spans="1:9" x14ac:dyDescent="0.25">
      <c r="A382" t="s">
        <v>12667</v>
      </c>
      <c r="B382" t="s">
        <v>3118</v>
      </c>
      <c r="C382" t="s">
        <v>3119</v>
      </c>
      <c r="D382" t="s">
        <v>3120</v>
      </c>
      <c r="E382" t="s">
        <v>3121</v>
      </c>
      <c r="F382" t="s">
        <v>3357</v>
      </c>
      <c r="G382" t="s">
        <v>2498</v>
      </c>
      <c r="H382" t="s">
        <v>3358</v>
      </c>
      <c r="I382" t="s">
        <v>2500</v>
      </c>
    </row>
    <row r="383" spans="1:9" x14ac:dyDescent="0.25">
      <c r="A383" t="s">
        <v>12667</v>
      </c>
      <c r="B383" t="s">
        <v>3118</v>
      </c>
      <c r="C383" t="s">
        <v>3119</v>
      </c>
      <c r="D383" t="s">
        <v>3120</v>
      </c>
      <c r="E383" t="s">
        <v>3121</v>
      </c>
      <c r="F383" t="s">
        <v>3355</v>
      </c>
      <c r="G383" t="s">
        <v>2494</v>
      </c>
      <c r="H383" t="s">
        <v>3356</v>
      </c>
      <c r="I383" t="s">
        <v>2496</v>
      </c>
    </row>
    <row r="384" spans="1:9" x14ac:dyDescent="0.25">
      <c r="A384" t="s">
        <v>12667</v>
      </c>
      <c r="B384" t="s">
        <v>3118</v>
      </c>
      <c r="C384" t="s">
        <v>3119</v>
      </c>
      <c r="D384" t="s">
        <v>3120</v>
      </c>
      <c r="E384" t="s">
        <v>3121</v>
      </c>
      <c r="F384" t="s">
        <v>3353</v>
      </c>
      <c r="G384" t="s">
        <v>2490</v>
      </c>
      <c r="H384" t="s">
        <v>3354</v>
      </c>
      <c r="I384" t="s">
        <v>2492</v>
      </c>
    </row>
    <row r="385" spans="1:9" x14ac:dyDescent="0.25">
      <c r="A385" t="s">
        <v>12667</v>
      </c>
      <c r="B385" t="s">
        <v>3118</v>
      </c>
      <c r="C385" t="s">
        <v>3119</v>
      </c>
      <c r="D385" t="s">
        <v>3120</v>
      </c>
      <c r="E385" t="s">
        <v>3121</v>
      </c>
      <c r="F385" t="s">
        <v>3298</v>
      </c>
      <c r="G385" t="s">
        <v>2486</v>
      </c>
      <c r="H385" t="s">
        <v>3299</v>
      </c>
      <c r="I385" t="s">
        <v>2488</v>
      </c>
    </row>
    <row r="386" spans="1:9" x14ac:dyDescent="0.25">
      <c r="A386" t="s">
        <v>12667</v>
      </c>
      <c r="B386" t="s">
        <v>3118</v>
      </c>
      <c r="C386" t="s">
        <v>3119</v>
      </c>
      <c r="D386" t="s">
        <v>3120</v>
      </c>
      <c r="E386" t="s">
        <v>3121</v>
      </c>
      <c r="F386" t="s">
        <v>3296</v>
      </c>
      <c r="G386" t="s">
        <v>2482</v>
      </c>
      <c r="H386" t="s">
        <v>3297</v>
      </c>
      <c r="I386" t="s">
        <v>2484</v>
      </c>
    </row>
    <row r="387" spans="1:9" x14ac:dyDescent="0.25">
      <c r="A387" t="s">
        <v>12667</v>
      </c>
      <c r="B387" t="s">
        <v>3118</v>
      </c>
      <c r="C387" t="s">
        <v>3119</v>
      </c>
      <c r="D387" t="s">
        <v>3120</v>
      </c>
      <c r="E387" t="s">
        <v>3121</v>
      </c>
      <c r="F387" t="s">
        <v>3294</v>
      </c>
      <c r="G387" t="s">
        <v>2478</v>
      </c>
      <c r="H387" t="s">
        <v>3295</v>
      </c>
      <c r="I387" t="s">
        <v>2480</v>
      </c>
    </row>
    <row r="388" spans="1:9" x14ac:dyDescent="0.25">
      <c r="A388" t="s">
        <v>12667</v>
      </c>
      <c r="B388" t="s">
        <v>2152</v>
      </c>
      <c r="C388" t="s">
        <v>2153</v>
      </c>
      <c r="D388" t="s">
        <v>2167</v>
      </c>
      <c r="E388" t="s">
        <v>2168</v>
      </c>
      <c r="F388" t="s">
        <v>2178</v>
      </c>
      <c r="G388" t="s">
        <v>2121</v>
      </c>
      <c r="H388" t="s">
        <v>2179</v>
      </c>
      <c r="I388" t="s">
        <v>2180</v>
      </c>
    </row>
    <row r="389" spans="1:9" x14ac:dyDescent="0.25">
      <c r="A389" t="s">
        <v>12667</v>
      </c>
      <c r="B389" t="s">
        <v>3118</v>
      </c>
      <c r="C389" t="s">
        <v>3119</v>
      </c>
      <c r="D389" t="s">
        <v>3120</v>
      </c>
      <c r="E389" t="s">
        <v>3121</v>
      </c>
      <c r="F389" t="s">
        <v>3292</v>
      </c>
      <c r="G389" t="s">
        <v>2474</v>
      </c>
      <c r="H389" t="s">
        <v>3293</v>
      </c>
      <c r="I389" t="s">
        <v>2476</v>
      </c>
    </row>
    <row r="390" spans="1:9" x14ac:dyDescent="0.25">
      <c r="A390" t="s">
        <v>12667</v>
      </c>
      <c r="B390" t="s">
        <v>3118</v>
      </c>
      <c r="C390" t="s">
        <v>3119</v>
      </c>
      <c r="D390" t="s">
        <v>3120</v>
      </c>
      <c r="E390" t="s">
        <v>3121</v>
      </c>
      <c r="F390" t="s">
        <v>3290</v>
      </c>
      <c r="G390" t="s">
        <v>2470</v>
      </c>
      <c r="H390" t="s">
        <v>3291</v>
      </c>
      <c r="I390" t="s">
        <v>2472</v>
      </c>
    </row>
    <row r="391" spans="1:9" x14ac:dyDescent="0.25">
      <c r="A391" t="s">
        <v>12667</v>
      </c>
      <c r="B391" t="s">
        <v>3118</v>
      </c>
      <c r="C391" t="s">
        <v>3119</v>
      </c>
      <c r="D391" t="s">
        <v>3120</v>
      </c>
      <c r="E391" t="s">
        <v>3121</v>
      </c>
      <c r="F391" t="s">
        <v>3288</v>
      </c>
      <c r="G391" t="s">
        <v>2467</v>
      </c>
      <c r="H391" t="s">
        <v>3289</v>
      </c>
      <c r="I391" t="s">
        <v>1937</v>
      </c>
    </row>
    <row r="392" spans="1:9" x14ac:dyDescent="0.25">
      <c r="A392" t="s">
        <v>12667</v>
      </c>
      <c r="B392" t="s">
        <v>3118</v>
      </c>
      <c r="C392" t="s">
        <v>3119</v>
      </c>
      <c r="D392" t="s">
        <v>3120</v>
      </c>
      <c r="E392" t="s">
        <v>3121</v>
      </c>
      <c r="F392" t="s">
        <v>3279</v>
      </c>
      <c r="G392" t="s">
        <v>2188</v>
      </c>
      <c r="H392" t="s">
        <v>3287</v>
      </c>
      <c r="I392" t="s">
        <v>2180</v>
      </c>
    </row>
    <row r="393" spans="1:9" x14ac:dyDescent="0.25">
      <c r="A393" t="s">
        <v>12667</v>
      </c>
      <c r="B393" t="s">
        <v>3118</v>
      </c>
      <c r="C393" t="s">
        <v>3119</v>
      </c>
      <c r="D393" t="s">
        <v>3120</v>
      </c>
      <c r="E393" t="s">
        <v>3121</v>
      </c>
      <c r="F393" t="s">
        <v>3279</v>
      </c>
      <c r="G393" t="s">
        <v>2186</v>
      </c>
      <c r="H393" t="s">
        <v>3286</v>
      </c>
      <c r="I393" t="s">
        <v>2180</v>
      </c>
    </row>
    <row r="394" spans="1:9" x14ac:dyDescent="0.25">
      <c r="A394" t="s">
        <v>12667</v>
      </c>
      <c r="B394" t="s">
        <v>3118</v>
      </c>
      <c r="C394" t="s">
        <v>3119</v>
      </c>
      <c r="D394" t="s">
        <v>3120</v>
      </c>
      <c r="E394" t="s">
        <v>3121</v>
      </c>
      <c r="F394" t="s">
        <v>3279</v>
      </c>
      <c r="G394" t="s">
        <v>2148</v>
      </c>
      <c r="H394" t="s">
        <v>3285</v>
      </c>
      <c r="I394" t="s">
        <v>2180</v>
      </c>
    </row>
    <row r="395" spans="1:9" x14ac:dyDescent="0.25">
      <c r="A395" t="s">
        <v>12667</v>
      </c>
      <c r="B395" t="s">
        <v>3118</v>
      </c>
      <c r="C395" t="s">
        <v>3119</v>
      </c>
      <c r="D395" t="s">
        <v>3120</v>
      </c>
      <c r="E395" t="s">
        <v>3121</v>
      </c>
      <c r="F395" t="s">
        <v>3279</v>
      </c>
      <c r="G395" t="s">
        <v>2146</v>
      </c>
      <c r="H395" t="s">
        <v>3284</v>
      </c>
      <c r="I395" t="s">
        <v>2180</v>
      </c>
    </row>
    <row r="396" spans="1:9" x14ac:dyDescent="0.25">
      <c r="A396" t="s">
        <v>12667</v>
      </c>
      <c r="B396" t="s">
        <v>3118</v>
      </c>
      <c r="C396" t="s">
        <v>3119</v>
      </c>
      <c r="D396" t="s">
        <v>3120</v>
      </c>
      <c r="E396" t="s">
        <v>3121</v>
      </c>
      <c r="F396" t="s">
        <v>3279</v>
      </c>
      <c r="G396" t="s">
        <v>2144</v>
      </c>
      <c r="H396" t="s">
        <v>3283</v>
      </c>
      <c r="I396" t="s">
        <v>2180</v>
      </c>
    </row>
    <row r="397" spans="1:9" x14ac:dyDescent="0.25">
      <c r="A397" t="s">
        <v>12667</v>
      </c>
      <c r="B397" t="s">
        <v>3118</v>
      </c>
      <c r="C397" t="s">
        <v>3119</v>
      </c>
      <c r="D397" t="s">
        <v>3120</v>
      </c>
      <c r="E397" t="s">
        <v>3121</v>
      </c>
      <c r="F397" t="s">
        <v>3279</v>
      </c>
      <c r="G397" t="s">
        <v>2138</v>
      </c>
      <c r="H397" t="s">
        <v>3282</v>
      </c>
      <c r="I397" t="s">
        <v>2180</v>
      </c>
    </row>
    <row r="398" spans="1:9" x14ac:dyDescent="0.25">
      <c r="A398" t="s">
        <v>12667</v>
      </c>
      <c r="B398" t="s">
        <v>3118</v>
      </c>
      <c r="C398" t="s">
        <v>3119</v>
      </c>
      <c r="D398" t="s">
        <v>3120</v>
      </c>
      <c r="E398" t="s">
        <v>3121</v>
      </c>
      <c r="F398" t="s">
        <v>3279</v>
      </c>
      <c r="G398" t="s">
        <v>2124</v>
      </c>
      <c r="H398" t="s">
        <v>3281</v>
      </c>
      <c r="I398" t="s">
        <v>2180</v>
      </c>
    </row>
    <row r="399" spans="1:9" x14ac:dyDescent="0.25">
      <c r="A399" t="s">
        <v>12667</v>
      </c>
      <c r="B399" t="s">
        <v>3118</v>
      </c>
      <c r="C399" t="s">
        <v>3119</v>
      </c>
      <c r="D399" t="s">
        <v>3120</v>
      </c>
      <c r="E399" t="s">
        <v>3121</v>
      </c>
      <c r="F399" t="s">
        <v>3279</v>
      </c>
      <c r="G399" t="s">
        <v>2121</v>
      </c>
      <c r="H399" t="s">
        <v>3280</v>
      </c>
      <c r="I399" t="s">
        <v>2180</v>
      </c>
    </row>
    <row r="400" spans="1:9" x14ac:dyDescent="0.25">
      <c r="A400" t="s">
        <v>12667</v>
      </c>
      <c r="B400" t="s">
        <v>3118</v>
      </c>
      <c r="C400" t="s">
        <v>3119</v>
      </c>
      <c r="D400" t="s">
        <v>3120</v>
      </c>
      <c r="E400" t="s">
        <v>3121</v>
      </c>
      <c r="F400" t="s">
        <v>3277</v>
      </c>
      <c r="G400" t="s">
        <v>2411</v>
      </c>
      <c r="H400" t="s">
        <v>3278</v>
      </c>
      <c r="I400" t="s">
        <v>2413</v>
      </c>
    </row>
    <row r="401" spans="1:9" x14ac:dyDescent="0.25">
      <c r="A401" t="s">
        <v>12667</v>
      </c>
      <c r="B401" t="s">
        <v>3118</v>
      </c>
      <c r="C401" t="s">
        <v>3119</v>
      </c>
      <c r="D401" t="s">
        <v>3120</v>
      </c>
      <c r="E401" t="s">
        <v>3121</v>
      </c>
      <c r="F401" t="s">
        <v>3275</v>
      </c>
      <c r="G401" t="s">
        <v>2408</v>
      </c>
      <c r="H401" t="s">
        <v>3276</v>
      </c>
      <c r="I401" t="s">
        <v>1933</v>
      </c>
    </row>
    <row r="402" spans="1:9" x14ac:dyDescent="0.25">
      <c r="A402" t="s">
        <v>12667</v>
      </c>
      <c r="B402" t="s">
        <v>3118</v>
      </c>
      <c r="C402" t="s">
        <v>3119</v>
      </c>
      <c r="D402" t="s">
        <v>3120</v>
      </c>
      <c r="E402" t="s">
        <v>3121</v>
      </c>
      <c r="F402" t="s">
        <v>3152</v>
      </c>
      <c r="G402" t="s">
        <v>2175</v>
      </c>
      <c r="H402" t="s">
        <v>3155</v>
      </c>
      <c r="I402" t="s">
        <v>2404</v>
      </c>
    </row>
    <row r="403" spans="1:9" x14ac:dyDescent="0.25">
      <c r="A403" t="s">
        <v>12667</v>
      </c>
      <c r="B403" t="s">
        <v>3118</v>
      </c>
      <c r="C403" t="s">
        <v>3119</v>
      </c>
      <c r="D403" t="s">
        <v>3120</v>
      </c>
      <c r="E403" t="s">
        <v>3121</v>
      </c>
      <c r="F403" t="s">
        <v>3152</v>
      </c>
      <c r="G403" t="s">
        <v>2173</v>
      </c>
      <c r="H403" t="s">
        <v>3154</v>
      </c>
      <c r="I403" t="s">
        <v>2404</v>
      </c>
    </row>
    <row r="404" spans="1:9" x14ac:dyDescent="0.25">
      <c r="A404" t="s">
        <v>12667</v>
      </c>
      <c r="B404" t="s">
        <v>3118</v>
      </c>
      <c r="C404" t="s">
        <v>3119</v>
      </c>
      <c r="D404" t="s">
        <v>3120</v>
      </c>
      <c r="E404" t="s">
        <v>3121</v>
      </c>
      <c r="F404" t="s">
        <v>3152</v>
      </c>
      <c r="G404" t="s">
        <v>2170</v>
      </c>
      <c r="H404" t="s">
        <v>3153</v>
      </c>
      <c r="I404" t="s">
        <v>2404</v>
      </c>
    </row>
    <row r="405" spans="1:9" x14ac:dyDescent="0.25">
      <c r="A405" t="s">
        <v>12667</v>
      </c>
      <c r="B405" t="s">
        <v>3118</v>
      </c>
      <c r="C405" t="s">
        <v>3119</v>
      </c>
      <c r="D405" t="s">
        <v>3120</v>
      </c>
      <c r="E405" t="s">
        <v>3121</v>
      </c>
      <c r="F405" t="s">
        <v>3150</v>
      </c>
      <c r="G405" t="s">
        <v>2400</v>
      </c>
      <c r="H405" t="s">
        <v>3151</v>
      </c>
      <c r="I405" t="s">
        <v>1930</v>
      </c>
    </row>
    <row r="406" spans="1:9" x14ac:dyDescent="0.25">
      <c r="A406" t="s">
        <v>12667</v>
      </c>
      <c r="B406" t="s">
        <v>3118</v>
      </c>
      <c r="C406" t="s">
        <v>3119</v>
      </c>
      <c r="D406" t="s">
        <v>3120</v>
      </c>
      <c r="E406" t="s">
        <v>3121</v>
      </c>
      <c r="F406" t="s">
        <v>3147</v>
      </c>
      <c r="G406" t="s">
        <v>2397</v>
      </c>
      <c r="H406" t="s">
        <v>3149</v>
      </c>
      <c r="I406" t="s">
        <v>1926</v>
      </c>
    </row>
    <row r="407" spans="1:9" x14ac:dyDescent="0.25">
      <c r="A407" t="s">
        <v>12667</v>
      </c>
      <c r="B407" t="s">
        <v>3118</v>
      </c>
      <c r="C407" t="s">
        <v>3119</v>
      </c>
      <c r="D407" t="s">
        <v>3120</v>
      </c>
      <c r="E407" t="s">
        <v>3121</v>
      </c>
      <c r="F407" t="s">
        <v>3147</v>
      </c>
      <c r="G407" t="s">
        <v>2395</v>
      </c>
      <c r="H407" t="s">
        <v>3148</v>
      </c>
      <c r="I407" t="s">
        <v>1926</v>
      </c>
    </row>
    <row r="408" spans="1:9" x14ac:dyDescent="0.25">
      <c r="A408" t="s">
        <v>12667</v>
      </c>
      <c r="B408" t="s">
        <v>3118</v>
      </c>
      <c r="C408" t="s">
        <v>3119</v>
      </c>
      <c r="D408" t="s">
        <v>3120</v>
      </c>
      <c r="E408" t="s">
        <v>3121</v>
      </c>
      <c r="F408" t="s">
        <v>3145</v>
      </c>
      <c r="G408" t="s">
        <v>2391</v>
      </c>
      <c r="H408" t="s">
        <v>3146</v>
      </c>
      <c r="I408" t="s">
        <v>2393</v>
      </c>
    </row>
    <row r="409" spans="1:9" x14ac:dyDescent="0.25">
      <c r="A409" t="s">
        <v>12667</v>
      </c>
      <c r="B409" t="s">
        <v>3118</v>
      </c>
      <c r="C409" t="s">
        <v>3119</v>
      </c>
      <c r="D409" t="s">
        <v>3120</v>
      </c>
      <c r="E409" t="s">
        <v>3121</v>
      </c>
      <c r="F409" t="s">
        <v>3143</v>
      </c>
      <c r="G409" t="s">
        <v>2387</v>
      </c>
      <c r="H409" t="s">
        <v>3144</v>
      </c>
      <c r="I409" t="s">
        <v>2389</v>
      </c>
    </row>
    <row r="410" spans="1:9" x14ac:dyDescent="0.25">
      <c r="A410" t="s">
        <v>12667</v>
      </c>
      <c r="B410" t="s">
        <v>3118</v>
      </c>
      <c r="C410" t="s">
        <v>3119</v>
      </c>
      <c r="D410" t="s">
        <v>3120</v>
      </c>
      <c r="E410" t="s">
        <v>3121</v>
      </c>
      <c r="F410" t="s">
        <v>3139</v>
      </c>
      <c r="G410" t="s">
        <v>2162</v>
      </c>
      <c r="H410" t="s">
        <v>3142</v>
      </c>
      <c r="I410" t="s">
        <v>2159</v>
      </c>
    </row>
    <row r="411" spans="1:9" x14ac:dyDescent="0.25">
      <c r="A411" t="s">
        <v>12667</v>
      </c>
      <c r="B411" t="s">
        <v>3118</v>
      </c>
      <c r="C411" t="s">
        <v>3119</v>
      </c>
      <c r="D411" t="s">
        <v>3120</v>
      </c>
      <c r="E411" t="s">
        <v>3121</v>
      </c>
      <c r="F411" t="s">
        <v>3139</v>
      </c>
      <c r="G411" t="s">
        <v>2160</v>
      </c>
      <c r="H411" t="s">
        <v>3141</v>
      </c>
      <c r="I411" t="s">
        <v>2159</v>
      </c>
    </row>
    <row r="412" spans="1:9" x14ac:dyDescent="0.25">
      <c r="A412" t="s">
        <v>12667</v>
      </c>
      <c r="B412" t="s">
        <v>3118</v>
      </c>
      <c r="C412" t="s">
        <v>3119</v>
      </c>
      <c r="D412" t="s">
        <v>3120</v>
      </c>
      <c r="E412" t="s">
        <v>3121</v>
      </c>
      <c r="F412" t="s">
        <v>3139</v>
      </c>
      <c r="G412" t="s">
        <v>2157</v>
      </c>
      <c r="H412" t="s">
        <v>3140</v>
      </c>
      <c r="I412" t="s">
        <v>2159</v>
      </c>
    </row>
    <row r="413" spans="1:9" x14ac:dyDescent="0.25">
      <c r="A413" t="s">
        <v>12667</v>
      </c>
      <c r="B413" t="s">
        <v>3118</v>
      </c>
      <c r="C413" t="s">
        <v>3119</v>
      </c>
      <c r="D413" t="s">
        <v>3120</v>
      </c>
      <c r="E413" t="s">
        <v>3121</v>
      </c>
      <c r="F413" t="s">
        <v>3137</v>
      </c>
      <c r="G413" t="s">
        <v>2165</v>
      </c>
      <c r="H413" t="s">
        <v>3138</v>
      </c>
      <c r="I413" t="s">
        <v>12941</v>
      </c>
    </row>
    <row r="414" spans="1:9" x14ac:dyDescent="0.25">
      <c r="A414" t="s">
        <v>12667</v>
      </c>
      <c r="B414" t="s">
        <v>3118</v>
      </c>
      <c r="C414" t="s">
        <v>3119</v>
      </c>
      <c r="D414" t="s">
        <v>3120</v>
      </c>
      <c r="E414" t="s">
        <v>3121</v>
      </c>
      <c r="F414" t="s">
        <v>3135</v>
      </c>
      <c r="G414" t="s">
        <v>2377</v>
      </c>
      <c r="H414" t="s">
        <v>3136</v>
      </c>
      <c r="I414" t="s">
        <v>2379</v>
      </c>
    </row>
    <row r="415" spans="1:9" x14ac:dyDescent="0.25">
      <c r="A415" t="s">
        <v>12667</v>
      </c>
      <c r="B415" t="s">
        <v>3118</v>
      </c>
      <c r="C415" t="s">
        <v>3119</v>
      </c>
      <c r="D415" t="s">
        <v>3120</v>
      </c>
      <c r="E415" t="s">
        <v>3121</v>
      </c>
      <c r="F415" t="s">
        <v>3130</v>
      </c>
      <c r="G415" t="s">
        <v>12264</v>
      </c>
      <c r="H415" t="s">
        <v>3130</v>
      </c>
      <c r="I415" t="s">
        <v>1476</v>
      </c>
    </row>
    <row r="416" spans="1:9" x14ac:dyDescent="0.25">
      <c r="A416" t="s">
        <v>12667</v>
      </c>
      <c r="B416" t="s">
        <v>3118</v>
      </c>
      <c r="C416" t="s">
        <v>3119</v>
      </c>
      <c r="D416" t="s">
        <v>3120</v>
      </c>
      <c r="E416" t="s">
        <v>3121</v>
      </c>
      <c r="F416" t="s">
        <v>3128</v>
      </c>
      <c r="G416" t="s">
        <v>2372</v>
      </c>
      <c r="H416" t="s">
        <v>3129</v>
      </c>
      <c r="I416" t="s">
        <v>2374</v>
      </c>
    </row>
    <row r="417" spans="1:9" x14ac:dyDescent="0.25">
      <c r="A417" t="s">
        <v>12667</v>
      </c>
      <c r="B417" t="s">
        <v>3118</v>
      </c>
      <c r="C417" t="s">
        <v>3119</v>
      </c>
      <c r="D417" t="s">
        <v>3120</v>
      </c>
      <c r="E417" t="s">
        <v>3121</v>
      </c>
      <c r="F417" t="s">
        <v>3122</v>
      </c>
      <c r="G417" t="s">
        <v>2369</v>
      </c>
      <c r="H417" t="s">
        <v>3127</v>
      </c>
      <c r="I417" t="s">
        <v>1920</v>
      </c>
    </row>
    <row r="418" spans="1:9" x14ac:dyDescent="0.25">
      <c r="A418" t="s">
        <v>12667</v>
      </c>
      <c r="B418" t="s">
        <v>3118</v>
      </c>
      <c r="C418" t="s">
        <v>3119</v>
      </c>
      <c r="D418" t="s">
        <v>3120</v>
      </c>
      <c r="E418" t="s">
        <v>3121</v>
      </c>
      <c r="F418" t="s">
        <v>3122</v>
      </c>
      <c r="G418" t="s">
        <v>2367</v>
      </c>
      <c r="H418" t="s">
        <v>3126</v>
      </c>
      <c r="I418" t="s">
        <v>1920</v>
      </c>
    </row>
    <row r="419" spans="1:9" x14ac:dyDescent="0.25">
      <c r="A419" t="s">
        <v>12667</v>
      </c>
      <c r="B419" t="s">
        <v>3118</v>
      </c>
      <c r="C419" t="s">
        <v>3119</v>
      </c>
      <c r="D419" t="s">
        <v>3120</v>
      </c>
      <c r="E419" t="s">
        <v>3121</v>
      </c>
      <c r="F419" t="s">
        <v>3122</v>
      </c>
      <c r="G419" t="s">
        <v>2365</v>
      </c>
      <c r="H419" t="s">
        <v>3125</v>
      </c>
      <c r="I419" t="s">
        <v>1920</v>
      </c>
    </row>
    <row r="420" spans="1:9" x14ac:dyDescent="0.25">
      <c r="A420" t="s">
        <v>12667</v>
      </c>
      <c r="B420" t="s">
        <v>3118</v>
      </c>
      <c r="C420" t="s">
        <v>3119</v>
      </c>
      <c r="D420" t="s">
        <v>3120</v>
      </c>
      <c r="E420" t="s">
        <v>3121</v>
      </c>
      <c r="F420" t="s">
        <v>3122</v>
      </c>
      <c r="G420" t="s">
        <v>3123</v>
      </c>
      <c r="H420" t="s">
        <v>3124</v>
      </c>
      <c r="I420" t="s">
        <v>1920</v>
      </c>
    </row>
    <row r="421" spans="1:9" x14ac:dyDescent="0.25">
      <c r="A421" t="s">
        <v>12667</v>
      </c>
      <c r="B421" t="s">
        <v>2797</v>
      </c>
      <c r="C421" t="s">
        <v>2798</v>
      </c>
      <c r="D421" t="s">
        <v>3061</v>
      </c>
      <c r="E421" t="s">
        <v>3062</v>
      </c>
      <c r="F421" t="s">
        <v>3114</v>
      </c>
      <c r="G421" t="s">
        <v>2175</v>
      </c>
      <c r="H421" t="s">
        <v>3117</v>
      </c>
      <c r="I421" t="s">
        <v>2424</v>
      </c>
    </row>
    <row r="422" spans="1:9" x14ac:dyDescent="0.25">
      <c r="A422" t="s">
        <v>12667</v>
      </c>
      <c r="B422" t="s">
        <v>2797</v>
      </c>
      <c r="C422" t="s">
        <v>2798</v>
      </c>
      <c r="D422" t="s">
        <v>3061</v>
      </c>
      <c r="E422" t="s">
        <v>3062</v>
      </c>
      <c r="F422" t="s">
        <v>3114</v>
      </c>
      <c r="G422" t="s">
        <v>2173</v>
      </c>
      <c r="H422" t="s">
        <v>3116</v>
      </c>
      <c r="I422" t="s">
        <v>2424</v>
      </c>
    </row>
    <row r="423" spans="1:9" x14ac:dyDescent="0.25">
      <c r="A423" t="s">
        <v>12667</v>
      </c>
      <c r="B423" t="s">
        <v>2797</v>
      </c>
      <c r="C423" t="s">
        <v>2798</v>
      </c>
      <c r="D423" t="s">
        <v>3061</v>
      </c>
      <c r="E423" t="s">
        <v>3062</v>
      </c>
      <c r="F423" t="s">
        <v>3114</v>
      </c>
      <c r="G423" t="s">
        <v>2170</v>
      </c>
      <c r="H423" t="s">
        <v>3115</v>
      </c>
      <c r="I423" t="s">
        <v>2424</v>
      </c>
    </row>
    <row r="424" spans="1:9" x14ac:dyDescent="0.25">
      <c r="A424" t="s">
        <v>12667</v>
      </c>
      <c r="B424" t="s">
        <v>2797</v>
      </c>
      <c r="C424" t="s">
        <v>2798</v>
      </c>
      <c r="D424" t="s">
        <v>3061</v>
      </c>
      <c r="E424" t="s">
        <v>3062</v>
      </c>
      <c r="F424" t="s">
        <v>3110</v>
      </c>
      <c r="G424" t="s">
        <v>2162</v>
      </c>
      <c r="H424" t="s">
        <v>3113</v>
      </c>
      <c r="I424" t="s">
        <v>2448</v>
      </c>
    </row>
    <row r="425" spans="1:9" x14ac:dyDescent="0.25">
      <c r="A425" t="s">
        <v>12667</v>
      </c>
      <c r="B425" t="s">
        <v>2797</v>
      </c>
      <c r="C425" t="s">
        <v>2798</v>
      </c>
      <c r="D425" t="s">
        <v>3061</v>
      </c>
      <c r="E425" t="s">
        <v>3062</v>
      </c>
      <c r="F425" t="s">
        <v>3110</v>
      </c>
      <c r="G425" t="s">
        <v>2160</v>
      </c>
      <c r="H425" t="s">
        <v>3112</v>
      </c>
      <c r="I425" t="s">
        <v>2448</v>
      </c>
    </row>
    <row r="426" spans="1:9" x14ac:dyDescent="0.25">
      <c r="A426" t="s">
        <v>12667</v>
      </c>
      <c r="B426" t="s">
        <v>2797</v>
      </c>
      <c r="C426" t="s">
        <v>2798</v>
      </c>
      <c r="D426" t="s">
        <v>3061</v>
      </c>
      <c r="E426" t="s">
        <v>3062</v>
      </c>
      <c r="F426" t="s">
        <v>3110</v>
      </c>
      <c r="G426" t="s">
        <v>2157</v>
      </c>
      <c r="H426" t="s">
        <v>3111</v>
      </c>
      <c r="I426" t="s">
        <v>2448</v>
      </c>
    </row>
    <row r="427" spans="1:9" x14ac:dyDescent="0.25">
      <c r="A427" t="s">
        <v>12667</v>
      </c>
      <c r="B427" t="s">
        <v>2797</v>
      </c>
      <c r="C427" t="s">
        <v>2798</v>
      </c>
      <c r="D427" t="s">
        <v>3061</v>
      </c>
      <c r="E427" t="s">
        <v>3062</v>
      </c>
      <c r="F427" t="s">
        <v>3068</v>
      </c>
      <c r="G427" t="s">
        <v>2188</v>
      </c>
      <c r="H427" t="s">
        <v>3109</v>
      </c>
      <c r="I427" t="s">
        <v>2428</v>
      </c>
    </row>
    <row r="428" spans="1:9" x14ac:dyDescent="0.25">
      <c r="A428" t="s">
        <v>12667</v>
      </c>
      <c r="B428" t="s">
        <v>2797</v>
      </c>
      <c r="C428" t="s">
        <v>2798</v>
      </c>
      <c r="D428" t="s">
        <v>3061</v>
      </c>
      <c r="E428" t="s">
        <v>3062</v>
      </c>
      <c r="F428" t="s">
        <v>3068</v>
      </c>
      <c r="G428" t="s">
        <v>2186</v>
      </c>
      <c r="H428" t="s">
        <v>3108</v>
      </c>
      <c r="I428" t="s">
        <v>2428</v>
      </c>
    </row>
    <row r="429" spans="1:9" x14ac:dyDescent="0.25">
      <c r="A429" t="s">
        <v>12667</v>
      </c>
      <c r="B429" t="s">
        <v>2797</v>
      </c>
      <c r="C429" t="s">
        <v>2798</v>
      </c>
      <c r="D429" t="s">
        <v>3061</v>
      </c>
      <c r="E429" t="s">
        <v>3062</v>
      </c>
      <c r="F429" t="s">
        <v>3068</v>
      </c>
      <c r="G429" t="s">
        <v>2148</v>
      </c>
      <c r="H429" t="s">
        <v>3107</v>
      </c>
      <c r="I429" t="s">
        <v>2428</v>
      </c>
    </row>
    <row r="430" spans="1:9" x14ac:dyDescent="0.25">
      <c r="A430" t="s">
        <v>12667</v>
      </c>
      <c r="B430" t="s">
        <v>2797</v>
      </c>
      <c r="C430" t="s">
        <v>2798</v>
      </c>
      <c r="D430" t="s">
        <v>3061</v>
      </c>
      <c r="E430" t="s">
        <v>3062</v>
      </c>
      <c r="F430" t="s">
        <v>3068</v>
      </c>
      <c r="G430" t="s">
        <v>2146</v>
      </c>
      <c r="H430" t="s">
        <v>3106</v>
      </c>
      <c r="I430" t="s">
        <v>2428</v>
      </c>
    </row>
    <row r="431" spans="1:9" x14ac:dyDescent="0.25">
      <c r="A431" t="s">
        <v>12667</v>
      </c>
      <c r="B431" t="s">
        <v>2797</v>
      </c>
      <c r="C431" t="s">
        <v>2798</v>
      </c>
      <c r="D431" t="s">
        <v>3061</v>
      </c>
      <c r="E431" t="s">
        <v>3062</v>
      </c>
      <c r="F431" t="s">
        <v>3068</v>
      </c>
      <c r="G431" t="s">
        <v>2144</v>
      </c>
      <c r="H431" t="s">
        <v>3105</v>
      </c>
      <c r="I431" t="s">
        <v>2428</v>
      </c>
    </row>
    <row r="432" spans="1:9" x14ac:dyDescent="0.25">
      <c r="A432" t="s">
        <v>12667</v>
      </c>
      <c r="B432" t="s">
        <v>2797</v>
      </c>
      <c r="C432" t="s">
        <v>2798</v>
      </c>
      <c r="D432" t="s">
        <v>3061</v>
      </c>
      <c r="E432" t="s">
        <v>3062</v>
      </c>
      <c r="F432" t="s">
        <v>3068</v>
      </c>
      <c r="G432" t="s">
        <v>2138</v>
      </c>
      <c r="H432" t="s">
        <v>3071</v>
      </c>
      <c r="I432" t="s">
        <v>2428</v>
      </c>
    </row>
    <row r="433" spans="1:9" x14ac:dyDescent="0.25">
      <c r="A433" t="s">
        <v>12667</v>
      </c>
      <c r="B433" t="s">
        <v>2797</v>
      </c>
      <c r="C433" t="s">
        <v>2798</v>
      </c>
      <c r="D433" t="s">
        <v>3061</v>
      </c>
      <c r="E433" t="s">
        <v>3062</v>
      </c>
      <c r="F433" t="s">
        <v>3068</v>
      </c>
      <c r="G433" t="s">
        <v>2124</v>
      </c>
      <c r="H433" t="s">
        <v>3070</v>
      </c>
      <c r="I433" t="s">
        <v>2428</v>
      </c>
    </row>
    <row r="434" spans="1:9" x14ac:dyDescent="0.25">
      <c r="A434" t="s">
        <v>12667</v>
      </c>
      <c r="B434" t="s">
        <v>2797</v>
      </c>
      <c r="C434" t="s">
        <v>2798</v>
      </c>
      <c r="D434" t="s">
        <v>3061</v>
      </c>
      <c r="E434" t="s">
        <v>3062</v>
      </c>
      <c r="F434" t="s">
        <v>3068</v>
      </c>
      <c r="G434" t="s">
        <v>2121</v>
      </c>
      <c r="H434" t="s">
        <v>3069</v>
      </c>
      <c r="I434" t="s">
        <v>2428</v>
      </c>
    </row>
    <row r="435" spans="1:9" x14ac:dyDescent="0.25">
      <c r="A435" t="s">
        <v>12667</v>
      </c>
      <c r="B435" t="s">
        <v>2797</v>
      </c>
      <c r="C435" t="s">
        <v>2798</v>
      </c>
      <c r="D435" t="s">
        <v>3061</v>
      </c>
      <c r="E435" t="s">
        <v>3062</v>
      </c>
      <c r="F435" t="s">
        <v>3066</v>
      </c>
      <c r="G435" t="s">
        <v>12264</v>
      </c>
      <c r="H435" t="s">
        <v>3066</v>
      </c>
      <c r="I435" t="s">
        <v>3067</v>
      </c>
    </row>
    <row r="436" spans="1:9" x14ac:dyDescent="0.25">
      <c r="A436" t="s">
        <v>12667</v>
      </c>
      <c r="B436" t="s">
        <v>2797</v>
      </c>
      <c r="C436" t="s">
        <v>2798</v>
      </c>
      <c r="D436" t="s">
        <v>3061</v>
      </c>
      <c r="E436" t="s">
        <v>3062</v>
      </c>
      <c r="F436" t="s">
        <v>3063</v>
      </c>
      <c r="G436" t="s">
        <v>3064</v>
      </c>
      <c r="H436" t="s">
        <v>3065</v>
      </c>
      <c r="I436" t="s">
        <v>2021</v>
      </c>
    </row>
    <row r="437" spans="1:9" x14ac:dyDescent="0.25">
      <c r="A437" t="s">
        <v>12667</v>
      </c>
      <c r="B437" t="s">
        <v>2797</v>
      </c>
      <c r="C437" t="s">
        <v>2798</v>
      </c>
      <c r="D437" t="s">
        <v>2799</v>
      </c>
      <c r="E437" t="s">
        <v>2800</v>
      </c>
      <c r="F437" t="s">
        <v>3057</v>
      </c>
      <c r="G437" t="s">
        <v>2175</v>
      </c>
      <c r="H437" t="s">
        <v>3060</v>
      </c>
      <c r="I437" t="s">
        <v>2424</v>
      </c>
    </row>
    <row r="438" spans="1:9" x14ac:dyDescent="0.25">
      <c r="A438" t="s">
        <v>12667</v>
      </c>
      <c r="B438" t="s">
        <v>2152</v>
      </c>
      <c r="C438" t="s">
        <v>2153</v>
      </c>
      <c r="D438" t="s">
        <v>2167</v>
      </c>
      <c r="E438" t="s">
        <v>2168</v>
      </c>
      <c r="F438" t="s">
        <v>2177</v>
      </c>
      <c r="G438" t="s">
        <v>12264</v>
      </c>
      <c r="H438" t="s">
        <v>2177</v>
      </c>
      <c r="I438" t="s">
        <v>1476</v>
      </c>
    </row>
    <row r="439" spans="1:9" x14ac:dyDescent="0.25">
      <c r="A439" t="s">
        <v>12667</v>
      </c>
      <c r="B439" t="s">
        <v>2797</v>
      </c>
      <c r="C439" t="s">
        <v>2798</v>
      </c>
      <c r="D439" t="s">
        <v>2799</v>
      </c>
      <c r="E439" t="s">
        <v>2800</v>
      </c>
      <c r="F439" t="s">
        <v>3057</v>
      </c>
      <c r="G439" t="s">
        <v>2173</v>
      </c>
      <c r="H439" t="s">
        <v>3059</v>
      </c>
      <c r="I439" t="s">
        <v>2424</v>
      </c>
    </row>
    <row r="440" spans="1:9" x14ac:dyDescent="0.25">
      <c r="A440" t="s">
        <v>12667</v>
      </c>
      <c r="B440" t="s">
        <v>2797</v>
      </c>
      <c r="C440" t="s">
        <v>2798</v>
      </c>
      <c r="D440" t="s">
        <v>2799</v>
      </c>
      <c r="E440" t="s">
        <v>2800</v>
      </c>
      <c r="F440" t="s">
        <v>3057</v>
      </c>
      <c r="G440" t="s">
        <v>2170</v>
      </c>
      <c r="H440" t="s">
        <v>3058</v>
      </c>
      <c r="I440" t="s">
        <v>2424</v>
      </c>
    </row>
    <row r="441" spans="1:9" x14ac:dyDescent="0.25">
      <c r="A441" t="s">
        <v>12667</v>
      </c>
      <c r="B441" t="s">
        <v>2797</v>
      </c>
      <c r="C441" t="s">
        <v>2798</v>
      </c>
      <c r="D441" t="s">
        <v>2799</v>
      </c>
      <c r="E441" t="s">
        <v>2800</v>
      </c>
      <c r="F441" t="s">
        <v>3053</v>
      </c>
      <c r="G441" t="s">
        <v>2162</v>
      </c>
      <c r="H441" t="s">
        <v>3056</v>
      </c>
      <c r="I441" t="s">
        <v>2448</v>
      </c>
    </row>
    <row r="442" spans="1:9" x14ac:dyDescent="0.25">
      <c r="A442" t="s">
        <v>12667</v>
      </c>
      <c r="B442" t="s">
        <v>2797</v>
      </c>
      <c r="C442" t="s">
        <v>2798</v>
      </c>
      <c r="D442" t="s">
        <v>2799</v>
      </c>
      <c r="E442" t="s">
        <v>2800</v>
      </c>
      <c r="F442" t="s">
        <v>3053</v>
      </c>
      <c r="G442" t="s">
        <v>2160</v>
      </c>
      <c r="H442" t="s">
        <v>3055</v>
      </c>
      <c r="I442" t="s">
        <v>2448</v>
      </c>
    </row>
    <row r="443" spans="1:9" x14ac:dyDescent="0.25">
      <c r="A443" t="s">
        <v>12667</v>
      </c>
      <c r="B443" t="s">
        <v>2797</v>
      </c>
      <c r="C443" t="s">
        <v>2798</v>
      </c>
      <c r="D443" t="s">
        <v>2799</v>
      </c>
      <c r="E443" t="s">
        <v>2800</v>
      </c>
      <c r="F443" t="s">
        <v>3053</v>
      </c>
      <c r="G443" t="s">
        <v>2157</v>
      </c>
      <c r="H443" t="s">
        <v>3054</v>
      </c>
      <c r="I443" t="s">
        <v>2448</v>
      </c>
    </row>
    <row r="444" spans="1:9" x14ac:dyDescent="0.25">
      <c r="A444" t="s">
        <v>12667</v>
      </c>
      <c r="B444" t="s">
        <v>2797</v>
      </c>
      <c r="C444" t="s">
        <v>2798</v>
      </c>
      <c r="D444" t="s">
        <v>2799</v>
      </c>
      <c r="E444" t="s">
        <v>2800</v>
      </c>
      <c r="F444" t="s">
        <v>2806</v>
      </c>
      <c r="G444" t="s">
        <v>2188</v>
      </c>
      <c r="H444" t="s">
        <v>3052</v>
      </c>
      <c r="I444" t="s">
        <v>2428</v>
      </c>
    </row>
    <row r="445" spans="1:9" x14ac:dyDescent="0.25">
      <c r="A445" t="s">
        <v>12667</v>
      </c>
      <c r="B445" t="s">
        <v>2797</v>
      </c>
      <c r="C445" t="s">
        <v>2798</v>
      </c>
      <c r="D445" t="s">
        <v>2799</v>
      </c>
      <c r="E445" t="s">
        <v>2800</v>
      </c>
      <c r="F445" t="s">
        <v>2806</v>
      </c>
      <c r="G445" t="s">
        <v>2186</v>
      </c>
      <c r="H445" t="s">
        <v>3051</v>
      </c>
      <c r="I445" t="s">
        <v>2428</v>
      </c>
    </row>
    <row r="446" spans="1:9" x14ac:dyDescent="0.25">
      <c r="A446" t="s">
        <v>12667</v>
      </c>
      <c r="B446" t="s">
        <v>2797</v>
      </c>
      <c r="C446" t="s">
        <v>2798</v>
      </c>
      <c r="D446" t="s">
        <v>2799</v>
      </c>
      <c r="E446" t="s">
        <v>2800</v>
      </c>
      <c r="F446" t="s">
        <v>2806</v>
      </c>
      <c r="G446" t="s">
        <v>2148</v>
      </c>
      <c r="H446" t="s">
        <v>3050</v>
      </c>
      <c r="I446" t="s">
        <v>2428</v>
      </c>
    </row>
    <row r="447" spans="1:9" x14ac:dyDescent="0.25">
      <c r="A447" t="s">
        <v>12667</v>
      </c>
      <c r="B447" t="s">
        <v>2797</v>
      </c>
      <c r="C447" t="s">
        <v>2798</v>
      </c>
      <c r="D447" t="s">
        <v>2799</v>
      </c>
      <c r="E447" t="s">
        <v>2800</v>
      </c>
      <c r="F447" t="s">
        <v>2806</v>
      </c>
      <c r="G447" t="s">
        <v>2146</v>
      </c>
      <c r="H447" t="s">
        <v>2811</v>
      </c>
      <c r="I447" t="s">
        <v>2428</v>
      </c>
    </row>
    <row r="448" spans="1:9" x14ac:dyDescent="0.25">
      <c r="A448" t="s">
        <v>12667</v>
      </c>
      <c r="B448" t="s">
        <v>2797</v>
      </c>
      <c r="C448" t="s">
        <v>2798</v>
      </c>
      <c r="D448" t="s">
        <v>2799</v>
      </c>
      <c r="E448" t="s">
        <v>2800</v>
      </c>
      <c r="F448" t="s">
        <v>2806</v>
      </c>
      <c r="G448" t="s">
        <v>2144</v>
      </c>
      <c r="H448" t="s">
        <v>2810</v>
      </c>
      <c r="I448" t="s">
        <v>2428</v>
      </c>
    </row>
    <row r="449" spans="1:9" x14ac:dyDescent="0.25">
      <c r="A449" t="s">
        <v>12667</v>
      </c>
      <c r="B449" t="s">
        <v>2797</v>
      </c>
      <c r="C449" t="s">
        <v>2798</v>
      </c>
      <c r="D449" t="s">
        <v>2799</v>
      </c>
      <c r="E449" t="s">
        <v>2800</v>
      </c>
      <c r="F449" t="s">
        <v>2806</v>
      </c>
      <c r="G449" t="s">
        <v>2138</v>
      </c>
      <c r="H449" t="s">
        <v>2809</v>
      </c>
      <c r="I449" t="s">
        <v>2428</v>
      </c>
    </row>
    <row r="450" spans="1:9" x14ac:dyDescent="0.25">
      <c r="A450" t="s">
        <v>12667</v>
      </c>
      <c r="B450" t="s">
        <v>2797</v>
      </c>
      <c r="C450" t="s">
        <v>2798</v>
      </c>
      <c r="D450" t="s">
        <v>2799</v>
      </c>
      <c r="E450" t="s">
        <v>2800</v>
      </c>
      <c r="F450" t="s">
        <v>2806</v>
      </c>
      <c r="G450" t="s">
        <v>2124</v>
      </c>
      <c r="H450" t="s">
        <v>2808</v>
      </c>
      <c r="I450" t="s">
        <v>2428</v>
      </c>
    </row>
    <row r="451" spans="1:9" x14ac:dyDescent="0.25">
      <c r="A451" t="s">
        <v>12667</v>
      </c>
      <c r="B451" t="s">
        <v>2797</v>
      </c>
      <c r="C451" t="s">
        <v>2798</v>
      </c>
      <c r="D451" t="s">
        <v>2799</v>
      </c>
      <c r="E451" t="s">
        <v>2800</v>
      </c>
      <c r="F451" t="s">
        <v>2806</v>
      </c>
      <c r="G451" t="s">
        <v>2121</v>
      </c>
      <c r="H451" t="s">
        <v>2807</v>
      </c>
      <c r="I451" t="s">
        <v>2428</v>
      </c>
    </row>
    <row r="452" spans="1:9" x14ac:dyDescent="0.25">
      <c r="A452" t="s">
        <v>12667</v>
      </c>
      <c r="B452" t="s">
        <v>2797</v>
      </c>
      <c r="C452" t="s">
        <v>2798</v>
      </c>
      <c r="D452" t="s">
        <v>2799</v>
      </c>
      <c r="E452" t="s">
        <v>2800</v>
      </c>
      <c r="F452" t="s">
        <v>2804</v>
      </c>
      <c r="G452" t="s">
        <v>12264</v>
      </c>
      <c r="H452" t="s">
        <v>2804</v>
      </c>
      <c r="I452" t="s">
        <v>2805</v>
      </c>
    </row>
    <row r="453" spans="1:9" x14ac:dyDescent="0.25">
      <c r="A453" t="s">
        <v>12667</v>
      </c>
      <c r="B453" t="s">
        <v>2797</v>
      </c>
      <c r="C453" t="s">
        <v>2798</v>
      </c>
      <c r="D453" t="s">
        <v>2799</v>
      </c>
      <c r="E453" t="s">
        <v>2800</v>
      </c>
      <c r="F453" t="s">
        <v>2801</v>
      </c>
      <c r="G453" t="s">
        <v>2802</v>
      </c>
      <c r="H453" t="s">
        <v>2803</v>
      </c>
      <c r="I453" t="s">
        <v>2021</v>
      </c>
    </row>
    <row r="454" spans="1:9" x14ac:dyDescent="0.25">
      <c r="A454" t="s">
        <v>12667</v>
      </c>
      <c r="B454" t="s">
        <v>2787</v>
      </c>
      <c r="C454" t="s">
        <v>2788</v>
      </c>
      <c r="D454" t="s">
        <v>2789</v>
      </c>
      <c r="E454" t="s">
        <v>2790</v>
      </c>
      <c r="F454" t="s">
        <v>2793</v>
      </c>
      <c r="G454" t="s">
        <v>2794</v>
      </c>
      <c r="H454" t="s">
        <v>2795</v>
      </c>
      <c r="I454" t="s">
        <v>2796</v>
      </c>
    </row>
    <row r="455" spans="1:9" x14ac:dyDescent="0.25">
      <c r="A455" t="s">
        <v>12667</v>
      </c>
      <c r="B455" t="s">
        <v>2787</v>
      </c>
      <c r="C455" t="s">
        <v>2788</v>
      </c>
      <c r="D455" t="s">
        <v>2789</v>
      </c>
      <c r="E455" t="s">
        <v>2790</v>
      </c>
      <c r="F455" t="s">
        <v>2791</v>
      </c>
      <c r="G455" t="s">
        <v>12264</v>
      </c>
      <c r="H455" t="s">
        <v>2791</v>
      </c>
      <c r="I455" t="s">
        <v>2792</v>
      </c>
    </row>
    <row r="456" spans="1:9" x14ac:dyDescent="0.25">
      <c r="A456" t="s">
        <v>12667</v>
      </c>
      <c r="B456" t="s">
        <v>2152</v>
      </c>
      <c r="C456" t="s">
        <v>2756</v>
      </c>
      <c r="D456" t="s">
        <v>2757</v>
      </c>
      <c r="E456" t="s">
        <v>2758</v>
      </c>
      <c r="F456" t="s">
        <v>2783</v>
      </c>
      <c r="G456" t="s">
        <v>2784</v>
      </c>
      <c r="H456" t="s">
        <v>2785</v>
      </c>
      <c r="I456" t="s">
        <v>2786</v>
      </c>
    </row>
    <row r="457" spans="1:9" x14ac:dyDescent="0.25">
      <c r="A457" t="s">
        <v>12667</v>
      </c>
      <c r="B457" t="s">
        <v>2152</v>
      </c>
      <c r="C457" t="s">
        <v>2756</v>
      </c>
      <c r="D457" t="s">
        <v>2757</v>
      </c>
      <c r="E457" t="s">
        <v>2758</v>
      </c>
      <c r="F457" t="s">
        <v>2779</v>
      </c>
      <c r="G457" t="s">
        <v>2780</v>
      </c>
      <c r="H457" t="s">
        <v>2781</v>
      </c>
      <c r="I457" t="s">
        <v>2782</v>
      </c>
    </row>
    <row r="458" spans="1:9" x14ac:dyDescent="0.25">
      <c r="A458" t="s">
        <v>12667</v>
      </c>
      <c r="B458" t="s">
        <v>2152</v>
      </c>
      <c r="C458" t="s">
        <v>2756</v>
      </c>
      <c r="D458" t="s">
        <v>2757</v>
      </c>
      <c r="E458" t="s">
        <v>2758</v>
      </c>
      <c r="F458" t="s">
        <v>2775</v>
      </c>
      <c r="G458" t="s">
        <v>2776</v>
      </c>
      <c r="H458" t="s">
        <v>2777</v>
      </c>
      <c r="I458" t="s">
        <v>2778</v>
      </c>
    </row>
    <row r="459" spans="1:9" x14ac:dyDescent="0.25">
      <c r="A459" t="s">
        <v>12667</v>
      </c>
      <c r="B459" t="s">
        <v>2152</v>
      </c>
      <c r="C459" t="s">
        <v>2756</v>
      </c>
      <c r="D459" t="s">
        <v>2757</v>
      </c>
      <c r="E459" t="s">
        <v>2758</v>
      </c>
      <c r="F459" t="s">
        <v>2771</v>
      </c>
      <c r="G459" t="s">
        <v>2772</v>
      </c>
      <c r="H459" t="s">
        <v>2773</v>
      </c>
      <c r="I459" t="s">
        <v>2774</v>
      </c>
    </row>
    <row r="460" spans="1:9" x14ac:dyDescent="0.25">
      <c r="A460" t="s">
        <v>12667</v>
      </c>
      <c r="B460" t="s">
        <v>2152</v>
      </c>
      <c r="C460" t="s">
        <v>2756</v>
      </c>
      <c r="D460" t="s">
        <v>2757</v>
      </c>
      <c r="E460" t="s">
        <v>2758</v>
      </c>
      <c r="F460" t="s">
        <v>2767</v>
      </c>
      <c r="G460" t="s">
        <v>2768</v>
      </c>
      <c r="H460" t="s">
        <v>2769</v>
      </c>
      <c r="I460" t="s">
        <v>2770</v>
      </c>
    </row>
    <row r="461" spans="1:9" x14ac:dyDescent="0.25">
      <c r="A461" t="s">
        <v>12667</v>
      </c>
      <c r="B461" t="s">
        <v>2152</v>
      </c>
      <c r="C461" t="s">
        <v>2756</v>
      </c>
      <c r="D461" t="s">
        <v>2757</v>
      </c>
      <c r="E461" t="s">
        <v>2758</v>
      </c>
      <c r="F461" t="s">
        <v>2763</v>
      </c>
      <c r="G461" t="s">
        <v>2764</v>
      </c>
      <c r="H461" t="s">
        <v>2765</v>
      </c>
      <c r="I461" t="s">
        <v>2766</v>
      </c>
    </row>
    <row r="462" spans="1:9" x14ac:dyDescent="0.25">
      <c r="A462" t="s">
        <v>12667</v>
      </c>
      <c r="B462" t="s">
        <v>2152</v>
      </c>
      <c r="C462" t="s">
        <v>2756</v>
      </c>
      <c r="D462" t="s">
        <v>2757</v>
      </c>
      <c r="E462" t="s">
        <v>2758</v>
      </c>
      <c r="F462" t="s">
        <v>2759</v>
      </c>
      <c r="G462" t="s">
        <v>2760</v>
      </c>
      <c r="H462" t="s">
        <v>2761</v>
      </c>
      <c r="I462" t="s">
        <v>2762</v>
      </c>
    </row>
    <row r="463" spans="1:9" x14ac:dyDescent="0.25">
      <c r="A463" t="s">
        <v>12667</v>
      </c>
      <c r="B463" t="s">
        <v>2152</v>
      </c>
      <c r="C463" t="s">
        <v>2153</v>
      </c>
      <c r="D463" t="s">
        <v>2167</v>
      </c>
      <c r="E463" t="s">
        <v>2168</v>
      </c>
      <c r="F463" t="s">
        <v>2196</v>
      </c>
      <c r="G463" t="s">
        <v>12264</v>
      </c>
      <c r="H463" t="s">
        <v>2196</v>
      </c>
      <c r="I463" t="s">
        <v>2197</v>
      </c>
    </row>
    <row r="464" spans="1:9" x14ac:dyDescent="0.25">
      <c r="A464" t="s">
        <v>12667</v>
      </c>
      <c r="B464" t="s">
        <v>2152</v>
      </c>
      <c r="C464" t="s">
        <v>2153</v>
      </c>
      <c r="D464" t="s">
        <v>2167</v>
      </c>
      <c r="E464" t="s">
        <v>2168</v>
      </c>
      <c r="F464" t="s">
        <v>2194</v>
      </c>
      <c r="G464" t="s">
        <v>2165</v>
      </c>
      <c r="H464" t="s">
        <v>2195</v>
      </c>
      <c r="I464" t="s">
        <v>12941</v>
      </c>
    </row>
    <row r="465" spans="1:9" x14ac:dyDescent="0.25">
      <c r="A465" t="s">
        <v>12667</v>
      </c>
      <c r="B465" t="s">
        <v>2152</v>
      </c>
      <c r="C465" t="s">
        <v>2153</v>
      </c>
      <c r="D465" t="s">
        <v>2167</v>
      </c>
      <c r="E465" t="s">
        <v>2168</v>
      </c>
      <c r="F465" t="s">
        <v>2190</v>
      </c>
      <c r="G465" t="s">
        <v>2162</v>
      </c>
      <c r="H465" t="s">
        <v>2193</v>
      </c>
      <c r="I465" t="s">
        <v>2159</v>
      </c>
    </row>
    <row r="466" spans="1:9" x14ac:dyDescent="0.25">
      <c r="A466" t="s">
        <v>12667</v>
      </c>
      <c r="B466" t="s">
        <v>2152</v>
      </c>
      <c r="C466" t="s">
        <v>2153</v>
      </c>
      <c r="D466" t="s">
        <v>2167</v>
      </c>
      <c r="E466" t="s">
        <v>2168</v>
      </c>
      <c r="F466" t="s">
        <v>2190</v>
      </c>
      <c r="G466" t="s">
        <v>2160</v>
      </c>
      <c r="H466" t="s">
        <v>2192</v>
      </c>
      <c r="I466" t="s">
        <v>2159</v>
      </c>
    </row>
    <row r="467" spans="1:9" x14ac:dyDescent="0.25">
      <c r="A467" t="s">
        <v>12667</v>
      </c>
      <c r="B467" t="s">
        <v>2152</v>
      </c>
      <c r="C467" t="s">
        <v>2153</v>
      </c>
      <c r="D467" t="s">
        <v>2167</v>
      </c>
      <c r="E467" t="s">
        <v>2168</v>
      </c>
      <c r="F467" t="s">
        <v>2190</v>
      </c>
      <c r="G467" t="s">
        <v>2157</v>
      </c>
      <c r="H467" t="s">
        <v>2191</v>
      </c>
      <c r="I467" t="s">
        <v>2159</v>
      </c>
    </row>
    <row r="468" spans="1:9" x14ac:dyDescent="0.25">
      <c r="A468" t="s">
        <v>12667</v>
      </c>
      <c r="B468" t="s">
        <v>2152</v>
      </c>
      <c r="C468" t="s">
        <v>2153</v>
      </c>
      <c r="D468" t="s">
        <v>2167</v>
      </c>
      <c r="E468" t="s">
        <v>2168</v>
      </c>
      <c r="F468" t="s">
        <v>2178</v>
      </c>
      <c r="G468" t="s">
        <v>2188</v>
      </c>
      <c r="H468" t="s">
        <v>2189</v>
      </c>
      <c r="I468" t="s">
        <v>2180</v>
      </c>
    </row>
    <row r="469" spans="1:9" x14ac:dyDescent="0.25">
      <c r="A469" t="s">
        <v>12667</v>
      </c>
      <c r="B469" t="s">
        <v>2152</v>
      </c>
      <c r="C469" t="s">
        <v>2153</v>
      </c>
      <c r="D469" t="s">
        <v>2167</v>
      </c>
      <c r="E469" t="s">
        <v>2168</v>
      </c>
      <c r="F469" t="s">
        <v>2178</v>
      </c>
      <c r="G469" t="s">
        <v>2186</v>
      </c>
      <c r="H469" t="s">
        <v>2187</v>
      </c>
      <c r="I469" t="s">
        <v>2180</v>
      </c>
    </row>
    <row r="470" spans="1:9" x14ac:dyDescent="0.25">
      <c r="A470" t="s">
        <v>12667</v>
      </c>
      <c r="B470" t="s">
        <v>2152</v>
      </c>
      <c r="C470" t="s">
        <v>2153</v>
      </c>
      <c r="D470" t="s">
        <v>2167</v>
      </c>
      <c r="E470" t="s">
        <v>2168</v>
      </c>
      <c r="F470" t="s">
        <v>2169</v>
      </c>
      <c r="G470" t="s">
        <v>2175</v>
      </c>
      <c r="H470" t="s">
        <v>2176</v>
      </c>
      <c r="I470" t="s">
        <v>2172</v>
      </c>
    </row>
    <row r="471" spans="1:9" x14ac:dyDescent="0.25">
      <c r="A471" t="s">
        <v>12667</v>
      </c>
      <c r="B471" t="s">
        <v>2152</v>
      </c>
      <c r="C471" t="s">
        <v>2153</v>
      </c>
      <c r="D471" t="s">
        <v>2167</v>
      </c>
      <c r="E471" t="s">
        <v>2168</v>
      </c>
      <c r="F471" t="s">
        <v>2169</v>
      </c>
      <c r="G471" t="s">
        <v>2173</v>
      </c>
      <c r="H471" t="s">
        <v>2174</v>
      </c>
      <c r="I471" t="s">
        <v>2172</v>
      </c>
    </row>
    <row r="472" spans="1:9" x14ac:dyDescent="0.25">
      <c r="A472" t="s">
        <v>12667</v>
      </c>
      <c r="B472" t="s">
        <v>2152</v>
      </c>
      <c r="C472" t="s">
        <v>2153</v>
      </c>
      <c r="D472" t="s">
        <v>2167</v>
      </c>
      <c r="E472" t="s">
        <v>2168</v>
      </c>
      <c r="F472" t="s">
        <v>2169</v>
      </c>
      <c r="G472" t="s">
        <v>2170</v>
      </c>
      <c r="H472" t="s">
        <v>2171</v>
      </c>
      <c r="I472" t="s">
        <v>2172</v>
      </c>
    </row>
    <row r="473" spans="1:9" x14ac:dyDescent="0.25">
      <c r="A473" t="s">
        <v>12667</v>
      </c>
      <c r="B473" t="s">
        <v>2152</v>
      </c>
      <c r="C473" t="s">
        <v>2153</v>
      </c>
      <c r="D473" t="s">
        <v>2154</v>
      </c>
      <c r="E473" t="s">
        <v>2155</v>
      </c>
      <c r="F473" t="s">
        <v>2164</v>
      </c>
      <c r="G473" t="s">
        <v>2165</v>
      </c>
      <c r="H473" t="s">
        <v>2166</v>
      </c>
      <c r="I473" t="s">
        <v>12941</v>
      </c>
    </row>
    <row r="474" spans="1:9" x14ac:dyDescent="0.25">
      <c r="A474" t="s">
        <v>12667</v>
      </c>
      <c r="B474" t="s">
        <v>2152</v>
      </c>
      <c r="C474" t="s">
        <v>2153</v>
      </c>
      <c r="D474" t="s">
        <v>2154</v>
      </c>
      <c r="E474" t="s">
        <v>2155</v>
      </c>
      <c r="F474" t="s">
        <v>2156</v>
      </c>
      <c r="G474" t="s">
        <v>2162</v>
      </c>
      <c r="H474" t="s">
        <v>2163</v>
      </c>
      <c r="I474" t="s">
        <v>2159</v>
      </c>
    </row>
    <row r="475" spans="1:9" x14ac:dyDescent="0.25">
      <c r="A475" t="s">
        <v>12667</v>
      </c>
      <c r="B475" t="s">
        <v>2152</v>
      </c>
      <c r="C475" t="s">
        <v>2153</v>
      </c>
      <c r="D475" t="s">
        <v>2154</v>
      </c>
      <c r="E475" t="s">
        <v>2155</v>
      </c>
      <c r="F475" t="s">
        <v>2156</v>
      </c>
      <c r="G475" t="s">
        <v>2160</v>
      </c>
      <c r="H475" t="s">
        <v>2161</v>
      </c>
      <c r="I475" t="s">
        <v>2159</v>
      </c>
    </row>
    <row r="476" spans="1:9" x14ac:dyDescent="0.25">
      <c r="A476" t="s">
        <v>12667</v>
      </c>
      <c r="B476" t="s">
        <v>2152</v>
      </c>
      <c r="C476" t="s">
        <v>2153</v>
      </c>
      <c r="D476" t="s">
        <v>2154</v>
      </c>
      <c r="E476" t="s">
        <v>2155</v>
      </c>
      <c r="F476" t="s">
        <v>2156</v>
      </c>
      <c r="G476" t="s">
        <v>2157</v>
      </c>
      <c r="H476" t="s">
        <v>2158</v>
      </c>
      <c r="I476" t="s">
        <v>2159</v>
      </c>
    </row>
    <row r="477" spans="1:9" x14ac:dyDescent="0.25">
      <c r="A477" t="s">
        <v>12667</v>
      </c>
      <c r="B477" t="s">
        <v>2152</v>
      </c>
      <c r="C477" t="s">
        <v>2153</v>
      </c>
      <c r="D477" t="s">
        <v>2154</v>
      </c>
      <c r="E477" t="s">
        <v>2155</v>
      </c>
      <c r="F477" t="s">
        <v>3983</v>
      </c>
      <c r="G477" t="s">
        <v>2188</v>
      </c>
      <c r="H477" t="s">
        <v>3991</v>
      </c>
      <c r="I477" t="s">
        <v>2180</v>
      </c>
    </row>
    <row r="478" spans="1:9" x14ac:dyDescent="0.25">
      <c r="A478" t="s">
        <v>12667</v>
      </c>
      <c r="B478" t="s">
        <v>2152</v>
      </c>
      <c r="C478" t="s">
        <v>2153</v>
      </c>
      <c r="D478" t="s">
        <v>2154</v>
      </c>
      <c r="E478" t="s">
        <v>2155</v>
      </c>
      <c r="F478" t="s">
        <v>3983</v>
      </c>
      <c r="G478" t="s">
        <v>2186</v>
      </c>
      <c r="H478" t="s">
        <v>3990</v>
      </c>
      <c r="I478" t="s">
        <v>2180</v>
      </c>
    </row>
    <row r="479" spans="1:9" x14ac:dyDescent="0.25">
      <c r="A479" t="s">
        <v>12667</v>
      </c>
      <c r="B479" t="s">
        <v>2152</v>
      </c>
      <c r="C479" t="s">
        <v>2153</v>
      </c>
      <c r="D479" t="s">
        <v>2154</v>
      </c>
      <c r="E479" t="s">
        <v>2155</v>
      </c>
      <c r="F479" t="s">
        <v>3983</v>
      </c>
      <c r="G479" t="s">
        <v>2148</v>
      </c>
      <c r="H479" t="s">
        <v>3989</v>
      </c>
      <c r="I479" t="s">
        <v>2180</v>
      </c>
    </row>
    <row r="480" spans="1:9" x14ac:dyDescent="0.25">
      <c r="A480" t="s">
        <v>12667</v>
      </c>
      <c r="B480" t="s">
        <v>2152</v>
      </c>
      <c r="C480" t="s">
        <v>2153</v>
      </c>
      <c r="D480" t="s">
        <v>2154</v>
      </c>
      <c r="E480" t="s">
        <v>2155</v>
      </c>
      <c r="F480" t="s">
        <v>3983</v>
      </c>
      <c r="G480" t="s">
        <v>2146</v>
      </c>
      <c r="H480" t="s">
        <v>3988</v>
      </c>
      <c r="I480" t="s">
        <v>2180</v>
      </c>
    </row>
    <row r="481" spans="1:9" x14ac:dyDescent="0.25">
      <c r="A481" t="s">
        <v>12667</v>
      </c>
      <c r="B481" t="s">
        <v>2152</v>
      </c>
      <c r="C481" t="s">
        <v>2153</v>
      </c>
      <c r="D481" t="s">
        <v>2154</v>
      </c>
      <c r="E481" t="s">
        <v>2155</v>
      </c>
      <c r="F481" t="s">
        <v>3983</v>
      </c>
      <c r="G481" t="s">
        <v>2144</v>
      </c>
      <c r="H481" t="s">
        <v>3987</v>
      </c>
      <c r="I481" t="s">
        <v>2180</v>
      </c>
    </row>
    <row r="482" spans="1:9" x14ac:dyDescent="0.25">
      <c r="A482" t="s">
        <v>12667</v>
      </c>
      <c r="B482" t="s">
        <v>2152</v>
      </c>
      <c r="C482" t="s">
        <v>2153</v>
      </c>
      <c r="D482" t="s">
        <v>2154</v>
      </c>
      <c r="E482" t="s">
        <v>2155</v>
      </c>
      <c r="F482" t="s">
        <v>3983</v>
      </c>
      <c r="G482" t="s">
        <v>2138</v>
      </c>
      <c r="H482" t="s">
        <v>3986</v>
      </c>
      <c r="I482" t="s">
        <v>2180</v>
      </c>
    </row>
    <row r="483" spans="1:9" x14ac:dyDescent="0.25">
      <c r="A483" t="s">
        <v>12667</v>
      </c>
      <c r="B483" t="s">
        <v>2152</v>
      </c>
      <c r="C483" t="s">
        <v>2153</v>
      </c>
      <c r="D483" t="s">
        <v>2154</v>
      </c>
      <c r="E483" t="s">
        <v>2155</v>
      </c>
      <c r="F483" t="s">
        <v>3983</v>
      </c>
      <c r="G483" t="s">
        <v>2124</v>
      </c>
      <c r="H483" t="s">
        <v>3985</v>
      </c>
      <c r="I483" t="s">
        <v>2180</v>
      </c>
    </row>
    <row r="484" spans="1:9" x14ac:dyDescent="0.25">
      <c r="A484" t="s">
        <v>12667</v>
      </c>
      <c r="B484" t="s">
        <v>2152</v>
      </c>
      <c r="C484" t="s">
        <v>2153</v>
      </c>
      <c r="D484" t="s">
        <v>2154</v>
      </c>
      <c r="E484" t="s">
        <v>2155</v>
      </c>
      <c r="F484" t="s">
        <v>3983</v>
      </c>
      <c r="G484" t="s">
        <v>2121</v>
      </c>
      <c r="H484" t="s">
        <v>3984</v>
      </c>
      <c r="I484" t="s">
        <v>2180</v>
      </c>
    </row>
    <row r="485" spans="1:9" x14ac:dyDescent="0.25">
      <c r="A485" t="s">
        <v>12667</v>
      </c>
      <c r="B485" t="s">
        <v>2152</v>
      </c>
      <c r="C485" t="s">
        <v>2153</v>
      </c>
      <c r="D485" t="s">
        <v>2154</v>
      </c>
      <c r="E485" t="s">
        <v>2155</v>
      </c>
      <c r="F485" t="s">
        <v>3982</v>
      </c>
      <c r="G485" t="s">
        <v>12264</v>
      </c>
      <c r="H485" t="s">
        <v>3982</v>
      </c>
      <c r="I485" t="s">
        <v>1476</v>
      </c>
    </row>
    <row r="486" spans="1:9" x14ac:dyDescent="0.25">
      <c r="A486" t="s">
        <v>12667</v>
      </c>
      <c r="B486" t="s">
        <v>2152</v>
      </c>
      <c r="C486" t="s">
        <v>2153</v>
      </c>
      <c r="D486" t="s">
        <v>2154</v>
      </c>
      <c r="E486" t="s">
        <v>2155</v>
      </c>
      <c r="F486" t="s">
        <v>3978</v>
      </c>
      <c r="G486" t="s">
        <v>2175</v>
      </c>
      <c r="H486" t="s">
        <v>3981</v>
      </c>
      <c r="I486" t="s">
        <v>2172</v>
      </c>
    </row>
    <row r="487" spans="1:9" x14ac:dyDescent="0.25">
      <c r="A487" t="s">
        <v>12667</v>
      </c>
      <c r="B487" t="s">
        <v>2152</v>
      </c>
      <c r="C487" t="s">
        <v>2153</v>
      </c>
      <c r="D487" t="s">
        <v>2154</v>
      </c>
      <c r="E487" t="s">
        <v>2155</v>
      </c>
      <c r="F487" t="s">
        <v>3978</v>
      </c>
      <c r="G487" t="s">
        <v>2173</v>
      </c>
      <c r="H487" t="s">
        <v>3980</v>
      </c>
      <c r="I487" t="s">
        <v>2172</v>
      </c>
    </row>
    <row r="488" spans="1:9" x14ac:dyDescent="0.25">
      <c r="A488" t="s">
        <v>12667</v>
      </c>
      <c r="B488" t="s">
        <v>3842</v>
      </c>
      <c r="C488" t="s">
        <v>3843</v>
      </c>
      <c r="D488" t="s">
        <v>3927</v>
      </c>
      <c r="E488" t="s">
        <v>3928</v>
      </c>
      <c r="F488" t="s">
        <v>3940</v>
      </c>
      <c r="G488" t="s">
        <v>2148</v>
      </c>
      <c r="H488" t="s">
        <v>3946</v>
      </c>
      <c r="I488" t="s">
        <v>2180</v>
      </c>
    </row>
    <row r="489" spans="1:9" x14ac:dyDescent="0.25">
      <c r="A489" t="s">
        <v>12667</v>
      </c>
      <c r="B489" t="s">
        <v>2152</v>
      </c>
      <c r="C489" t="s">
        <v>2153</v>
      </c>
      <c r="D489" t="s">
        <v>2154</v>
      </c>
      <c r="E489" t="s">
        <v>2155</v>
      </c>
      <c r="F489" t="s">
        <v>3978</v>
      </c>
      <c r="G489" t="s">
        <v>2170</v>
      </c>
      <c r="H489" t="s">
        <v>3979</v>
      </c>
      <c r="I489" t="s">
        <v>2172</v>
      </c>
    </row>
    <row r="490" spans="1:9" x14ac:dyDescent="0.25">
      <c r="A490" t="s">
        <v>12667</v>
      </c>
      <c r="B490" t="s">
        <v>3842</v>
      </c>
      <c r="C490" t="s">
        <v>2756</v>
      </c>
      <c r="D490" t="s">
        <v>3961</v>
      </c>
      <c r="E490" t="s">
        <v>2758</v>
      </c>
      <c r="F490" t="s">
        <v>3976</v>
      </c>
      <c r="G490" t="s">
        <v>2784</v>
      </c>
      <c r="H490" t="s">
        <v>3977</v>
      </c>
      <c r="I490" t="s">
        <v>2786</v>
      </c>
    </row>
    <row r="491" spans="1:9" x14ac:dyDescent="0.25">
      <c r="A491" t="s">
        <v>12667</v>
      </c>
      <c r="B491" t="s">
        <v>3842</v>
      </c>
      <c r="C491" t="s">
        <v>2756</v>
      </c>
      <c r="D491" t="s">
        <v>3961</v>
      </c>
      <c r="E491" t="s">
        <v>2758</v>
      </c>
      <c r="F491" t="s">
        <v>3974</v>
      </c>
      <c r="G491" t="s">
        <v>2780</v>
      </c>
      <c r="H491" t="s">
        <v>3975</v>
      </c>
      <c r="I491" t="s">
        <v>2782</v>
      </c>
    </row>
    <row r="492" spans="1:9" x14ac:dyDescent="0.25">
      <c r="A492" t="s">
        <v>12667</v>
      </c>
      <c r="B492" t="s">
        <v>3842</v>
      </c>
      <c r="C492" t="s">
        <v>2756</v>
      </c>
      <c r="D492" t="s">
        <v>3961</v>
      </c>
      <c r="E492" t="s">
        <v>2758</v>
      </c>
      <c r="F492" t="s">
        <v>3972</v>
      </c>
      <c r="G492" t="s">
        <v>2776</v>
      </c>
      <c r="H492" t="s">
        <v>3973</v>
      </c>
      <c r="I492" t="s">
        <v>2778</v>
      </c>
    </row>
    <row r="493" spans="1:9" x14ac:dyDescent="0.25">
      <c r="A493" t="s">
        <v>12667</v>
      </c>
      <c r="B493" t="s">
        <v>3842</v>
      </c>
      <c r="C493" t="s">
        <v>2756</v>
      </c>
      <c r="D493" t="s">
        <v>3961</v>
      </c>
      <c r="E493" t="s">
        <v>2758</v>
      </c>
      <c r="F493" t="s">
        <v>3970</v>
      </c>
      <c r="G493" t="s">
        <v>2772</v>
      </c>
      <c r="H493" t="s">
        <v>3971</v>
      </c>
      <c r="I493" t="s">
        <v>2774</v>
      </c>
    </row>
    <row r="494" spans="1:9" x14ac:dyDescent="0.25">
      <c r="A494" t="s">
        <v>12667</v>
      </c>
      <c r="B494" t="s">
        <v>3842</v>
      </c>
      <c r="C494" t="s">
        <v>2756</v>
      </c>
      <c r="D494" t="s">
        <v>3961</v>
      </c>
      <c r="E494" t="s">
        <v>2758</v>
      </c>
      <c r="F494" t="s">
        <v>3968</v>
      </c>
      <c r="G494" t="s">
        <v>2768</v>
      </c>
      <c r="H494" t="s">
        <v>3969</v>
      </c>
      <c r="I494" t="s">
        <v>2770</v>
      </c>
    </row>
    <row r="495" spans="1:9" x14ac:dyDescent="0.25">
      <c r="A495" t="s">
        <v>12667</v>
      </c>
      <c r="B495" t="s">
        <v>3842</v>
      </c>
      <c r="C495" t="s">
        <v>2756</v>
      </c>
      <c r="D495" t="s">
        <v>3961</v>
      </c>
      <c r="E495" t="s">
        <v>2758</v>
      </c>
      <c r="F495" t="s">
        <v>3966</v>
      </c>
      <c r="G495" t="s">
        <v>2764</v>
      </c>
      <c r="H495" t="s">
        <v>3967</v>
      </c>
      <c r="I495" t="s">
        <v>2766</v>
      </c>
    </row>
    <row r="496" spans="1:9" x14ac:dyDescent="0.25">
      <c r="A496" t="s">
        <v>12667</v>
      </c>
      <c r="B496" t="s">
        <v>3842</v>
      </c>
      <c r="C496" t="s">
        <v>2756</v>
      </c>
      <c r="D496" t="s">
        <v>3961</v>
      </c>
      <c r="E496" t="s">
        <v>2758</v>
      </c>
      <c r="F496" t="s">
        <v>3964</v>
      </c>
      <c r="G496" t="s">
        <v>2760</v>
      </c>
      <c r="H496" t="s">
        <v>3965</v>
      </c>
      <c r="I496" t="s">
        <v>2762</v>
      </c>
    </row>
    <row r="497" spans="1:9" x14ac:dyDescent="0.25">
      <c r="A497" t="s">
        <v>12667</v>
      </c>
      <c r="B497" t="s">
        <v>3842</v>
      </c>
      <c r="C497" t="s">
        <v>2756</v>
      </c>
      <c r="D497" t="s">
        <v>3961</v>
      </c>
      <c r="E497" t="s">
        <v>2758</v>
      </c>
      <c r="F497" t="s">
        <v>3962</v>
      </c>
      <c r="G497" t="s">
        <v>3810</v>
      </c>
      <c r="H497" t="s">
        <v>3963</v>
      </c>
      <c r="I497" t="s">
        <v>3812</v>
      </c>
    </row>
    <row r="498" spans="1:9" x14ac:dyDescent="0.25">
      <c r="A498" t="s">
        <v>12667</v>
      </c>
      <c r="B498" t="s">
        <v>3842</v>
      </c>
      <c r="C498" t="s">
        <v>3843</v>
      </c>
      <c r="D498" t="s">
        <v>3927</v>
      </c>
      <c r="E498" t="s">
        <v>3928</v>
      </c>
      <c r="F498" t="s">
        <v>3959</v>
      </c>
      <c r="G498" t="s">
        <v>2377</v>
      </c>
      <c r="H498" t="s">
        <v>3960</v>
      </c>
      <c r="I498" t="s">
        <v>2379</v>
      </c>
    </row>
    <row r="499" spans="1:9" x14ac:dyDescent="0.25">
      <c r="A499" t="s">
        <v>12667</v>
      </c>
      <c r="B499" t="s">
        <v>3842</v>
      </c>
      <c r="C499" t="s">
        <v>3843</v>
      </c>
      <c r="D499" t="s">
        <v>3927</v>
      </c>
      <c r="E499" t="s">
        <v>3928</v>
      </c>
      <c r="F499" t="s">
        <v>3957</v>
      </c>
      <c r="G499" t="s">
        <v>2387</v>
      </c>
      <c r="H499" t="s">
        <v>3958</v>
      </c>
      <c r="I499" t="s">
        <v>2389</v>
      </c>
    </row>
    <row r="500" spans="1:9" x14ac:dyDescent="0.25">
      <c r="A500" t="s">
        <v>12667</v>
      </c>
      <c r="B500" t="s">
        <v>3842</v>
      </c>
      <c r="C500" t="s">
        <v>3843</v>
      </c>
      <c r="D500" t="s">
        <v>3927</v>
      </c>
      <c r="E500" t="s">
        <v>3928</v>
      </c>
      <c r="F500" t="s">
        <v>3953</v>
      </c>
      <c r="G500" t="s">
        <v>2162</v>
      </c>
      <c r="H500" t="s">
        <v>3956</v>
      </c>
      <c r="I500" t="s">
        <v>2159</v>
      </c>
    </row>
    <row r="501" spans="1:9" x14ac:dyDescent="0.25">
      <c r="A501" t="s">
        <v>12667</v>
      </c>
      <c r="B501" t="s">
        <v>3842</v>
      </c>
      <c r="C501" t="s">
        <v>3843</v>
      </c>
      <c r="D501" t="s">
        <v>3927</v>
      </c>
      <c r="E501" t="s">
        <v>3928</v>
      </c>
      <c r="F501" t="s">
        <v>3953</v>
      </c>
      <c r="G501" t="s">
        <v>2160</v>
      </c>
      <c r="H501" t="s">
        <v>3955</v>
      </c>
      <c r="I501" t="s">
        <v>2159</v>
      </c>
    </row>
    <row r="502" spans="1:9" x14ac:dyDescent="0.25">
      <c r="A502" t="s">
        <v>12667</v>
      </c>
      <c r="B502" t="s">
        <v>3842</v>
      </c>
      <c r="C502" t="s">
        <v>3843</v>
      </c>
      <c r="D502" t="s">
        <v>3927</v>
      </c>
      <c r="E502" t="s">
        <v>3928</v>
      </c>
      <c r="F502" t="s">
        <v>3953</v>
      </c>
      <c r="G502" t="s">
        <v>2157</v>
      </c>
      <c r="H502" t="s">
        <v>3954</v>
      </c>
      <c r="I502" t="s">
        <v>2159</v>
      </c>
    </row>
    <row r="503" spans="1:9" x14ac:dyDescent="0.25">
      <c r="A503" t="s">
        <v>12667</v>
      </c>
      <c r="B503" t="s">
        <v>3842</v>
      </c>
      <c r="C503" t="s">
        <v>3843</v>
      </c>
      <c r="D503" t="s">
        <v>3927</v>
      </c>
      <c r="E503" t="s">
        <v>3928</v>
      </c>
      <c r="F503" t="s">
        <v>3951</v>
      </c>
      <c r="G503" t="s">
        <v>2165</v>
      </c>
      <c r="H503" t="s">
        <v>3952</v>
      </c>
      <c r="I503" t="s">
        <v>12941</v>
      </c>
    </row>
    <row r="504" spans="1:9" x14ac:dyDescent="0.25">
      <c r="A504" t="s">
        <v>12667</v>
      </c>
      <c r="B504" t="s">
        <v>3842</v>
      </c>
      <c r="C504" t="s">
        <v>3843</v>
      </c>
      <c r="D504" t="s">
        <v>3927</v>
      </c>
      <c r="E504" t="s">
        <v>3928</v>
      </c>
      <c r="F504" t="s">
        <v>3949</v>
      </c>
      <c r="G504" t="s">
        <v>2372</v>
      </c>
      <c r="H504" t="s">
        <v>3950</v>
      </c>
      <c r="I504" t="s">
        <v>3487</v>
      </c>
    </row>
    <row r="505" spans="1:9" x14ac:dyDescent="0.25">
      <c r="A505" t="s">
        <v>12667</v>
      </c>
      <c r="B505" t="s">
        <v>3842</v>
      </c>
      <c r="C505" t="s">
        <v>3843</v>
      </c>
      <c r="D505" t="s">
        <v>3927</v>
      </c>
      <c r="E505" t="s">
        <v>3928</v>
      </c>
      <c r="F505" t="s">
        <v>3940</v>
      </c>
      <c r="G505" t="s">
        <v>2188</v>
      </c>
      <c r="H505" t="s">
        <v>3948</v>
      </c>
      <c r="I505" t="s">
        <v>2180</v>
      </c>
    </row>
    <row r="506" spans="1:9" x14ac:dyDescent="0.25">
      <c r="A506" t="s">
        <v>12667</v>
      </c>
      <c r="B506" t="s">
        <v>3842</v>
      </c>
      <c r="C506" t="s">
        <v>3843</v>
      </c>
      <c r="D506" t="s">
        <v>3927</v>
      </c>
      <c r="E506" t="s">
        <v>3928</v>
      </c>
      <c r="F506" t="s">
        <v>3940</v>
      </c>
      <c r="G506" t="s">
        <v>2186</v>
      </c>
      <c r="H506" t="s">
        <v>3947</v>
      </c>
      <c r="I506" t="s">
        <v>2180</v>
      </c>
    </row>
    <row r="507" spans="1:9" x14ac:dyDescent="0.25">
      <c r="A507" t="s">
        <v>12667</v>
      </c>
      <c r="B507" t="s">
        <v>3842</v>
      </c>
      <c r="C507" t="s">
        <v>3843</v>
      </c>
      <c r="D507" t="s">
        <v>3927</v>
      </c>
      <c r="E507" t="s">
        <v>3928</v>
      </c>
      <c r="F507" t="s">
        <v>3940</v>
      </c>
      <c r="G507" t="s">
        <v>2146</v>
      </c>
      <c r="H507" t="s">
        <v>3945</v>
      </c>
      <c r="I507" t="s">
        <v>2180</v>
      </c>
    </row>
    <row r="508" spans="1:9" x14ac:dyDescent="0.25">
      <c r="A508" t="s">
        <v>12667</v>
      </c>
      <c r="B508" t="s">
        <v>3842</v>
      </c>
      <c r="C508" t="s">
        <v>3843</v>
      </c>
      <c r="D508" t="s">
        <v>3927</v>
      </c>
      <c r="E508" t="s">
        <v>3928</v>
      </c>
      <c r="F508" t="s">
        <v>3940</v>
      </c>
      <c r="G508" t="s">
        <v>2144</v>
      </c>
      <c r="H508" t="s">
        <v>3944</v>
      </c>
      <c r="I508" t="s">
        <v>2180</v>
      </c>
    </row>
    <row r="509" spans="1:9" x14ac:dyDescent="0.25">
      <c r="A509" t="s">
        <v>12667</v>
      </c>
      <c r="B509" t="s">
        <v>3842</v>
      </c>
      <c r="C509" t="s">
        <v>3843</v>
      </c>
      <c r="D509" t="s">
        <v>3927</v>
      </c>
      <c r="E509" t="s">
        <v>3928</v>
      </c>
      <c r="F509" t="s">
        <v>3940</v>
      </c>
      <c r="G509" t="s">
        <v>2138</v>
      </c>
      <c r="H509" t="s">
        <v>3943</v>
      </c>
      <c r="I509" t="s">
        <v>2180</v>
      </c>
    </row>
    <row r="510" spans="1:9" x14ac:dyDescent="0.25">
      <c r="A510" t="s">
        <v>12667</v>
      </c>
      <c r="B510" t="s">
        <v>3842</v>
      </c>
      <c r="C510" t="s">
        <v>3843</v>
      </c>
      <c r="D510" t="s">
        <v>3927</v>
      </c>
      <c r="E510" t="s">
        <v>3928</v>
      </c>
      <c r="F510" t="s">
        <v>3940</v>
      </c>
      <c r="G510" t="s">
        <v>2124</v>
      </c>
      <c r="H510" t="s">
        <v>3942</v>
      </c>
      <c r="I510" t="s">
        <v>2180</v>
      </c>
    </row>
    <row r="511" spans="1:9" x14ac:dyDescent="0.25">
      <c r="A511" t="s">
        <v>12667</v>
      </c>
      <c r="B511" t="s">
        <v>3842</v>
      </c>
      <c r="C511" t="s">
        <v>3843</v>
      </c>
      <c r="D511" t="s">
        <v>3927</v>
      </c>
      <c r="E511" t="s">
        <v>3928</v>
      </c>
      <c r="F511" t="s">
        <v>3940</v>
      </c>
      <c r="G511" t="s">
        <v>2121</v>
      </c>
      <c r="H511" t="s">
        <v>3941</v>
      </c>
      <c r="I511" t="s">
        <v>2180</v>
      </c>
    </row>
    <row r="512" spans="1:9" x14ac:dyDescent="0.25">
      <c r="A512" t="s">
        <v>12667</v>
      </c>
      <c r="B512" t="s">
        <v>3842</v>
      </c>
      <c r="C512" t="s">
        <v>3843</v>
      </c>
      <c r="D512" t="s">
        <v>3927</v>
      </c>
      <c r="E512" t="s">
        <v>3928</v>
      </c>
      <c r="F512" t="s">
        <v>3937</v>
      </c>
      <c r="G512" t="s">
        <v>3938</v>
      </c>
      <c r="H512" t="s">
        <v>3939</v>
      </c>
      <c r="I512" t="s">
        <v>1987</v>
      </c>
    </row>
    <row r="513" spans="1:9" x14ac:dyDescent="0.25">
      <c r="A513" t="s">
        <v>12667</v>
      </c>
      <c r="B513" t="s">
        <v>3842</v>
      </c>
      <c r="C513" t="s">
        <v>3843</v>
      </c>
      <c r="D513" t="s">
        <v>3927</v>
      </c>
      <c r="E513" t="s">
        <v>3928</v>
      </c>
      <c r="F513" t="s">
        <v>3933</v>
      </c>
      <c r="G513" t="s">
        <v>2175</v>
      </c>
      <c r="H513" t="s">
        <v>3936</v>
      </c>
      <c r="I513" t="s">
        <v>2172</v>
      </c>
    </row>
    <row r="514" spans="1:9" x14ac:dyDescent="0.25">
      <c r="A514" t="s">
        <v>12667</v>
      </c>
      <c r="B514" t="s">
        <v>3842</v>
      </c>
      <c r="C514" t="s">
        <v>3843</v>
      </c>
      <c r="D514" t="s">
        <v>3927</v>
      </c>
      <c r="E514" t="s">
        <v>3928</v>
      </c>
      <c r="F514" t="s">
        <v>3933</v>
      </c>
      <c r="G514" t="s">
        <v>2173</v>
      </c>
      <c r="H514" t="s">
        <v>3935</v>
      </c>
      <c r="I514" t="s">
        <v>2172</v>
      </c>
    </row>
    <row r="515" spans="1:9" x14ac:dyDescent="0.25">
      <c r="A515" t="s">
        <v>12667</v>
      </c>
      <c r="B515" t="s">
        <v>3842</v>
      </c>
      <c r="C515" t="s">
        <v>3843</v>
      </c>
      <c r="D515" t="s">
        <v>3927</v>
      </c>
      <c r="E515" t="s">
        <v>3928</v>
      </c>
      <c r="F515" t="s">
        <v>3933</v>
      </c>
      <c r="G515" t="s">
        <v>2170</v>
      </c>
      <c r="H515" t="s">
        <v>3934</v>
      </c>
      <c r="I515" t="s">
        <v>2172</v>
      </c>
    </row>
    <row r="516" spans="1:9" x14ac:dyDescent="0.25">
      <c r="A516" t="s">
        <v>12667</v>
      </c>
      <c r="B516" t="s">
        <v>3842</v>
      </c>
      <c r="C516" t="s">
        <v>3843</v>
      </c>
      <c r="D516" t="s">
        <v>3927</v>
      </c>
      <c r="E516" t="s">
        <v>3928</v>
      </c>
      <c r="F516" t="s">
        <v>3932</v>
      </c>
      <c r="G516" t="s">
        <v>12264</v>
      </c>
      <c r="H516" t="s">
        <v>3932</v>
      </c>
      <c r="I516" t="s">
        <v>1476</v>
      </c>
    </row>
    <row r="517" spans="1:9" x14ac:dyDescent="0.25">
      <c r="A517" t="s">
        <v>12667</v>
      </c>
      <c r="B517" t="s">
        <v>3842</v>
      </c>
      <c r="C517" t="s">
        <v>3843</v>
      </c>
      <c r="D517" t="s">
        <v>3927</v>
      </c>
      <c r="E517" t="s">
        <v>3928</v>
      </c>
      <c r="F517" t="s">
        <v>3929</v>
      </c>
      <c r="G517" t="s">
        <v>3930</v>
      </c>
      <c r="H517" t="s">
        <v>3931</v>
      </c>
      <c r="I517" t="s">
        <v>1984</v>
      </c>
    </row>
    <row r="518" spans="1:9" x14ac:dyDescent="0.25">
      <c r="A518" t="s">
        <v>12667</v>
      </c>
      <c r="B518" t="s">
        <v>3842</v>
      </c>
      <c r="C518" t="s">
        <v>3843</v>
      </c>
      <c r="D518" t="s">
        <v>3904</v>
      </c>
      <c r="E518" t="s">
        <v>3905</v>
      </c>
      <c r="F518" t="s">
        <v>3923</v>
      </c>
      <c r="G518" t="s">
        <v>2162</v>
      </c>
      <c r="H518" t="s">
        <v>3926</v>
      </c>
      <c r="I518" t="s">
        <v>2159</v>
      </c>
    </row>
    <row r="519" spans="1:9" x14ac:dyDescent="0.25">
      <c r="A519" t="s">
        <v>12667</v>
      </c>
      <c r="B519" t="s">
        <v>3842</v>
      </c>
      <c r="C519" t="s">
        <v>3843</v>
      </c>
      <c r="D519" t="s">
        <v>3904</v>
      </c>
      <c r="E519" t="s">
        <v>3905</v>
      </c>
      <c r="F519" t="s">
        <v>3923</v>
      </c>
      <c r="G519" t="s">
        <v>2160</v>
      </c>
      <c r="H519" t="s">
        <v>3925</v>
      </c>
      <c r="I519" t="s">
        <v>2159</v>
      </c>
    </row>
    <row r="520" spans="1:9" x14ac:dyDescent="0.25">
      <c r="A520" t="s">
        <v>12667</v>
      </c>
      <c r="B520" t="s">
        <v>3842</v>
      </c>
      <c r="C520" t="s">
        <v>3843</v>
      </c>
      <c r="D520" t="s">
        <v>3904</v>
      </c>
      <c r="E520" t="s">
        <v>3905</v>
      </c>
      <c r="F520" t="s">
        <v>3923</v>
      </c>
      <c r="G520" t="s">
        <v>2157</v>
      </c>
      <c r="H520" t="s">
        <v>3924</v>
      </c>
      <c r="I520" t="s">
        <v>2159</v>
      </c>
    </row>
    <row r="521" spans="1:9" x14ac:dyDescent="0.25">
      <c r="A521" t="s">
        <v>12667</v>
      </c>
      <c r="B521" t="s">
        <v>3842</v>
      </c>
      <c r="C521" t="s">
        <v>3843</v>
      </c>
      <c r="D521" t="s">
        <v>3904</v>
      </c>
      <c r="E521" t="s">
        <v>3905</v>
      </c>
      <c r="F521" t="s">
        <v>3921</v>
      </c>
      <c r="G521" t="s">
        <v>2165</v>
      </c>
      <c r="H521" t="s">
        <v>3922</v>
      </c>
      <c r="I521" t="s">
        <v>12941</v>
      </c>
    </row>
    <row r="522" spans="1:9" x14ac:dyDescent="0.25">
      <c r="A522" t="s">
        <v>12667</v>
      </c>
      <c r="B522" t="s">
        <v>3842</v>
      </c>
      <c r="C522" t="s">
        <v>3843</v>
      </c>
      <c r="D522" t="s">
        <v>3904</v>
      </c>
      <c r="E522" t="s">
        <v>3905</v>
      </c>
      <c r="F522" t="s">
        <v>3912</v>
      </c>
      <c r="G522" t="s">
        <v>2188</v>
      </c>
      <c r="H522" t="s">
        <v>3920</v>
      </c>
      <c r="I522" t="s">
        <v>2180</v>
      </c>
    </row>
    <row r="523" spans="1:9" x14ac:dyDescent="0.25">
      <c r="A523" t="s">
        <v>12667</v>
      </c>
      <c r="B523" t="s">
        <v>3842</v>
      </c>
      <c r="C523" t="s">
        <v>3843</v>
      </c>
      <c r="D523" t="s">
        <v>3904</v>
      </c>
      <c r="E523" t="s">
        <v>3905</v>
      </c>
      <c r="F523" t="s">
        <v>3912</v>
      </c>
      <c r="G523" t="s">
        <v>2186</v>
      </c>
      <c r="H523" t="s">
        <v>3919</v>
      </c>
      <c r="I523" t="s">
        <v>2180</v>
      </c>
    </row>
    <row r="524" spans="1:9" x14ac:dyDescent="0.25">
      <c r="A524" t="s">
        <v>12667</v>
      </c>
      <c r="B524" t="s">
        <v>3842</v>
      </c>
      <c r="C524" t="s">
        <v>3843</v>
      </c>
      <c r="D524" t="s">
        <v>3904</v>
      </c>
      <c r="E524" t="s">
        <v>3905</v>
      </c>
      <c r="F524" t="s">
        <v>3912</v>
      </c>
      <c r="G524" t="s">
        <v>2148</v>
      </c>
      <c r="H524" t="s">
        <v>3918</v>
      </c>
      <c r="I524" t="s">
        <v>2180</v>
      </c>
    </row>
    <row r="525" spans="1:9" x14ac:dyDescent="0.25">
      <c r="A525" t="s">
        <v>12667</v>
      </c>
      <c r="B525" t="s">
        <v>3842</v>
      </c>
      <c r="C525" t="s">
        <v>3843</v>
      </c>
      <c r="D525" t="s">
        <v>3904</v>
      </c>
      <c r="E525" t="s">
        <v>3905</v>
      </c>
      <c r="F525" t="s">
        <v>3912</v>
      </c>
      <c r="G525" t="s">
        <v>2146</v>
      </c>
      <c r="H525" t="s">
        <v>3917</v>
      </c>
      <c r="I525" t="s">
        <v>2180</v>
      </c>
    </row>
    <row r="526" spans="1:9" x14ac:dyDescent="0.25">
      <c r="A526" t="s">
        <v>12667</v>
      </c>
      <c r="B526" t="s">
        <v>3842</v>
      </c>
      <c r="C526" t="s">
        <v>3843</v>
      </c>
      <c r="D526" t="s">
        <v>3904</v>
      </c>
      <c r="E526" t="s">
        <v>3905</v>
      </c>
      <c r="F526" t="s">
        <v>3912</v>
      </c>
      <c r="G526" t="s">
        <v>2144</v>
      </c>
      <c r="H526" t="s">
        <v>3916</v>
      </c>
      <c r="I526" t="s">
        <v>2180</v>
      </c>
    </row>
    <row r="527" spans="1:9" x14ac:dyDescent="0.25">
      <c r="A527" t="s">
        <v>12667</v>
      </c>
      <c r="B527" t="s">
        <v>3842</v>
      </c>
      <c r="C527" t="s">
        <v>3843</v>
      </c>
      <c r="D527" t="s">
        <v>3904</v>
      </c>
      <c r="E527" t="s">
        <v>3905</v>
      </c>
      <c r="F527" t="s">
        <v>3912</v>
      </c>
      <c r="G527" t="s">
        <v>2138</v>
      </c>
      <c r="H527" t="s">
        <v>3915</v>
      </c>
      <c r="I527" t="s">
        <v>2180</v>
      </c>
    </row>
    <row r="528" spans="1:9" x14ac:dyDescent="0.25">
      <c r="A528" t="s">
        <v>12667</v>
      </c>
      <c r="B528" t="s">
        <v>3842</v>
      </c>
      <c r="C528" t="s">
        <v>3843</v>
      </c>
      <c r="D528" t="s">
        <v>3904</v>
      </c>
      <c r="E528" t="s">
        <v>3905</v>
      </c>
      <c r="F528" t="s">
        <v>3912</v>
      </c>
      <c r="G528" t="s">
        <v>2124</v>
      </c>
      <c r="H528" t="s">
        <v>3914</v>
      </c>
      <c r="I528" t="s">
        <v>2180</v>
      </c>
    </row>
    <row r="529" spans="1:9" x14ac:dyDescent="0.25">
      <c r="A529" t="s">
        <v>12667</v>
      </c>
      <c r="B529" t="s">
        <v>3842</v>
      </c>
      <c r="C529" t="s">
        <v>3843</v>
      </c>
      <c r="D529" t="s">
        <v>3904</v>
      </c>
      <c r="E529" t="s">
        <v>3905</v>
      </c>
      <c r="F529" t="s">
        <v>3912</v>
      </c>
      <c r="G529" t="s">
        <v>2121</v>
      </c>
      <c r="H529" t="s">
        <v>3913</v>
      </c>
      <c r="I529" t="s">
        <v>2180</v>
      </c>
    </row>
    <row r="530" spans="1:9" x14ac:dyDescent="0.25">
      <c r="A530" t="s">
        <v>12667</v>
      </c>
      <c r="B530" t="s">
        <v>3842</v>
      </c>
      <c r="C530" t="s">
        <v>3843</v>
      </c>
      <c r="D530" t="s">
        <v>3904</v>
      </c>
      <c r="E530" t="s">
        <v>3905</v>
      </c>
      <c r="F530" t="s">
        <v>3910</v>
      </c>
      <c r="G530" t="s">
        <v>12264</v>
      </c>
      <c r="H530" t="s">
        <v>3910</v>
      </c>
      <c r="I530" t="s">
        <v>3911</v>
      </c>
    </row>
    <row r="531" spans="1:9" x14ac:dyDescent="0.25">
      <c r="A531" t="s">
        <v>12667</v>
      </c>
      <c r="B531" t="s">
        <v>3842</v>
      </c>
      <c r="C531" t="s">
        <v>3843</v>
      </c>
      <c r="D531" t="s">
        <v>3904</v>
      </c>
      <c r="E531" t="s">
        <v>3905</v>
      </c>
      <c r="F531" t="s">
        <v>3906</v>
      </c>
      <c r="G531" t="s">
        <v>2175</v>
      </c>
      <c r="H531" t="s">
        <v>3909</v>
      </c>
      <c r="I531" t="s">
        <v>2172</v>
      </c>
    </row>
    <row r="532" spans="1:9" x14ac:dyDescent="0.25">
      <c r="A532" t="s">
        <v>12667</v>
      </c>
      <c r="B532" t="s">
        <v>3842</v>
      </c>
      <c r="C532" t="s">
        <v>3843</v>
      </c>
      <c r="D532" t="s">
        <v>3904</v>
      </c>
      <c r="E532" t="s">
        <v>3905</v>
      </c>
      <c r="F532" t="s">
        <v>3906</v>
      </c>
      <c r="G532" t="s">
        <v>2173</v>
      </c>
      <c r="H532" t="s">
        <v>3908</v>
      </c>
      <c r="I532" t="s">
        <v>2172</v>
      </c>
    </row>
    <row r="533" spans="1:9" x14ac:dyDescent="0.25">
      <c r="A533" t="s">
        <v>12667</v>
      </c>
      <c r="B533" t="s">
        <v>3842</v>
      </c>
      <c r="C533" t="s">
        <v>3843</v>
      </c>
      <c r="D533" t="s">
        <v>3904</v>
      </c>
      <c r="E533" t="s">
        <v>3905</v>
      </c>
      <c r="F533" t="s">
        <v>3906</v>
      </c>
      <c r="G533" t="s">
        <v>2170</v>
      </c>
      <c r="H533" t="s">
        <v>3907</v>
      </c>
      <c r="I533" t="s">
        <v>2172</v>
      </c>
    </row>
    <row r="534" spans="1:9" x14ac:dyDescent="0.25">
      <c r="A534" t="s">
        <v>12667</v>
      </c>
      <c r="B534" t="s">
        <v>3842</v>
      </c>
      <c r="C534" t="s">
        <v>3843</v>
      </c>
      <c r="D534" t="s">
        <v>3875</v>
      </c>
      <c r="E534" t="s">
        <v>3876</v>
      </c>
      <c r="F534" t="s">
        <v>3902</v>
      </c>
      <c r="G534" t="s">
        <v>2377</v>
      </c>
      <c r="H534" t="s">
        <v>3903</v>
      </c>
      <c r="I534" t="s">
        <v>2379</v>
      </c>
    </row>
    <row r="535" spans="1:9" x14ac:dyDescent="0.25">
      <c r="A535" t="s">
        <v>12667</v>
      </c>
      <c r="B535" t="s">
        <v>3842</v>
      </c>
      <c r="C535" t="s">
        <v>3843</v>
      </c>
      <c r="D535" t="s">
        <v>3875</v>
      </c>
      <c r="E535" t="s">
        <v>3876</v>
      </c>
      <c r="F535" t="s">
        <v>3900</v>
      </c>
      <c r="G535" t="s">
        <v>2387</v>
      </c>
      <c r="H535" t="s">
        <v>3901</v>
      </c>
      <c r="I535" t="s">
        <v>2389</v>
      </c>
    </row>
    <row r="536" spans="1:9" x14ac:dyDescent="0.25">
      <c r="A536" t="s">
        <v>12667</v>
      </c>
      <c r="B536" t="s">
        <v>3842</v>
      </c>
      <c r="C536" t="s">
        <v>3843</v>
      </c>
      <c r="D536" t="s">
        <v>3875</v>
      </c>
      <c r="E536" t="s">
        <v>3876</v>
      </c>
      <c r="F536" t="s">
        <v>3896</v>
      </c>
      <c r="G536" t="s">
        <v>2162</v>
      </c>
      <c r="H536" t="s">
        <v>3899</v>
      </c>
      <c r="I536" t="s">
        <v>2159</v>
      </c>
    </row>
    <row r="537" spans="1:9" x14ac:dyDescent="0.25">
      <c r="A537" t="s">
        <v>12667</v>
      </c>
      <c r="B537" t="s">
        <v>3842</v>
      </c>
      <c r="C537" t="s">
        <v>3843</v>
      </c>
      <c r="D537" t="s">
        <v>3875</v>
      </c>
      <c r="E537" t="s">
        <v>3876</v>
      </c>
      <c r="F537" t="s">
        <v>3896</v>
      </c>
      <c r="G537" t="s">
        <v>2160</v>
      </c>
      <c r="H537" t="s">
        <v>3898</v>
      </c>
      <c r="I537" t="s">
        <v>2159</v>
      </c>
    </row>
    <row r="538" spans="1:9" x14ac:dyDescent="0.25">
      <c r="A538" t="s">
        <v>12667</v>
      </c>
      <c r="B538" t="s">
        <v>3842</v>
      </c>
      <c r="C538" t="s">
        <v>3843</v>
      </c>
      <c r="D538" t="s">
        <v>3875</v>
      </c>
      <c r="E538" t="s">
        <v>3876</v>
      </c>
      <c r="F538" t="s">
        <v>3896</v>
      </c>
      <c r="G538" t="s">
        <v>2157</v>
      </c>
      <c r="H538" t="s">
        <v>3897</v>
      </c>
      <c r="I538" t="s">
        <v>2159</v>
      </c>
    </row>
    <row r="539" spans="1:9" x14ac:dyDescent="0.25">
      <c r="A539" t="s">
        <v>12667</v>
      </c>
      <c r="B539" t="s">
        <v>3842</v>
      </c>
      <c r="C539" t="s">
        <v>3843</v>
      </c>
      <c r="D539" t="s">
        <v>3875</v>
      </c>
      <c r="E539" t="s">
        <v>3876</v>
      </c>
      <c r="F539" t="s">
        <v>3894</v>
      </c>
      <c r="G539" t="s">
        <v>2165</v>
      </c>
      <c r="H539" t="s">
        <v>3895</v>
      </c>
      <c r="I539" t="s">
        <v>12941</v>
      </c>
    </row>
    <row r="540" spans="1:9" x14ac:dyDescent="0.25">
      <c r="A540" t="s">
        <v>12667</v>
      </c>
      <c r="B540" t="s">
        <v>3842</v>
      </c>
      <c r="C540" t="s">
        <v>3843</v>
      </c>
      <c r="D540" t="s">
        <v>3875</v>
      </c>
      <c r="E540" t="s">
        <v>3876</v>
      </c>
      <c r="F540" t="s">
        <v>3892</v>
      </c>
      <c r="G540" t="s">
        <v>2372</v>
      </c>
      <c r="H540" t="s">
        <v>3893</v>
      </c>
      <c r="I540" t="s">
        <v>3487</v>
      </c>
    </row>
    <row r="541" spans="1:9" x14ac:dyDescent="0.25">
      <c r="A541" t="s">
        <v>12667</v>
      </c>
      <c r="B541" t="s">
        <v>3842</v>
      </c>
      <c r="C541" t="s">
        <v>3843</v>
      </c>
      <c r="D541" t="s">
        <v>3875</v>
      </c>
      <c r="E541" t="s">
        <v>3876</v>
      </c>
      <c r="F541" t="s">
        <v>3883</v>
      </c>
      <c r="G541" t="s">
        <v>2188</v>
      </c>
      <c r="H541" t="s">
        <v>3891</v>
      </c>
      <c r="I541" t="s">
        <v>2180</v>
      </c>
    </row>
    <row r="542" spans="1:9" x14ac:dyDescent="0.25">
      <c r="A542" t="s">
        <v>12667</v>
      </c>
      <c r="B542" t="s">
        <v>3842</v>
      </c>
      <c r="C542" t="s">
        <v>3843</v>
      </c>
      <c r="D542" t="s">
        <v>3875</v>
      </c>
      <c r="E542" t="s">
        <v>3876</v>
      </c>
      <c r="F542" t="s">
        <v>3883</v>
      </c>
      <c r="G542" t="s">
        <v>2186</v>
      </c>
      <c r="H542" t="s">
        <v>3890</v>
      </c>
      <c r="I542" t="s">
        <v>2180</v>
      </c>
    </row>
    <row r="543" spans="1:9" x14ac:dyDescent="0.25">
      <c r="A543" t="s">
        <v>12667</v>
      </c>
      <c r="B543" t="s">
        <v>3842</v>
      </c>
      <c r="C543" t="s">
        <v>3843</v>
      </c>
      <c r="D543" t="s">
        <v>3875</v>
      </c>
      <c r="E543" t="s">
        <v>3876</v>
      </c>
      <c r="F543" t="s">
        <v>3883</v>
      </c>
      <c r="G543" t="s">
        <v>2148</v>
      </c>
      <c r="H543" t="s">
        <v>3889</v>
      </c>
      <c r="I543" t="s">
        <v>2180</v>
      </c>
    </row>
    <row r="544" spans="1:9" x14ac:dyDescent="0.25">
      <c r="A544" t="s">
        <v>12667</v>
      </c>
      <c r="B544" t="s">
        <v>3842</v>
      </c>
      <c r="C544" t="s">
        <v>3843</v>
      </c>
      <c r="D544" t="s">
        <v>3875</v>
      </c>
      <c r="E544" t="s">
        <v>3876</v>
      </c>
      <c r="F544" t="s">
        <v>3883</v>
      </c>
      <c r="G544" t="s">
        <v>2146</v>
      </c>
      <c r="H544" t="s">
        <v>3888</v>
      </c>
      <c r="I544" t="s">
        <v>2180</v>
      </c>
    </row>
    <row r="545" spans="1:9" x14ac:dyDescent="0.25">
      <c r="A545" t="s">
        <v>12667</v>
      </c>
      <c r="B545" t="s">
        <v>3842</v>
      </c>
      <c r="C545" t="s">
        <v>3843</v>
      </c>
      <c r="D545" t="s">
        <v>3875</v>
      </c>
      <c r="E545" t="s">
        <v>3876</v>
      </c>
      <c r="F545" t="s">
        <v>3883</v>
      </c>
      <c r="G545" t="s">
        <v>2144</v>
      </c>
      <c r="H545" t="s">
        <v>3887</v>
      </c>
      <c r="I545" t="s">
        <v>2180</v>
      </c>
    </row>
    <row r="546" spans="1:9" x14ac:dyDescent="0.25">
      <c r="A546" t="s">
        <v>12667</v>
      </c>
      <c r="B546" t="s">
        <v>3842</v>
      </c>
      <c r="C546" t="s">
        <v>3843</v>
      </c>
      <c r="D546" t="s">
        <v>3875</v>
      </c>
      <c r="E546" t="s">
        <v>3876</v>
      </c>
      <c r="F546" t="s">
        <v>3883</v>
      </c>
      <c r="G546" t="s">
        <v>2138</v>
      </c>
      <c r="H546" t="s">
        <v>3886</v>
      </c>
      <c r="I546" t="s">
        <v>2180</v>
      </c>
    </row>
    <row r="547" spans="1:9" x14ac:dyDescent="0.25">
      <c r="A547" t="s">
        <v>12667</v>
      </c>
      <c r="B547" t="s">
        <v>3842</v>
      </c>
      <c r="C547" t="s">
        <v>3843</v>
      </c>
      <c r="D547" t="s">
        <v>3875</v>
      </c>
      <c r="E547" t="s">
        <v>3876</v>
      </c>
      <c r="F547" t="s">
        <v>3883</v>
      </c>
      <c r="G547" t="s">
        <v>2124</v>
      </c>
      <c r="H547" t="s">
        <v>3885</v>
      </c>
      <c r="I547" t="s">
        <v>2180</v>
      </c>
    </row>
    <row r="548" spans="1:9" x14ac:dyDescent="0.25">
      <c r="A548" t="s">
        <v>12667</v>
      </c>
      <c r="B548" t="s">
        <v>3842</v>
      </c>
      <c r="C548" t="s">
        <v>3843</v>
      </c>
      <c r="D548" t="s">
        <v>3875</v>
      </c>
      <c r="E548" t="s">
        <v>3876</v>
      </c>
      <c r="F548" t="s">
        <v>3883</v>
      </c>
      <c r="G548" t="s">
        <v>2121</v>
      </c>
      <c r="H548" t="s">
        <v>3884</v>
      </c>
      <c r="I548" t="s">
        <v>2180</v>
      </c>
    </row>
    <row r="549" spans="1:9" x14ac:dyDescent="0.25">
      <c r="A549" t="s">
        <v>12667</v>
      </c>
      <c r="B549" t="s">
        <v>3842</v>
      </c>
      <c r="C549" t="s">
        <v>3843</v>
      </c>
      <c r="D549" t="s">
        <v>3875</v>
      </c>
      <c r="E549" t="s">
        <v>3876</v>
      </c>
      <c r="F549" t="s">
        <v>3881</v>
      </c>
      <c r="G549" t="s">
        <v>12264</v>
      </c>
      <c r="H549" t="s">
        <v>3881</v>
      </c>
      <c r="I549" t="s">
        <v>3882</v>
      </c>
    </row>
    <row r="550" spans="1:9" x14ac:dyDescent="0.25">
      <c r="A550" t="s">
        <v>12667</v>
      </c>
      <c r="B550" t="s">
        <v>3842</v>
      </c>
      <c r="C550" t="s">
        <v>3843</v>
      </c>
      <c r="D550" t="s">
        <v>3875</v>
      </c>
      <c r="E550" t="s">
        <v>3876</v>
      </c>
      <c r="F550" t="s">
        <v>3877</v>
      </c>
      <c r="G550" t="s">
        <v>2175</v>
      </c>
      <c r="H550" t="s">
        <v>3880</v>
      </c>
      <c r="I550" t="s">
        <v>2172</v>
      </c>
    </row>
    <row r="551" spans="1:9" x14ac:dyDescent="0.25">
      <c r="A551" t="s">
        <v>12667</v>
      </c>
      <c r="B551" t="s">
        <v>3842</v>
      </c>
      <c r="C551" t="s">
        <v>3843</v>
      </c>
      <c r="D551" t="s">
        <v>3875</v>
      </c>
      <c r="E551" t="s">
        <v>3876</v>
      </c>
      <c r="F551" t="s">
        <v>3877</v>
      </c>
      <c r="G551" t="s">
        <v>2173</v>
      </c>
      <c r="H551" t="s">
        <v>3879</v>
      </c>
      <c r="I551" t="s">
        <v>2172</v>
      </c>
    </row>
    <row r="552" spans="1:9" x14ac:dyDescent="0.25">
      <c r="A552" t="s">
        <v>12667</v>
      </c>
      <c r="B552" t="s">
        <v>3842</v>
      </c>
      <c r="C552" t="s">
        <v>3843</v>
      </c>
      <c r="D552" t="s">
        <v>3875</v>
      </c>
      <c r="E552" t="s">
        <v>3876</v>
      </c>
      <c r="F552" t="s">
        <v>3877</v>
      </c>
      <c r="G552" t="s">
        <v>2170</v>
      </c>
      <c r="H552" t="s">
        <v>3878</v>
      </c>
      <c r="I552" t="s">
        <v>2172</v>
      </c>
    </row>
    <row r="553" spans="1:9" x14ac:dyDescent="0.25">
      <c r="A553" t="s">
        <v>12667</v>
      </c>
      <c r="B553" t="s">
        <v>3842</v>
      </c>
      <c r="C553" t="s">
        <v>3843</v>
      </c>
      <c r="D553" t="s">
        <v>3844</v>
      </c>
      <c r="E553" t="s">
        <v>3845</v>
      </c>
      <c r="F553" t="s">
        <v>3873</v>
      </c>
      <c r="G553" t="s">
        <v>2391</v>
      </c>
      <c r="H553" t="s">
        <v>3874</v>
      </c>
      <c r="I553" t="s">
        <v>2393</v>
      </c>
    </row>
    <row r="554" spans="1:9" x14ac:dyDescent="0.25">
      <c r="A554" t="s">
        <v>12667</v>
      </c>
      <c r="B554" t="s">
        <v>3842</v>
      </c>
      <c r="C554" t="s">
        <v>3843</v>
      </c>
      <c r="D554" t="s">
        <v>3844</v>
      </c>
      <c r="E554" t="s">
        <v>3845</v>
      </c>
      <c r="F554" t="s">
        <v>3871</v>
      </c>
      <c r="G554" t="s">
        <v>2377</v>
      </c>
      <c r="H554" t="s">
        <v>3872</v>
      </c>
      <c r="I554" t="s">
        <v>2379</v>
      </c>
    </row>
    <row r="555" spans="1:9" x14ac:dyDescent="0.25">
      <c r="A555" t="s">
        <v>12667</v>
      </c>
      <c r="B555" t="s">
        <v>3842</v>
      </c>
      <c r="C555" t="s">
        <v>3843</v>
      </c>
      <c r="D555" t="s">
        <v>3844</v>
      </c>
      <c r="E555" t="s">
        <v>3845</v>
      </c>
      <c r="F555" t="s">
        <v>3869</v>
      </c>
      <c r="G555" t="s">
        <v>2387</v>
      </c>
      <c r="H555" t="s">
        <v>3870</v>
      </c>
      <c r="I555" t="s">
        <v>2389</v>
      </c>
    </row>
    <row r="556" spans="1:9" x14ac:dyDescent="0.25">
      <c r="A556" t="s">
        <v>12667</v>
      </c>
      <c r="B556" t="s">
        <v>3842</v>
      </c>
      <c r="C556" t="s">
        <v>3843</v>
      </c>
      <c r="D556" t="s">
        <v>3844</v>
      </c>
      <c r="E556" t="s">
        <v>3845</v>
      </c>
      <c r="F556" t="s">
        <v>3865</v>
      </c>
      <c r="G556" t="s">
        <v>2162</v>
      </c>
      <c r="H556" t="s">
        <v>3868</v>
      </c>
      <c r="I556" t="s">
        <v>2159</v>
      </c>
    </row>
    <row r="557" spans="1:9" x14ac:dyDescent="0.25">
      <c r="A557" t="s">
        <v>12667</v>
      </c>
      <c r="B557" t="s">
        <v>3842</v>
      </c>
      <c r="C557" t="s">
        <v>3843</v>
      </c>
      <c r="D557" t="s">
        <v>3844</v>
      </c>
      <c r="E557" t="s">
        <v>3845</v>
      </c>
      <c r="F557" t="s">
        <v>3865</v>
      </c>
      <c r="G557" t="s">
        <v>2160</v>
      </c>
      <c r="H557" t="s">
        <v>3867</v>
      </c>
      <c r="I557" t="s">
        <v>2159</v>
      </c>
    </row>
    <row r="558" spans="1:9" x14ac:dyDescent="0.25">
      <c r="A558" t="s">
        <v>12667</v>
      </c>
      <c r="B558" t="s">
        <v>3842</v>
      </c>
      <c r="C558" t="s">
        <v>3843</v>
      </c>
      <c r="D558" t="s">
        <v>3844</v>
      </c>
      <c r="E558" t="s">
        <v>3845</v>
      </c>
      <c r="F558" t="s">
        <v>3865</v>
      </c>
      <c r="G558" t="s">
        <v>2157</v>
      </c>
      <c r="H558" t="s">
        <v>3866</v>
      </c>
      <c r="I558" t="s">
        <v>2159</v>
      </c>
    </row>
    <row r="559" spans="1:9" x14ac:dyDescent="0.25">
      <c r="A559" t="s">
        <v>12667</v>
      </c>
      <c r="B559" t="s">
        <v>3842</v>
      </c>
      <c r="C559" t="s">
        <v>3843</v>
      </c>
      <c r="D559" t="s">
        <v>3844</v>
      </c>
      <c r="E559" t="s">
        <v>3845</v>
      </c>
      <c r="F559" t="s">
        <v>3863</v>
      </c>
      <c r="G559" t="s">
        <v>2165</v>
      </c>
      <c r="H559" t="s">
        <v>3864</v>
      </c>
      <c r="I559" t="s">
        <v>12941</v>
      </c>
    </row>
    <row r="560" spans="1:9" x14ac:dyDescent="0.25">
      <c r="A560" t="s">
        <v>12667</v>
      </c>
      <c r="B560" t="s">
        <v>3842</v>
      </c>
      <c r="C560" t="s">
        <v>3843</v>
      </c>
      <c r="D560" t="s">
        <v>3844</v>
      </c>
      <c r="E560" t="s">
        <v>3845</v>
      </c>
      <c r="F560" t="s">
        <v>3861</v>
      </c>
      <c r="G560" t="s">
        <v>2372</v>
      </c>
      <c r="H560" t="s">
        <v>3862</v>
      </c>
      <c r="I560" t="s">
        <v>3487</v>
      </c>
    </row>
    <row r="561" spans="1:9" x14ac:dyDescent="0.25">
      <c r="A561" t="s">
        <v>12667</v>
      </c>
      <c r="B561" t="s">
        <v>3842</v>
      </c>
      <c r="C561" t="s">
        <v>3843</v>
      </c>
      <c r="D561" t="s">
        <v>3844</v>
      </c>
      <c r="E561" t="s">
        <v>3845</v>
      </c>
      <c r="F561" t="s">
        <v>3852</v>
      </c>
      <c r="G561" t="s">
        <v>2188</v>
      </c>
      <c r="H561" t="s">
        <v>3860</v>
      </c>
      <c r="I561" t="s">
        <v>2180</v>
      </c>
    </row>
    <row r="562" spans="1:9" x14ac:dyDescent="0.25">
      <c r="A562" t="s">
        <v>12667</v>
      </c>
      <c r="B562" t="s">
        <v>3842</v>
      </c>
      <c r="C562" t="s">
        <v>3843</v>
      </c>
      <c r="D562" t="s">
        <v>3844</v>
      </c>
      <c r="E562" t="s">
        <v>3845</v>
      </c>
      <c r="F562" t="s">
        <v>3852</v>
      </c>
      <c r="G562" t="s">
        <v>2186</v>
      </c>
      <c r="H562" t="s">
        <v>3859</v>
      </c>
      <c r="I562" t="s">
        <v>2180</v>
      </c>
    </row>
    <row r="563" spans="1:9" x14ac:dyDescent="0.25">
      <c r="A563" t="s">
        <v>12667</v>
      </c>
      <c r="B563" t="s">
        <v>3842</v>
      </c>
      <c r="C563" t="s">
        <v>3843</v>
      </c>
      <c r="D563" t="s">
        <v>3844</v>
      </c>
      <c r="E563" t="s">
        <v>3845</v>
      </c>
      <c r="F563" t="s">
        <v>3852</v>
      </c>
      <c r="G563" t="s">
        <v>2148</v>
      </c>
      <c r="H563" t="s">
        <v>3858</v>
      </c>
      <c r="I563" t="s">
        <v>2180</v>
      </c>
    </row>
    <row r="564" spans="1:9" x14ac:dyDescent="0.25">
      <c r="A564" t="s">
        <v>12667</v>
      </c>
      <c r="B564" t="s">
        <v>3842</v>
      </c>
      <c r="C564" t="s">
        <v>3843</v>
      </c>
      <c r="D564" t="s">
        <v>3844</v>
      </c>
      <c r="E564" t="s">
        <v>3845</v>
      </c>
      <c r="F564" t="s">
        <v>3852</v>
      </c>
      <c r="G564" t="s">
        <v>2146</v>
      </c>
      <c r="H564" t="s">
        <v>3857</v>
      </c>
      <c r="I564" t="s">
        <v>2180</v>
      </c>
    </row>
    <row r="565" spans="1:9" x14ac:dyDescent="0.25">
      <c r="A565" t="s">
        <v>12667</v>
      </c>
      <c r="B565" t="s">
        <v>3842</v>
      </c>
      <c r="C565" t="s">
        <v>3843</v>
      </c>
      <c r="D565" t="s">
        <v>3844</v>
      </c>
      <c r="E565" t="s">
        <v>3845</v>
      </c>
      <c r="F565" t="s">
        <v>3852</v>
      </c>
      <c r="G565" t="s">
        <v>2144</v>
      </c>
      <c r="H565" t="s">
        <v>3856</v>
      </c>
      <c r="I565" t="s">
        <v>2180</v>
      </c>
    </row>
    <row r="566" spans="1:9" x14ac:dyDescent="0.25">
      <c r="A566" t="s">
        <v>12667</v>
      </c>
      <c r="B566" t="s">
        <v>3842</v>
      </c>
      <c r="C566" t="s">
        <v>3843</v>
      </c>
      <c r="D566" t="s">
        <v>3844</v>
      </c>
      <c r="E566" t="s">
        <v>3845</v>
      </c>
      <c r="F566" t="s">
        <v>3852</v>
      </c>
      <c r="G566" t="s">
        <v>2138</v>
      </c>
      <c r="H566" t="s">
        <v>3855</v>
      </c>
      <c r="I566" t="s">
        <v>2180</v>
      </c>
    </row>
    <row r="567" spans="1:9" x14ac:dyDescent="0.25">
      <c r="A567" t="s">
        <v>12667</v>
      </c>
      <c r="B567" t="s">
        <v>3842</v>
      </c>
      <c r="C567" t="s">
        <v>3843</v>
      </c>
      <c r="D567" t="s">
        <v>3844</v>
      </c>
      <c r="E567" t="s">
        <v>3845</v>
      </c>
      <c r="F567" t="s">
        <v>3852</v>
      </c>
      <c r="G567" t="s">
        <v>2124</v>
      </c>
      <c r="H567" t="s">
        <v>3854</v>
      </c>
      <c r="I567" t="s">
        <v>2180</v>
      </c>
    </row>
    <row r="568" spans="1:9" x14ac:dyDescent="0.25">
      <c r="A568" t="s">
        <v>12667</v>
      </c>
      <c r="B568" t="s">
        <v>3842</v>
      </c>
      <c r="C568" t="s">
        <v>3843</v>
      </c>
      <c r="D568" t="s">
        <v>3844</v>
      </c>
      <c r="E568" t="s">
        <v>3845</v>
      </c>
      <c r="F568" t="s">
        <v>3852</v>
      </c>
      <c r="G568" t="s">
        <v>2121</v>
      </c>
      <c r="H568" t="s">
        <v>3853</v>
      </c>
      <c r="I568" t="s">
        <v>2180</v>
      </c>
    </row>
    <row r="569" spans="1:9" x14ac:dyDescent="0.25">
      <c r="A569" t="s">
        <v>12667</v>
      </c>
      <c r="B569" t="s">
        <v>3842</v>
      </c>
      <c r="C569" t="s">
        <v>3843</v>
      </c>
      <c r="D569" t="s">
        <v>3844</v>
      </c>
      <c r="E569" t="s">
        <v>3845</v>
      </c>
      <c r="F569" t="s">
        <v>3850</v>
      </c>
      <c r="G569" t="s">
        <v>12264</v>
      </c>
      <c r="H569" t="s">
        <v>3850</v>
      </c>
      <c r="I569" t="s">
        <v>3851</v>
      </c>
    </row>
    <row r="570" spans="1:9" x14ac:dyDescent="0.25">
      <c r="A570" t="s">
        <v>12667</v>
      </c>
      <c r="B570" t="s">
        <v>3842</v>
      </c>
      <c r="C570" t="s">
        <v>3843</v>
      </c>
      <c r="D570" t="s">
        <v>3844</v>
      </c>
      <c r="E570" t="s">
        <v>3845</v>
      </c>
      <c r="F570" t="s">
        <v>3846</v>
      </c>
      <c r="G570" t="s">
        <v>2175</v>
      </c>
      <c r="H570" t="s">
        <v>3849</v>
      </c>
      <c r="I570" t="s">
        <v>2172</v>
      </c>
    </row>
    <row r="571" spans="1:9" x14ac:dyDescent="0.25">
      <c r="A571" t="s">
        <v>12667</v>
      </c>
      <c r="B571" t="s">
        <v>3842</v>
      </c>
      <c r="C571" t="s">
        <v>3843</v>
      </c>
      <c r="D571" t="s">
        <v>3844</v>
      </c>
      <c r="E571" t="s">
        <v>3845</v>
      </c>
      <c r="F571" t="s">
        <v>3846</v>
      </c>
      <c r="G571" t="s">
        <v>2173</v>
      </c>
      <c r="H571" t="s">
        <v>3848</v>
      </c>
      <c r="I571" t="s">
        <v>2172</v>
      </c>
    </row>
    <row r="572" spans="1:9" x14ac:dyDescent="0.25">
      <c r="A572" t="s">
        <v>12667</v>
      </c>
      <c r="B572" t="s">
        <v>3842</v>
      </c>
      <c r="C572" t="s">
        <v>3843</v>
      </c>
      <c r="D572" t="s">
        <v>3844</v>
      </c>
      <c r="E572" t="s">
        <v>3845</v>
      </c>
      <c r="F572" t="s">
        <v>3846</v>
      </c>
      <c r="G572" t="s">
        <v>2170</v>
      </c>
      <c r="H572" t="s">
        <v>3847</v>
      </c>
      <c r="I572" t="s">
        <v>2172</v>
      </c>
    </row>
    <row r="573" spans="1:9" x14ac:dyDescent="0.25">
      <c r="A573" t="s">
        <v>12667</v>
      </c>
      <c r="B573" t="s">
        <v>2236</v>
      </c>
      <c r="C573" t="s">
        <v>2756</v>
      </c>
      <c r="D573" t="s">
        <v>3807</v>
      </c>
      <c r="E573" t="s">
        <v>3808</v>
      </c>
      <c r="F573" t="s">
        <v>3838</v>
      </c>
      <c r="G573" t="s">
        <v>3839</v>
      </c>
      <c r="H573" t="s">
        <v>3840</v>
      </c>
      <c r="I573" t="s">
        <v>3841</v>
      </c>
    </row>
    <row r="574" spans="1:9" x14ac:dyDescent="0.25">
      <c r="A574" t="s">
        <v>12667</v>
      </c>
      <c r="B574" t="s">
        <v>2236</v>
      </c>
      <c r="C574" t="s">
        <v>2756</v>
      </c>
      <c r="D574" t="s">
        <v>3807</v>
      </c>
      <c r="E574" t="s">
        <v>3808</v>
      </c>
      <c r="F574" t="s">
        <v>3834</v>
      </c>
      <c r="G574" t="s">
        <v>3835</v>
      </c>
      <c r="H574" t="s">
        <v>3836</v>
      </c>
      <c r="I574" t="s">
        <v>3837</v>
      </c>
    </row>
    <row r="575" spans="1:9" x14ac:dyDescent="0.25">
      <c r="A575" t="s">
        <v>12667</v>
      </c>
      <c r="B575" t="s">
        <v>2236</v>
      </c>
      <c r="C575" t="s">
        <v>2756</v>
      </c>
      <c r="D575" t="s">
        <v>3807</v>
      </c>
      <c r="E575" t="s">
        <v>3808</v>
      </c>
      <c r="F575" t="s">
        <v>3832</v>
      </c>
      <c r="G575" t="s">
        <v>2776</v>
      </c>
      <c r="H575" t="s">
        <v>3833</v>
      </c>
      <c r="I575" t="s">
        <v>2778</v>
      </c>
    </row>
    <row r="576" spans="1:9" x14ac:dyDescent="0.25">
      <c r="A576" t="s">
        <v>12667</v>
      </c>
      <c r="B576" t="s">
        <v>2236</v>
      </c>
      <c r="C576" t="s">
        <v>2756</v>
      </c>
      <c r="D576" t="s">
        <v>3807</v>
      </c>
      <c r="E576" t="s">
        <v>3808</v>
      </c>
      <c r="F576" t="s">
        <v>3830</v>
      </c>
      <c r="G576" t="s">
        <v>2772</v>
      </c>
      <c r="H576" t="s">
        <v>3831</v>
      </c>
      <c r="I576" t="s">
        <v>2774</v>
      </c>
    </row>
    <row r="577" spans="1:9" x14ac:dyDescent="0.25">
      <c r="A577" t="s">
        <v>12667</v>
      </c>
      <c r="B577" t="s">
        <v>2236</v>
      </c>
      <c r="C577" t="s">
        <v>2756</v>
      </c>
      <c r="D577" t="s">
        <v>3807</v>
      </c>
      <c r="E577" t="s">
        <v>3808</v>
      </c>
      <c r="F577" t="s">
        <v>3828</v>
      </c>
      <c r="G577" t="s">
        <v>2768</v>
      </c>
      <c r="H577" t="s">
        <v>3829</v>
      </c>
      <c r="I577" t="s">
        <v>2770</v>
      </c>
    </row>
    <row r="578" spans="1:9" x14ac:dyDescent="0.25">
      <c r="A578" t="s">
        <v>12667</v>
      </c>
      <c r="B578" t="s">
        <v>2236</v>
      </c>
      <c r="C578" t="s">
        <v>2756</v>
      </c>
      <c r="D578" t="s">
        <v>3807</v>
      </c>
      <c r="E578" t="s">
        <v>3808</v>
      </c>
      <c r="F578" t="s">
        <v>3826</v>
      </c>
      <c r="G578" t="s">
        <v>2764</v>
      </c>
      <c r="H578" t="s">
        <v>3827</v>
      </c>
      <c r="I578" t="s">
        <v>2766</v>
      </c>
    </row>
    <row r="579" spans="1:9" x14ac:dyDescent="0.25">
      <c r="A579" t="s">
        <v>12667</v>
      </c>
      <c r="B579" t="s">
        <v>2236</v>
      </c>
      <c r="C579" t="s">
        <v>2756</v>
      </c>
      <c r="D579" t="s">
        <v>3807</v>
      </c>
      <c r="E579" t="s">
        <v>3808</v>
      </c>
      <c r="F579" t="s">
        <v>3824</v>
      </c>
      <c r="G579" t="s">
        <v>2760</v>
      </c>
      <c r="H579" t="s">
        <v>3825</v>
      </c>
      <c r="I579" t="s">
        <v>2762</v>
      </c>
    </row>
    <row r="580" spans="1:9" x14ac:dyDescent="0.25">
      <c r="A580" t="s">
        <v>12667</v>
      </c>
      <c r="B580" t="s">
        <v>2236</v>
      </c>
      <c r="C580" t="s">
        <v>2756</v>
      </c>
      <c r="D580" t="s">
        <v>3807</v>
      </c>
      <c r="E580" t="s">
        <v>3808</v>
      </c>
      <c r="F580" t="s">
        <v>3821</v>
      </c>
      <c r="G580" t="s">
        <v>3822</v>
      </c>
      <c r="H580" t="s">
        <v>3823</v>
      </c>
      <c r="I580" t="s">
        <v>12942</v>
      </c>
    </row>
    <row r="581" spans="1:9" x14ac:dyDescent="0.25">
      <c r="A581" t="s">
        <v>12667</v>
      </c>
      <c r="B581" t="s">
        <v>2236</v>
      </c>
      <c r="C581" t="s">
        <v>2756</v>
      </c>
      <c r="D581" t="s">
        <v>3807</v>
      </c>
      <c r="E581" t="s">
        <v>3808</v>
      </c>
      <c r="F581" t="s">
        <v>3819</v>
      </c>
      <c r="G581" t="s">
        <v>2784</v>
      </c>
      <c r="H581" t="s">
        <v>3820</v>
      </c>
      <c r="I581" t="s">
        <v>2786</v>
      </c>
    </row>
    <row r="582" spans="1:9" x14ac:dyDescent="0.25">
      <c r="A582" t="s">
        <v>12667</v>
      </c>
      <c r="B582" t="s">
        <v>2236</v>
      </c>
      <c r="C582" t="s">
        <v>2756</v>
      </c>
      <c r="D582" t="s">
        <v>3807</v>
      </c>
      <c r="E582" t="s">
        <v>3808</v>
      </c>
      <c r="F582" t="s">
        <v>3817</v>
      </c>
      <c r="G582" t="s">
        <v>2780</v>
      </c>
      <c r="H582" t="s">
        <v>3818</v>
      </c>
      <c r="I582" t="s">
        <v>2782</v>
      </c>
    </row>
    <row r="583" spans="1:9" x14ac:dyDescent="0.25">
      <c r="A583" t="s">
        <v>12667</v>
      </c>
      <c r="B583" t="s">
        <v>2236</v>
      </c>
      <c r="C583" t="s">
        <v>2756</v>
      </c>
      <c r="D583" t="s">
        <v>3807</v>
      </c>
      <c r="E583" t="s">
        <v>3808</v>
      </c>
      <c r="F583" t="s">
        <v>3813</v>
      </c>
      <c r="G583" t="s">
        <v>3814</v>
      </c>
      <c r="H583" t="s">
        <v>3815</v>
      </c>
      <c r="I583" t="s">
        <v>3816</v>
      </c>
    </row>
    <row r="584" spans="1:9" x14ac:dyDescent="0.25">
      <c r="A584" t="s">
        <v>12667</v>
      </c>
      <c r="B584" t="s">
        <v>2236</v>
      </c>
      <c r="C584" t="s">
        <v>2756</v>
      </c>
      <c r="D584" t="s">
        <v>3807</v>
      </c>
      <c r="E584" t="s">
        <v>3808</v>
      </c>
      <c r="F584" t="s">
        <v>3809</v>
      </c>
      <c r="G584" t="s">
        <v>3810</v>
      </c>
      <c r="H584" t="s">
        <v>3811</v>
      </c>
      <c r="I584" t="s">
        <v>3812</v>
      </c>
    </row>
    <row r="585" spans="1:9" x14ac:dyDescent="0.25">
      <c r="A585" t="s">
        <v>12667</v>
      </c>
      <c r="B585" t="s">
        <v>2236</v>
      </c>
      <c r="C585" t="s">
        <v>2756</v>
      </c>
      <c r="D585" t="s">
        <v>3743</v>
      </c>
      <c r="E585" t="s">
        <v>3744</v>
      </c>
      <c r="F585" t="s">
        <v>3805</v>
      </c>
      <c r="G585" t="s">
        <v>3802</v>
      </c>
      <c r="H585" t="s">
        <v>3806</v>
      </c>
      <c r="I585" t="s">
        <v>3804</v>
      </c>
    </row>
    <row r="586" spans="1:9" x14ac:dyDescent="0.25">
      <c r="A586" t="s">
        <v>12667</v>
      </c>
      <c r="B586" t="s">
        <v>2236</v>
      </c>
      <c r="C586" t="s">
        <v>2756</v>
      </c>
      <c r="D586" t="s">
        <v>3743</v>
      </c>
      <c r="E586" t="s">
        <v>3744</v>
      </c>
      <c r="F586" t="s">
        <v>3801</v>
      </c>
      <c r="G586" t="s">
        <v>3802</v>
      </c>
      <c r="H586" t="s">
        <v>3803</v>
      </c>
      <c r="I586" t="s">
        <v>3804</v>
      </c>
    </row>
    <row r="587" spans="1:9" x14ac:dyDescent="0.25">
      <c r="A587" t="s">
        <v>12667</v>
      </c>
      <c r="B587" t="s">
        <v>2236</v>
      </c>
      <c r="C587" t="s">
        <v>2756</v>
      </c>
      <c r="D587" t="s">
        <v>3743</v>
      </c>
      <c r="E587" t="s">
        <v>3744</v>
      </c>
      <c r="F587" t="s">
        <v>3800</v>
      </c>
      <c r="G587" t="s">
        <v>12264</v>
      </c>
      <c r="H587" t="s">
        <v>3800</v>
      </c>
      <c r="I587" t="s">
        <v>3799</v>
      </c>
    </row>
    <row r="588" spans="1:9" x14ac:dyDescent="0.25">
      <c r="A588" t="s">
        <v>12667</v>
      </c>
      <c r="B588" t="s">
        <v>2236</v>
      </c>
      <c r="C588" t="s">
        <v>2756</v>
      </c>
      <c r="D588" t="s">
        <v>3743</v>
      </c>
      <c r="E588" t="s">
        <v>3744</v>
      </c>
      <c r="F588" t="s">
        <v>3798</v>
      </c>
      <c r="G588" t="s">
        <v>12264</v>
      </c>
      <c r="H588" t="s">
        <v>3798</v>
      </c>
      <c r="I588" t="s">
        <v>3799</v>
      </c>
    </row>
    <row r="589" spans="1:9" x14ac:dyDescent="0.25">
      <c r="A589" t="s">
        <v>12667</v>
      </c>
      <c r="B589" t="s">
        <v>2236</v>
      </c>
      <c r="C589" t="s">
        <v>2756</v>
      </c>
      <c r="D589" t="s">
        <v>3743</v>
      </c>
      <c r="E589" t="s">
        <v>3744</v>
      </c>
      <c r="F589" t="s">
        <v>3796</v>
      </c>
      <c r="G589" t="s">
        <v>3793</v>
      </c>
      <c r="H589" t="s">
        <v>3797</v>
      </c>
      <c r="I589" t="s">
        <v>3795</v>
      </c>
    </row>
    <row r="590" spans="1:9" x14ac:dyDescent="0.25">
      <c r="A590" t="s">
        <v>12667</v>
      </c>
      <c r="B590" t="s">
        <v>2236</v>
      </c>
      <c r="C590" t="s">
        <v>2756</v>
      </c>
      <c r="D590" t="s">
        <v>3743</v>
      </c>
      <c r="E590" t="s">
        <v>3744</v>
      </c>
      <c r="F590" t="s">
        <v>3792</v>
      </c>
      <c r="G590" t="s">
        <v>3793</v>
      </c>
      <c r="H590" t="s">
        <v>3794</v>
      </c>
      <c r="I590" t="s">
        <v>3795</v>
      </c>
    </row>
    <row r="591" spans="1:9" x14ac:dyDescent="0.25">
      <c r="A591" t="s">
        <v>12667</v>
      </c>
      <c r="B591" t="s">
        <v>2236</v>
      </c>
      <c r="C591" t="s">
        <v>2756</v>
      </c>
      <c r="D591" t="s">
        <v>3743</v>
      </c>
      <c r="E591" t="s">
        <v>3744</v>
      </c>
      <c r="F591" t="s">
        <v>3790</v>
      </c>
      <c r="G591" t="s">
        <v>3787</v>
      </c>
      <c r="H591" t="s">
        <v>3791</v>
      </c>
      <c r="I591" t="s">
        <v>3789</v>
      </c>
    </row>
    <row r="592" spans="1:9" x14ac:dyDescent="0.25">
      <c r="A592" t="s">
        <v>12667</v>
      </c>
      <c r="B592" t="s">
        <v>2236</v>
      </c>
      <c r="C592" t="s">
        <v>2756</v>
      </c>
      <c r="D592" t="s">
        <v>3743</v>
      </c>
      <c r="E592" t="s">
        <v>3744</v>
      </c>
      <c r="F592" t="s">
        <v>3786</v>
      </c>
      <c r="G592" t="s">
        <v>3787</v>
      </c>
      <c r="H592" t="s">
        <v>3788</v>
      </c>
      <c r="I592" t="s">
        <v>3789</v>
      </c>
    </row>
    <row r="593" spans="1:9" x14ac:dyDescent="0.25">
      <c r="A593" t="s">
        <v>12667</v>
      </c>
      <c r="B593" t="s">
        <v>2236</v>
      </c>
      <c r="C593" t="s">
        <v>2756</v>
      </c>
      <c r="D593" t="s">
        <v>3743</v>
      </c>
      <c r="E593" t="s">
        <v>3744</v>
      </c>
      <c r="F593" t="s">
        <v>3784</v>
      </c>
      <c r="G593" t="s">
        <v>3781</v>
      </c>
      <c r="H593" t="s">
        <v>3785</v>
      </c>
      <c r="I593" t="s">
        <v>3783</v>
      </c>
    </row>
    <row r="594" spans="1:9" x14ac:dyDescent="0.25">
      <c r="A594" t="s">
        <v>12667</v>
      </c>
      <c r="B594" t="s">
        <v>2236</v>
      </c>
      <c r="C594" t="s">
        <v>2756</v>
      </c>
      <c r="D594" t="s">
        <v>3743</v>
      </c>
      <c r="E594" t="s">
        <v>3744</v>
      </c>
      <c r="F594" t="s">
        <v>3780</v>
      </c>
      <c r="G594" t="s">
        <v>3781</v>
      </c>
      <c r="H594" t="s">
        <v>3782</v>
      </c>
      <c r="I594" t="s">
        <v>3783</v>
      </c>
    </row>
    <row r="595" spans="1:9" x14ac:dyDescent="0.25">
      <c r="A595" t="s">
        <v>12667</v>
      </c>
      <c r="B595" t="s">
        <v>2236</v>
      </c>
      <c r="C595" t="s">
        <v>2756</v>
      </c>
      <c r="D595" t="s">
        <v>3743</v>
      </c>
      <c r="E595" t="s">
        <v>3744</v>
      </c>
      <c r="F595" t="s">
        <v>3778</v>
      </c>
      <c r="G595" t="s">
        <v>3776</v>
      </c>
      <c r="H595" t="s">
        <v>3779</v>
      </c>
      <c r="I595" t="s">
        <v>12943</v>
      </c>
    </row>
    <row r="596" spans="1:9" x14ac:dyDescent="0.25">
      <c r="A596" t="s">
        <v>12667</v>
      </c>
      <c r="B596" t="s">
        <v>2236</v>
      </c>
      <c r="C596" t="s">
        <v>2756</v>
      </c>
      <c r="D596" t="s">
        <v>3743</v>
      </c>
      <c r="E596" t="s">
        <v>3744</v>
      </c>
      <c r="F596" t="s">
        <v>3775</v>
      </c>
      <c r="G596" t="s">
        <v>3776</v>
      </c>
      <c r="H596" t="s">
        <v>3777</v>
      </c>
      <c r="I596" t="s">
        <v>12943</v>
      </c>
    </row>
    <row r="597" spans="1:9" x14ac:dyDescent="0.25">
      <c r="A597" t="s">
        <v>12667</v>
      </c>
      <c r="B597" t="s">
        <v>2236</v>
      </c>
      <c r="C597" t="s">
        <v>2756</v>
      </c>
      <c r="D597" t="s">
        <v>3743</v>
      </c>
      <c r="E597" t="s">
        <v>3744</v>
      </c>
      <c r="F597" t="s">
        <v>3773</v>
      </c>
      <c r="G597" t="s">
        <v>3771</v>
      </c>
      <c r="H597" t="s">
        <v>3774</v>
      </c>
      <c r="I597" t="s">
        <v>12944</v>
      </c>
    </row>
    <row r="598" spans="1:9" x14ac:dyDescent="0.25">
      <c r="A598" t="s">
        <v>12667</v>
      </c>
      <c r="B598" t="s">
        <v>2236</v>
      </c>
      <c r="C598" t="s">
        <v>2756</v>
      </c>
      <c r="D598" t="s">
        <v>3743</v>
      </c>
      <c r="E598" t="s">
        <v>3744</v>
      </c>
      <c r="F598" t="s">
        <v>3770</v>
      </c>
      <c r="G598" t="s">
        <v>3771</v>
      </c>
      <c r="H598" t="s">
        <v>3772</v>
      </c>
      <c r="I598" t="s">
        <v>12944</v>
      </c>
    </row>
    <row r="599" spans="1:9" x14ac:dyDescent="0.25">
      <c r="A599" t="s">
        <v>12667</v>
      </c>
      <c r="B599" t="s">
        <v>2236</v>
      </c>
      <c r="C599" t="s">
        <v>2756</v>
      </c>
      <c r="D599" t="s">
        <v>3743</v>
      </c>
      <c r="E599" t="s">
        <v>3744</v>
      </c>
      <c r="F599" t="s">
        <v>3767</v>
      </c>
      <c r="G599" t="s">
        <v>3764</v>
      </c>
      <c r="H599" t="s">
        <v>3768</v>
      </c>
      <c r="I599" t="s">
        <v>3769</v>
      </c>
    </row>
    <row r="600" spans="1:9" x14ac:dyDescent="0.25">
      <c r="A600" t="s">
        <v>12667</v>
      </c>
      <c r="B600" t="s">
        <v>2236</v>
      </c>
      <c r="C600" t="s">
        <v>2756</v>
      </c>
      <c r="D600" t="s">
        <v>3743</v>
      </c>
      <c r="E600" t="s">
        <v>3744</v>
      </c>
      <c r="F600" t="s">
        <v>3763</v>
      </c>
      <c r="G600" t="s">
        <v>3764</v>
      </c>
      <c r="H600" t="s">
        <v>3765</v>
      </c>
      <c r="I600" t="s">
        <v>3766</v>
      </c>
    </row>
    <row r="601" spans="1:9" x14ac:dyDescent="0.25">
      <c r="A601" t="s">
        <v>12667</v>
      </c>
      <c r="B601" t="s">
        <v>2236</v>
      </c>
      <c r="C601" t="s">
        <v>2756</v>
      </c>
      <c r="D601" t="s">
        <v>3743</v>
      </c>
      <c r="E601" t="s">
        <v>3744</v>
      </c>
      <c r="F601" t="s">
        <v>3761</v>
      </c>
      <c r="G601" t="s">
        <v>3759</v>
      </c>
      <c r="H601" t="s">
        <v>3762</v>
      </c>
      <c r="I601" t="s">
        <v>12945</v>
      </c>
    </row>
    <row r="602" spans="1:9" x14ac:dyDescent="0.25">
      <c r="A602" t="s">
        <v>12667</v>
      </c>
      <c r="B602" t="s">
        <v>2236</v>
      </c>
      <c r="C602" t="s">
        <v>2756</v>
      </c>
      <c r="D602" t="s">
        <v>3743</v>
      </c>
      <c r="E602" t="s">
        <v>3744</v>
      </c>
      <c r="F602" t="s">
        <v>3758</v>
      </c>
      <c r="G602" t="s">
        <v>3759</v>
      </c>
      <c r="H602" t="s">
        <v>3760</v>
      </c>
      <c r="I602" t="s">
        <v>12945</v>
      </c>
    </row>
    <row r="603" spans="1:9" x14ac:dyDescent="0.25">
      <c r="A603" t="s">
        <v>12667</v>
      </c>
      <c r="B603" t="s">
        <v>2236</v>
      </c>
      <c r="C603" t="s">
        <v>2756</v>
      </c>
      <c r="D603" t="s">
        <v>3743</v>
      </c>
      <c r="E603" t="s">
        <v>3744</v>
      </c>
      <c r="F603" t="s">
        <v>3756</v>
      </c>
      <c r="G603" t="s">
        <v>3753</v>
      </c>
      <c r="H603" t="s">
        <v>3757</v>
      </c>
      <c r="I603" t="s">
        <v>3755</v>
      </c>
    </row>
    <row r="604" spans="1:9" x14ac:dyDescent="0.25">
      <c r="A604" t="s">
        <v>12667</v>
      </c>
      <c r="B604" t="s">
        <v>2236</v>
      </c>
      <c r="C604" t="s">
        <v>2756</v>
      </c>
      <c r="D604" t="s">
        <v>3743</v>
      </c>
      <c r="E604" t="s">
        <v>3744</v>
      </c>
      <c r="F604" t="s">
        <v>3752</v>
      </c>
      <c r="G604" t="s">
        <v>3753</v>
      </c>
      <c r="H604" t="s">
        <v>3754</v>
      </c>
      <c r="I604" t="s">
        <v>3755</v>
      </c>
    </row>
    <row r="605" spans="1:9" x14ac:dyDescent="0.25">
      <c r="A605" t="s">
        <v>12667</v>
      </c>
      <c r="B605" t="s">
        <v>2236</v>
      </c>
      <c r="C605" t="s">
        <v>2756</v>
      </c>
      <c r="D605" t="s">
        <v>3743</v>
      </c>
      <c r="E605" t="s">
        <v>3744</v>
      </c>
      <c r="F605" t="s">
        <v>3749</v>
      </c>
      <c r="G605" t="s">
        <v>3746</v>
      </c>
      <c r="H605" t="s">
        <v>3750</v>
      </c>
      <c r="I605" t="s">
        <v>3751</v>
      </c>
    </row>
    <row r="606" spans="1:9" x14ac:dyDescent="0.25">
      <c r="A606" t="s">
        <v>12667</v>
      </c>
      <c r="B606" t="s">
        <v>2236</v>
      </c>
      <c r="C606" t="s">
        <v>2756</v>
      </c>
      <c r="D606" t="s">
        <v>3743</v>
      </c>
      <c r="E606" t="s">
        <v>3744</v>
      </c>
      <c r="F606" t="s">
        <v>3745</v>
      </c>
      <c r="G606" t="s">
        <v>3746</v>
      </c>
      <c r="H606" t="s">
        <v>3747</v>
      </c>
      <c r="I606" t="s">
        <v>3748</v>
      </c>
    </row>
    <row r="607" spans="1:9" x14ac:dyDescent="0.25">
      <c r="A607" t="s">
        <v>12667</v>
      </c>
      <c r="B607" t="s">
        <v>2236</v>
      </c>
      <c r="C607" t="s">
        <v>2237</v>
      </c>
      <c r="D607" t="s">
        <v>2362</v>
      </c>
      <c r="E607" t="s">
        <v>2363</v>
      </c>
      <c r="F607" t="s">
        <v>3741</v>
      </c>
      <c r="G607" t="s">
        <v>3379</v>
      </c>
      <c r="H607" t="s">
        <v>3742</v>
      </c>
      <c r="I607" t="s">
        <v>2496</v>
      </c>
    </row>
    <row r="608" spans="1:9" x14ac:dyDescent="0.25">
      <c r="A608" t="s">
        <v>12667</v>
      </c>
      <c r="B608" t="s">
        <v>2236</v>
      </c>
      <c r="C608" t="s">
        <v>2237</v>
      </c>
      <c r="D608" t="s">
        <v>2362</v>
      </c>
      <c r="E608" t="s">
        <v>2363</v>
      </c>
      <c r="F608" t="s">
        <v>3739</v>
      </c>
      <c r="G608" t="s">
        <v>3376</v>
      </c>
      <c r="H608" t="s">
        <v>3740</v>
      </c>
      <c r="I608" t="s">
        <v>2492</v>
      </c>
    </row>
    <row r="609" spans="1:9" x14ac:dyDescent="0.25">
      <c r="A609" t="s">
        <v>12667</v>
      </c>
      <c r="B609" t="s">
        <v>2236</v>
      </c>
      <c r="C609" t="s">
        <v>2237</v>
      </c>
      <c r="D609" t="s">
        <v>2362</v>
      </c>
      <c r="E609" t="s">
        <v>2363</v>
      </c>
      <c r="F609" t="s">
        <v>3737</v>
      </c>
      <c r="G609" t="s">
        <v>3372</v>
      </c>
      <c r="H609" t="s">
        <v>3738</v>
      </c>
      <c r="I609" t="s">
        <v>3374</v>
      </c>
    </row>
    <row r="610" spans="1:9" x14ac:dyDescent="0.25">
      <c r="A610" t="s">
        <v>12667</v>
      </c>
      <c r="B610" t="s">
        <v>2236</v>
      </c>
      <c r="C610" t="s">
        <v>2237</v>
      </c>
      <c r="D610" t="s">
        <v>2362</v>
      </c>
      <c r="E610" t="s">
        <v>2363</v>
      </c>
      <c r="F610" t="s">
        <v>3735</v>
      </c>
      <c r="G610" t="s">
        <v>3368</v>
      </c>
      <c r="H610" t="s">
        <v>3736</v>
      </c>
      <c r="I610" t="s">
        <v>3370</v>
      </c>
    </row>
    <row r="611" spans="1:9" x14ac:dyDescent="0.25">
      <c r="A611" t="s">
        <v>12667</v>
      </c>
      <c r="B611" t="s">
        <v>2236</v>
      </c>
      <c r="C611" t="s">
        <v>2237</v>
      </c>
      <c r="D611" t="s">
        <v>2362</v>
      </c>
      <c r="E611" t="s">
        <v>2363</v>
      </c>
      <c r="F611" t="s">
        <v>3733</v>
      </c>
      <c r="G611" t="s">
        <v>3364</v>
      </c>
      <c r="H611" t="s">
        <v>3734</v>
      </c>
      <c r="I611" t="s">
        <v>3366</v>
      </c>
    </row>
    <row r="612" spans="1:9" x14ac:dyDescent="0.25">
      <c r="A612" t="s">
        <v>12667</v>
      </c>
      <c r="B612" t="s">
        <v>2236</v>
      </c>
      <c r="C612" t="s">
        <v>2237</v>
      </c>
      <c r="D612" t="s">
        <v>2362</v>
      </c>
      <c r="E612" t="s">
        <v>2363</v>
      </c>
      <c r="F612" t="s">
        <v>3731</v>
      </c>
      <c r="G612" t="s">
        <v>3360</v>
      </c>
      <c r="H612" t="s">
        <v>3732</v>
      </c>
      <c r="I612" t="s">
        <v>3362</v>
      </c>
    </row>
    <row r="613" spans="1:9" x14ac:dyDescent="0.25">
      <c r="A613" t="s">
        <v>12667</v>
      </c>
      <c r="B613" t="s">
        <v>2236</v>
      </c>
      <c r="C613" t="s">
        <v>2237</v>
      </c>
      <c r="D613" t="s">
        <v>2362</v>
      </c>
      <c r="E613" t="s">
        <v>2363</v>
      </c>
      <c r="F613" t="s">
        <v>2497</v>
      </c>
      <c r="G613" t="s">
        <v>2498</v>
      </c>
      <c r="H613" t="s">
        <v>2499</v>
      </c>
      <c r="I613" t="s">
        <v>2500</v>
      </c>
    </row>
    <row r="614" spans="1:9" x14ac:dyDescent="0.25">
      <c r="A614" t="s">
        <v>12667</v>
      </c>
      <c r="B614" t="s">
        <v>2236</v>
      </c>
      <c r="C614" t="s">
        <v>2237</v>
      </c>
      <c r="D614" t="s">
        <v>2362</v>
      </c>
      <c r="E614" t="s">
        <v>2363</v>
      </c>
      <c r="F614" t="s">
        <v>2493</v>
      </c>
      <c r="G614" t="s">
        <v>2494</v>
      </c>
      <c r="H614" t="s">
        <v>2495</v>
      </c>
      <c r="I614" t="s">
        <v>2496</v>
      </c>
    </row>
    <row r="615" spans="1:9" x14ac:dyDescent="0.25">
      <c r="A615" t="s">
        <v>12667</v>
      </c>
      <c r="B615" t="s">
        <v>2236</v>
      </c>
      <c r="C615" t="s">
        <v>2237</v>
      </c>
      <c r="D615" t="s">
        <v>2362</v>
      </c>
      <c r="E615" t="s">
        <v>2363</v>
      </c>
      <c r="F615" t="s">
        <v>2489</v>
      </c>
      <c r="G615" t="s">
        <v>2490</v>
      </c>
      <c r="H615" t="s">
        <v>2491</v>
      </c>
      <c r="I615" t="s">
        <v>2492</v>
      </c>
    </row>
    <row r="616" spans="1:9" x14ac:dyDescent="0.25">
      <c r="A616" t="s">
        <v>12667</v>
      </c>
      <c r="B616" t="s">
        <v>2236</v>
      </c>
      <c r="C616" t="s">
        <v>2237</v>
      </c>
      <c r="D616" t="s">
        <v>2362</v>
      </c>
      <c r="E616" t="s">
        <v>2363</v>
      </c>
      <c r="F616" t="s">
        <v>2485</v>
      </c>
      <c r="G616" t="s">
        <v>2486</v>
      </c>
      <c r="H616" t="s">
        <v>2487</v>
      </c>
      <c r="I616" t="s">
        <v>2488</v>
      </c>
    </row>
    <row r="617" spans="1:9" x14ac:dyDescent="0.25">
      <c r="A617" t="s">
        <v>12667</v>
      </c>
      <c r="B617" t="s">
        <v>2236</v>
      </c>
      <c r="C617" t="s">
        <v>2237</v>
      </c>
      <c r="D617" t="s">
        <v>2362</v>
      </c>
      <c r="E617" t="s">
        <v>2363</v>
      </c>
      <c r="F617" t="s">
        <v>2481</v>
      </c>
      <c r="G617" t="s">
        <v>2482</v>
      </c>
      <c r="H617" t="s">
        <v>2483</v>
      </c>
      <c r="I617" t="s">
        <v>2484</v>
      </c>
    </row>
    <row r="618" spans="1:9" x14ac:dyDescent="0.25">
      <c r="A618" t="s">
        <v>12667</v>
      </c>
      <c r="B618" t="s">
        <v>2236</v>
      </c>
      <c r="C618" t="s">
        <v>2237</v>
      </c>
      <c r="D618" t="s">
        <v>2362</v>
      </c>
      <c r="E618" t="s">
        <v>2363</v>
      </c>
      <c r="F618" t="s">
        <v>2477</v>
      </c>
      <c r="G618" t="s">
        <v>2478</v>
      </c>
      <c r="H618" t="s">
        <v>2479</v>
      </c>
      <c r="I618" t="s">
        <v>2480</v>
      </c>
    </row>
    <row r="619" spans="1:9" x14ac:dyDescent="0.25">
      <c r="A619" t="s">
        <v>12667</v>
      </c>
      <c r="B619" t="s">
        <v>2236</v>
      </c>
      <c r="C619" t="s">
        <v>2237</v>
      </c>
      <c r="D619" t="s">
        <v>2362</v>
      </c>
      <c r="E619" t="s">
        <v>2363</v>
      </c>
      <c r="F619" t="s">
        <v>2473</v>
      </c>
      <c r="G619" t="s">
        <v>2474</v>
      </c>
      <c r="H619" t="s">
        <v>2475</v>
      </c>
      <c r="I619" t="s">
        <v>2476</v>
      </c>
    </row>
    <row r="620" spans="1:9" x14ac:dyDescent="0.25">
      <c r="A620" t="s">
        <v>12667</v>
      </c>
      <c r="B620" t="s">
        <v>2236</v>
      </c>
      <c r="C620" t="s">
        <v>2237</v>
      </c>
      <c r="D620" t="s">
        <v>2362</v>
      </c>
      <c r="E620" t="s">
        <v>2363</v>
      </c>
      <c r="F620" t="s">
        <v>2469</v>
      </c>
      <c r="G620" t="s">
        <v>2470</v>
      </c>
      <c r="H620" t="s">
        <v>2471</v>
      </c>
      <c r="I620" t="s">
        <v>2472</v>
      </c>
    </row>
    <row r="621" spans="1:9" x14ac:dyDescent="0.25">
      <c r="A621" t="s">
        <v>12667</v>
      </c>
      <c r="B621" t="s">
        <v>2236</v>
      </c>
      <c r="C621" t="s">
        <v>2237</v>
      </c>
      <c r="D621" t="s">
        <v>2362</v>
      </c>
      <c r="E621" t="s">
        <v>2363</v>
      </c>
      <c r="F621" t="s">
        <v>2466</v>
      </c>
      <c r="G621" t="s">
        <v>2467</v>
      </c>
      <c r="H621" t="s">
        <v>2468</v>
      </c>
      <c r="I621" t="s">
        <v>1937</v>
      </c>
    </row>
    <row r="622" spans="1:9" x14ac:dyDescent="0.25">
      <c r="A622" t="s">
        <v>12667</v>
      </c>
      <c r="B622" t="s">
        <v>2236</v>
      </c>
      <c r="C622" t="s">
        <v>2237</v>
      </c>
      <c r="D622" t="s">
        <v>2362</v>
      </c>
      <c r="E622" t="s">
        <v>2363</v>
      </c>
      <c r="F622" t="s">
        <v>2457</v>
      </c>
      <c r="G622" t="s">
        <v>2188</v>
      </c>
      <c r="H622" t="s">
        <v>2465</v>
      </c>
      <c r="I622" t="s">
        <v>2180</v>
      </c>
    </row>
    <row r="623" spans="1:9" x14ac:dyDescent="0.25">
      <c r="A623" t="s">
        <v>12667</v>
      </c>
      <c r="B623" t="s">
        <v>2236</v>
      </c>
      <c r="C623" t="s">
        <v>2237</v>
      </c>
      <c r="D623" t="s">
        <v>2362</v>
      </c>
      <c r="E623" t="s">
        <v>2363</v>
      </c>
      <c r="F623" t="s">
        <v>2457</v>
      </c>
      <c r="G623" t="s">
        <v>2186</v>
      </c>
      <c r="H623" t="s">
        <v>2464</v>
      </c>
      <c r="I623" t="s">
        <v>2180</v>
      </c>
    </row>
    <row r="624" spans="1:9" x14ac:dyDescent="0.25">
      <c r="A624" t="s">
        <v>12667</v>
      </c>
      <c r="B624" t="s">
        <v>2236</v>
      </c>
      <c r="C624" t="s">
        <v>2237</v>
      </c>
      <c r="D624" t="s">
        <v>2362</v>
      </c>
      <c r="E624" t="s">
        <v>2363</v>
      </c>
      <c r="F624" t="s">
        <v>2457</v>
      </c>
      <c r="G624" t="s">
        <v>2148</v>
      </c>
      <c r="H624" t="s">
        <v>2463</v>
      </c>
      <c r="I624" t="s">
        <v>2180</v>
      </c>
    </row>
    <row r="625" spans="1:9" x14ac:dyDescent="0.25">
      <c r="A625" t="s">
        <v>12667</v>
      </c>
      <c r="B625" t="s">
        <v>2236</v>
      </c>
      <c r="C625" t="s">
        <v>2237</v>
      </c>
      <c r="D625" t="s">
        <v>2362</v>
      </c>
      <c r="E625" t="s">
        <v>2363</v>
      </c>
      <c r="F625" t="s">
        <v>2457</v>
      </c>
      <c r="G625" t="s">
        <v>2146</v>
      </c>
      <c r="H625" t="s">
        <v>2462</v>
      </c>
      <c r="I625" t="s">
        <v>2180</v>
      </c>
    </row>
    <row r="626" spans="1:9" x14ac:dyDescent="0.25">
      <c r="A626" t="s">
        <v>12667</v>
      </c>
      <c r="B626" t="s">
        <v>2236</v>
      </c>
      <c r="C626" t="s">
        <v>2237</v>
      </c>
      <c r="D626" t="s">
        <v>2362</v>
      </c>
      <c r="E626" t="s">
        <v>2363</v>
      </c>
      <c r="F626" t="s">
        <v>2457</v>
      </c>
      <c r="G626" t="s">
        <v>2144</v>
      </c>
      <c r="H626" t="s">
        <v>2461</v>
      </c>
      <c r="I626" t="s">
        <v>2180</v>
      </c>
    </row>
    <row r="627" spans="1:9" x14ac:dyDescent="0.25">
      <c r="A627" t="s">
        <v>12667</v>
      </c>
      <c r="B627" t="s">
        <v>2236</v>
      </c>
      <c r="C627" t="s">
        <v>2237</v>
      </c>
      <c r="D627" t="s">
        <v>2362</v>
      </c>
      <c r="E627" t="s">
        <v>2363</v>
      </c>
      <c r="F627" t="s">
        <v>2457</v>
      </c>
      <c r="G627" t="s">
        <v>2138</v>
      </c>
      <c r="H627" t="s">
        <v>2460</v>
      </c>
      <c r="I627" t="s">
        <v>2180</v>
      </c>
    </row>
    <row r="628" spans="1:9" x14ac:dyDescent="0.25">
      <c r="A628" t="s">
        <v>12667</v>
      </c>
      <c r="B628" t="s">
        <v>2236</v>
      </c>
      <c r="C628" t="s">
        <v>2237</v>
      </c>
      <c r="D628" t="s">
        <v>2362</v>
      </c>
      <c r="E628" t="s">
        <v>2363</v>
      </c>
      <c r="F628" t="s">
        <v>2457</v>
      </c>
      <c r="G628" t="s">
        <v>2124</v>
      </c>
      <c r="H628" t="s">
        <v>2459</v>
      </c>
      <c r="I628" t="s">
        <v>2180</v>
      </c>
    </row>
    <row r="629" spans="1:9" x14ac:dyDescent="0.25">
      <c r="A629" t="s">
        <v>12667</v>
      </c>
      <c r="B629" t="s">
        <v>2236</v>
      </c>
      <c r="C629" t="s">
        <v>2237</v>
      </c>
      <c r="D629" t="s">
        <v>2362</v>
      </c>
      <c r="E629" t="s">
        <v>2363</v>
      </c>
      <c r="F629" t="s">
        <v>2457</v>
      </c>
      <c r="G629" t="s">
        <v>2121</v>
      </c>
      <c r="H629" t="s">
        <v>2458</v>
      </c>
      <c r="I629" t="s">
        <v>2180</v>
      </c>
    </row>
    <row r="630" spans="1:9" x14ac:dyDescent="0.25">
      <c r="A630" t="s">
        <v>12667</v>
      </c>
      <c r="B630" t="s">
        <v>2236</v>
      </c>
      <c r="C630" t="s">
        <v>2237</v>
      </c>
      <c r="D630" t="s">
        <v>2362</v>
      </c>
      <c r="E630" t="s">
        <v>2363</v>
      </c>
      <c r="F630" t="s">
        <v>2410</v>
      </c>
      <c r="G630" t="s">
        <v>2411</v>
      </c>
      <c r="H630" t="s">
        <v>2412</v>
      </c>
      <c r="I630" t="s">
        <v>2413</v>
      </c>
    </row>
    <row r="631" spans="1:9" x14ac:dyDescent="0.25">
      <c r="A631" t="s">
        <v>12667</v>
      </c>
      <c r="B631" t="s">
        <v>2236</v>
      </c>
      <c r="C631" t="s">
        <v>2237</v>
      </c>
      <c r="D631" t="s">
        <v>2362</v>
      </c>
      <c r="E631" t="s">
        <v>2363</v>
      </c>
      <c r="F631" t="s">
        <v>2407</v>
      </c>
      <c r="G631" t="s">
        <v>2408</v>
      </c>
      <c r="H631" t="s">
        <v>2409</v>
      </c>
      <c r="I631" t="s">
        <v>1933</v>
      </c>
    </row>
    <row r="632" spans="1:9" x14ac:dyDescent="0.25">
      <c r="A632" t="s">
        <v>12667</v>
      </c>
      <c r="B632" t="s">
        <v>2236</v>
      </c>
      <c r="C632" t="s">
        <v>2237</v>
      </c>
      <c r="D632" t="s">
        <v>2362</v>
      </c>
      <c r="E632" t="s">
        <v>2363</v>
      </c>
      <c r="F632" t="s">
        <v>2402</v>
      </c>
      <c r="G632" t="s">
        <v>2175</v>
      </c>
      <c r="H632" t="s">
        <v>2406</v>
      </c>
      <c r="I632" t="s">
        <v>2404</v>
      </c>
    </row>
    <row r="633" spans="1:9" x14ac:dyDescent="0.25">
      <c r="A633" t="s">
        <v>12667</v>
      </c>
      <c r="B633" t="s">
        <v>2236</v>
      </c>
      <c r="C633" t="s">
        <v>2237</v>
      </c>
      <c r="D633" t="s">
        <v>2362</v>
      </c>
      <c r="E633" t="s">
        <v>2363</v>
      </c>
      <c r="F633" t="s">
        <v>2402</v>
      </c>
      <c r="G633" t="s">
        <v>2173</v>
      </c>
      <c r="H633" t="s">
        <v>2405</v>
      </c>
      <c r="I633" t="s">
        <v>2404</v>
      </c>
    </row>
    <row r="634" spans="1:9" x14ac:dyDescent="0.25">
      <c r="A634" t="s">
        <v>12667</v>
      </c>
      <c r="B634" t="s">
        <v>2236</v>
      </c>
      <c r="C634" t="s">
        <v>2237</v>
      </c>
      <c r="D634" t="s">
        <v>2362</v>
      </c>
      <c r="E634" t="s">
        <v>2363</v>
      </c>
      <c r="F634" t="s">
        <v>2402</v>
      </c>
      <c r="G634" t="s">
        <v>2170</v>
      </c>
      <c r="H634" t="s">
        <v>2403</v>
      </c>
      <c r="I634" t="s">
        <v>2404</v>
      </c>
    </row>
    <row r="635" spans="1:9" x14ac:dyDescent="0.25">
      <c r="A635" t="s">
        <v>12667</v>
      </c>
      <c r="B635" t="s">
        <v>2236</v>
      </c>
      <c r="C635" t="s">
        <v>2237</v>
      </c>
      <c r="D635" t="s">
        <v>2362</v>
      </c>
      <c r="E635" t="s">
        <v>2363</v>
      </c>
      <c r="F635" t="s">
        <v>2399</v>
      </c>
      <c r="G635" t="s">
        <v>2400</v>
      </c>
      <c r="H635" t="s">
        <v>2401</v>
      </c>
      <c r="I635" t="s">
        <v>1930</v>
      </c>
    </row>
    <row r="636" spans="1:9" x14ac:dyDescent="0.25">
      <c r="A636" t="s">
        <v>12667</v>
      </c>
      <c r="B636" t="s">
        <v>2236</v>
      </c>
      <c r="C636" t="s">
        <v>2237</v>
      </c>
      <c r="D636" t="s">
        <v>2362</v>
      </c>
      <c r="E636" t="s">
        <v>2363</v>
      </c>
      <c r="F636" t="s">
        <v>2394</v>
      </c>
      <c r="G636" t="s">
        <v>2397</v>
      </c>
      <c r="H636" t="s">
        <v>2398</v>
      </c>
      <c r="I636" t="s">
        <v>1926</v>
      </c>
    </row>
    <row r="637" spans="1:9" x14ac:dyDescent="0.25">
      <c r="A637" t="s">
        <v>12667</v>
      </c>
      <c r="B637" t="s">
        <v>2236</v>
      </c>
      <c r="C637" t="s">
        <v>2237</v>
      </c>
      <c r="D637" t="s">
        <v>2362</v>
      </c>
      <c r="E637" t="s">
        <v>2363</v>
      </c>
      <c r="F637" t="s">
        <v>2394</v>
      </c>
      <c r="G637" t="s">
        <v>2395</v>
      </c>
      <c r="H637" t="s">
        <v>2396</v>
      </c>
      <c r="I637" t="s">
        <v>1926</v>
      </c>
    </row>
    <row r="638" spans="1:9" x14ac:dyDescent="0.25">
      <c r="A638" t="s">
        <v>12667</v>
      </c>
      <c r="B638" t="s">
        <v>2236</v>
      </c>
      <c r="C638" t="s">
        <v>2237</v>
      </c>
      <c r="D638" t="s">
        <v>2362</v>
      </c>
      <c r="E638" t="s">
        <v>2363</v>
      </c>
      <c r="F638" t="s">
        <v>2390</v>
      </c>
      <c r="G638" t="s">
        <v>2391</v>
      </c>
      <c r="H638" t="s">
        <v>2392</v>
      </c>
      <c r="I638" t="s">
        <v>2393</v>
      </c>
    </row>
    <row r="639" spans="1:9" x14ac:dyDescent="0.25">
      <c r="A639" t="s">
        <v>12667</v>
      </c>
      <c r="B639" t="s">
        <v>2236</v>
      </c>
      <c r="C639" t="s">
        <v>2237</v>
      </c>
      <c r="D639" t="s">
        <v>2362</v>
      </c>
      <c r="E639" t="s">
        <v>2363</v>
      </c>
      <c r="F639" t="s">
        <v>2386</v>
      </c>
      <c r="G639" t="s">
        <v>2387</v>
      </c>
      <c r="H639" t="s">
        <v>2388</v>
      </c>
      <c r="I639" t="s">
        <v>2389</v>
      </c>
    </row>
    <row r="640" spans="1:9" x14ac:dyDescent="0.25">
      <c r="A640" t="s">
        <v>12667</v>
      </c>
      <c r="B640" t="s">
        <v>2236</v>
      </c>
      <c r="C640" t="s">
        <v>2237</v>
      </c>
      <c r="D640" t="s">
        <v>2362</v>
      </c>
      <c r="E640" t="s">
        <v>2363</v>
      </c>
      <c r="F640" t="s">
        <v>2382</v>
      </c>
      <c r="G640" t="s">
        <v>2162</v>
      </c>
      <c r="H640" t="s">
        <v>2385</v>
      </c>
      <c r="I640" t="s">
        <v>2159</v>
      </c>
    </row>
    <row r="641" spans="1:9" x14ac:dyDescent="0.25">
      <c r="A641" t="s">
        <v>12667</v>
      </c>
      <c r="B641" t="s">
        <v>2236</v>
      </c>
      <c r="C641" t="s">
        <v>2237</v>
      </c>
      <c r="D641" t="s">
        <v>2362</v>
      </c>
      <c r="E641" t="s">
        <v>2363</v>
      </c>
      <c r="F641" t="s">
        <v>2382</v>
      </c>
      <c r="G641" t="s">
        <v>2160</v>
      </c>
      <c r="H641" t="s">
        <v>2384</v>
      </c>
      <c r="I641" t="s">
        <v>2159</v>
      </c>
    </row>
    <row r="642" spans="1:9" x14ac:dyDescent="0.25">
      <c r="A642" t="s">
        <v>12667</v>
      </c>
      <c r="B642" t="s">
        <v>2236</v>
      </c>
      <c r="C642" t="s">
        <v>2237</v>
      </c>
      <c r="D642" t="s">
        <v>2362</v>
      </c>
      <c r="E642" t="s">
        <v>2363</v>
      </c>
      <c r="F642" t="s">
        <v>2382</v>
      </c>
      <c r="G642" t="s">
        <v>2157</v>
      </c>
      <c r="H642" t="s">
        <v>2383</v>
      </c>
      <c r="I642" t="s">
        <v>2159</v>
      </c>
    </row>
    <row r="643" spans="1:9" x14ac:dyDescent="0.25">
      <c r="A643" t="s">
        <v>12667</v>
      </c>
      <c r="B643" t="s">
        <v>2236</v>
      </c>
      <c r="C643" t="s">
        <v>2237</v>
      </c>
      <c r="D643" t="s">
        <v>2362</v>
      </c>
      <c r="E643" t="s">
        <v>2363</v>
      </c>
      <c r="F643" t="s">
        <v>2380</v>
      </c>
      <c r="G643" t="s">
        <v>2165</v>
      </c>
      <c r="H643" t="s">
        <v>2381</v>
      </c>
      <c r="I643" t="s">
        <v>12941</v>
      </c>
    </row>
    <row r="644" spans="1:9" x14ac:dyDescent="0.25">
      <c r="A644" t="s">
        <v>12667</v>
      </c>
      <c r="B644" t="s">
        <v>2236</v>
      </c>
      <c r="C644" t="s">
        <v>2237</v>
      </c>
      <c r="D644" t="s">
        <v>2362</v>
      </c>
      <c r="E644" t="s">
        <v>2363</v>
      </c>
      <c r="F644" t="s">
        <v>2376</v>
      </c>
      <c r="G644" t="s">
        <v>2377</v>
      </c>
      <c r="H644" t="s">
        <v>2378</v>
      </c>
      <c r="I644" t="s">
        <v>2379</v>
      </c>
    </row>
    <row r="645" spans="1:9" x14ac:dyDescent="0.25">
      <c r="A645" t="s">
        <v>12667</v>
      </c>
      <c r="B645" t="s">
        <v>2236</v>
      </c>
      <c r="C645" t="s">
        <v>2237</v>
      </c>
      <c r="D645" t="s">
        <v>2362</v>
      </c>
      <c r="E645" t="s">
        <v>2363</v>
      </c>
      <c r="F645" t="s">
        <v>2375</v>
      </c>
      <c r="G645" t="s">
        <v>12264</v>
      </c>
      <c r="H645" t="s">
        <v>2375</v>
      </c>
      <c r="I645" t="s">
        <v>1476</v>
      </c>
    </row>
    <row r="646" spans="1:9" x14ac:dyDescent="0.25">
      <c r="A646" t="s">
        <v>12667</v>
      </c>
      <c r="B646" t="s">
        <v>2236</v>
      </c>
      <c r="C646" t="s">
        <v>2237</v>
      </c>
      <c r="D646" t="s">
        <v>2362</v>
      </c>
      <c r="E646" t="s">
        <v>2363</v>
      </c>
      <c r="F646" t="s">
        <v>2371</v>
      </c>
      <c r="G646" t="s">
        <v>2372</v>
      </c>
      <c r="H646" t="s">
        <v>2373</v>
      </c>
      <c r="I646" t="s">
        <v>2374</v>
      </c>
    </row>
    <row r="647" spans="1:9" x14ac:dyDescent="0.25">
      <c r="A647" t="s">
        <v>12667</v>
      </c>
      <c r="B647" t="s">
        <v>2236</v>
      </c>
      <c r="C647" t="s">
        <v>2237</v>
      </c>
      <c r="D647" t="s">
        <v>2362</v>
      </c>
      <c r="E647" t="s">
        <v>2363</v>
      </c>
      <c r="F647" t="s">
        <v>2364</v>
      </c>
      <c r="G647" t="s">
        <v>2369</v>
      </c>
      <c r="H647" t="s">
        <v>2370</v>
      </c>
      <c r="I647" t="s">
        <v>1920</v>
      </c>
    </row>
    <row r="648" spans="1:9" x14ac:dyDescent="0.25">
      <c r="A648" t="s">
        <v>12667</v>
      </c>
      <c r="B648" t="s">
        <v>2236</v>
      </c>
      <c r="C648" t="s">
        <v>2237</v>
      </c>
      <c r="D648" t="s">
        <v>2362</v>
      </c>
      <c r="E648" t="s">
        <v>2363</v>
      </c>
      <c r="F648" t="s">
        <v>2364</v>
      </c>
      <c r="G648" t="s">
        <v>2367</v>
      </c>
      <c r="H648" t="s">
        <v>2368</v>
      </c>
      <c r="I648" t="s">
        <v>1920</v>
      </c>
    </row>
    <row r="649" spans="1:9" x14ac:dyDescent="0.25">
      <c r="A649" t="s">
        <v>12667</v>
      </c>
      <c r="B649" t="s">
        <v>2236</v>
      </c>
      <c r="C649" t="s">
        <v>2237</v>
      </c>
      <c r="D649" t="s">
        <v>2362</v>
      </c>
      <c r="E649" t="s">
        <v>2363</v>
      </c>
      <c r="F649" t="s">
        <v>2364</v>
      </c>
      <c r="G649" t="s">
        <v>2365</v>
      </c>
      <c r="H649" t="s">
        <v>2366</v>
      </c>
      <c r="I649" t="s">
        <v>1920</v>
      </c>
    </row>
    <row r="650" spans="1:9" x14ac:dyDescent="0.25">
      <c r="A650" t="s">
        <v>12667</v>
      </c>
      <c r="B650" t="s">
        <v>2236</v>
      </c>
      <c r="C650" t="s">
        <v>2237</v>
      </c>
      <c r="D650" t="s">
        <v>2362</v>
      </c>
      <c r="E650" t="s">
        <v>2363</v>
      </c>
      <c r="F650" t="s">
        <v>2364</v>
      </c>
      <c r="G650" t="s">
        <v>3123</v>
      </c>
      <c r="H650" t="s">
        <v>3730</v>
      </c>
      <c r="I650" t="s">
        <v>1920</v>
      </c>
    </row>
    <row r="651" spans="1:9" x14ac:dyDescent="0.25">
      <c r="A651" t="s">
        <v>12667</v>
      </c>
      <c r="B651" t="s">
        <v>2236</v>
      </c>
      <c r="C651" t="s">
        <v>2237</v>
      </c>
      <c r="D651" t="s">
        <v>3670</v>
      </c>
      <c r="E651" t="s">
        <v>3671</v>
      </c>
      <c r="F651" t="s">
        <v>3728</v>
      </c>
      <c r="G651" t="s">
        <v>2165</v>
      </c>
      <c r="H651" t="s">
        <v>3729</v>
      </c>
      <c r="I651" t="s">
        <v>12941</v>
      </c>
    </row>
    <row r="652" spans="1:9" x14ac:dyDescent="0.25">
      <c r="A652" t="s">
        <v>12667</v>
      </c>
      <c r="B652" t="s">
        <v>2236</v>
      </c>
      <c r="C652" t="s">
        <v>2237</v>
      </c>
      <c r="D652" t="s">
        <v>3670</v>
      </c>
      <c r="E652" t="s">
        <v>3671</v>
      </c>
      <c r="F652" t="s">
        <v>3724</v>
      </c>
      <c r="G652" t="s">
        <v>3725</v>
      </c>
      <c r="H652" t="s">
        <v>3726</v>
      </c>
      <c r="I652" t="s">
        <v>3727</v>
      </c>
    </row>
    <row r="653" spans="1:9" x14ac:dyDescent="0.25">
      <c r="A653" t="s">
        <v>12667</v>
      </c>
      <c r="B653" t="s">
        <v>2236</v>
      </c>
      <c r="C653" t="s">
        <v>2237</v>
      </c>
      <c r="D653" t="s">
        <v>3670</v>
      </c>
      <c r="E653" t="s">
        <v>3671</v>
      </c>
      <c r="F653" t="s">
        <v>3715</v>
      </c>
      <c r="G653" t="s">
        <v>2188</v>
      </c>
      <c r="H653" t="s">
        <v>3723</v>
      </c>
      <c r="I653" t="s">
        <v>2180</v>
      </c>
    </row>
    <row r="654" spans="1:9" x14ac:dyDescent="0.25">
      <c r="A654" t="s">
        <v>12667</v>
      </c>
      <c r="B654" t="s">
        <v>2236</v>
      </c>
      <c r="C654" t="s">
        <v>2237</v>
      </c>
      <c r="D654" t="s">
        <v>3670</v>
      </c>
      <c r="E654" t="s">
        <v>3671</v>
      </c>
      <c r="F654" t="s">
        <v>3715</v>
      </c>
      <c r="G654" t="s">
        <v>2186</v>
      </c>
      <c r="H654" t="s">
        <v>3722</v>
      </c>
      <c r="I654" t="s">
        <v>2180</v>
      </c>
    </row>
    <row r="655" spans="1:9" x14ac:dyDescent="0.25">
      <c r="A655" t="s">
        <v>12667</v>
      </c>
      <c r="B655" t="s">
        <v>2236</v>
      </c>
      <c r="C655" t="s">
        <v>2237</v>
      </c>
      <c r="D655" t="s">
        <v>3670</v>
      </c>
      <c r="E655" t="s">
        <v>3671</v>
      </c>
      <c r="F655" t="s">
        <v>3715</v>
      </c>
      <c r="G655" t="s">
        <v>2148</v>
      </c>
      <c r="H655" t="s">
        <v>3721</v>
      </c>
      <c r="I655" t="s">
        <v>2180</v>
      </c>
    </row>
    <row r="656" spans="1:9" x14ac:dyDescent="0.25">
      <c r="A656" t="s">
        <v>12667</v>
      </c>
      <c r="B656" t="s">
        <v>2236</v>
      </c>
      <c r="C656" t="s">
        <v>2237</v>
      </c>
      <c r="D656" t="s">
        <v>3670</v>
      </c>
      <c r="E656" t="s">
        <v>3671</v>
      </c>
      <c r="F656" t="s">
        <v>3715</v>
      </c>
      <c r="G656" t="s">
        <v>2146</v>
      </c>
      <c r="H656" t="s">
        <v>3720</v>
      </c>
      <c r="I656" t="s">
        <v>2180</v>
      </c>
    </row>
    <row r="657" spans="1:9" x14ac:dyDescent="0.25">
      <c r="A657" t="s">
        <v>12667</v>
      </c>
      <c r="B657" t="s">
        <v>2236</v>
      </c>
      <c r="C657" t="s">
        <v>2237</v>
      </c>
      <c r="D657" t="s">
        <v>3670</v>
      </c>
      <c r="E657" t="s">
        <v>3671</v>
      </c>
      <c r="F657" t="s">
        <v>3715</v>
      </c>
      <c r="G657" t="s">
        <v>2144</v>
      </c>
      <c r="H657" t="s">
        <v>3719</v>
      </c>
      <c r="I657" t="s">
        <v>2180</v>
      </c>
    </row>
    <row r="658" spans="1:9" x14ac:dyDescent="0.25">
      <c r="A658" t="s">
        <v>12667</v>
      </c>
      <c r="B658" t="s">
        <v>2236</v>
      </c>
      <c r="C658" t="s">
        <v>2237</v>
      </c>
      <c r="D658" t="s">
        <v>3670</v>
      </c>
      <c r="E658" t="s">
        <v>3671</v>
      </c>
      <c r="F658" t="s">
        <v>3715</v>
      </c>
      <c r="G658" t="s">
        <v>2138</v>
      </c>
      <c r="H658" t="s">
        <v>3718</v>
      </c>
      <c r="I658" t="s">
        <v>2180</v>
      </c>
    </row>
    <row r="659" spans="1:9" x14ac:dyDescent="0.25">
      <c r="A659" t="s">
        <v>12667</v>
      </c>
      <c r="B659" t="s">
        <v>2236</v>
      </c>
      <c r="C659" t="s">
        <v>2237</v>
      </c>
      <c r="D659" t="s">
        <v>3670</v>
      </c>
      <c r="E659" t="s">
        <v>3671</v>
      </c>
      <c r="F659" t="s">
        <v>3715</v>
      </c>
      <c r="G659" t="s">
        <v>2124</v>
      </c>
      <c r="H659" t="s">
        <v>3717</v>
      </c>
      <c r="I659" t="s">
        <v>2180</v>
      </c>
    </row>
    <row r="660" spans="1:9" x14ac:dyDescent="0.25">
      <c r="A660" t="s">
        <v>12667</v>
      </c>
      <c r="B660" t="s">
        <v>2236</v>
      </c>
      <c r="C660" t="s">
        <v>2237</v>
      </c>
      <c r="D660" t="s">
        <v>3670</v>
      </c>
      <c r="E660" t="s">
        <v>3671</v>
      </c>
      <c r="F660" t="s">
        <v>3715</v>
      </c>
      <c r="G660" t="s">
        <v>2121</v>
      </c>
      <c r="H660" t="s">
        <v>3716</v>
      </c>
      <c r="I660" t="s">
        <v>2180</v>
      </c>
    </row>
    <row r="661" spans="1:9" x14ac:dyDescent="0.25">
      <c r="A661" t="s">
        <v>12667</v>
      </c>
      <c r="B661" t="s">
        <v>2236</v>
      </c>
      <c r="C661" t="s">
        <v>2237</v>
      </c>
      <c r="D661" t="s">
        <v>3670</v>
      </c>
      <c r="E661" t="s">
        <v>3671</v>
      </c>
      <c r="F661" t="s">
        <v>3711</v>
      </c>
      <c r="G661" t="s">
        <v>2175</v>
      </c>
      <c r="H661" t="s">
        <v>3714</v>
      </c>
      <c r="I661" t="s">
        <v>2404</v>
      </c>
    </row>
    <row r="662" spans="1:9" x14ac:dyDescent="0.25">
      <c r="A662" t="s">
        <v>12667</v>
      </c>
      <c r="B662" t="s">
        <v>2236</v>
      </c>
      <c r="C662" t="s">
        <v>2237</v>
      </c>
      <c r="D662" t="s">
        <v>3670</v>
      </c>
      <c r="E662" t="s">
        <v>3671</v>
      </c>
      <c r="F662" t="s">
        <v>3711</v>
      </c>
      <c r="G662" t="s">
        <v>2173</v>
      </c>
      <c r="H662" t="s">
        <v>3713</v>
      </c>
      <c r="I662" t="s">
        <v>2404</v>
      </c>
    </row>
    <row r="663" spans="1:9" x14ac:dyDescent="0.25">
      <c r="A663" t="s">
        <v>12667</v>
      </c>
      <c r="B663" t="s">
        <v>2236</v>
      </c>
      <c r="C663" t="s">
        <v>2237</v>
      </c>
      <c r="D663" t="s">
        <v>3670</v>
      </c>
      <c r="E663" t="s">
        <v>3671</v>
      </c>
      <c r="F663" t="s">
        <v>3711</v>
      </c>
      <c r="G663" t="s">
        <v>2170</v>
      </c>
      <c r="H663" t="s">
        <v>3712</v>
      </c>
      <c r="I663" t="s">
        <v>2404</v>
      </c>
    </row>
    <row r="664" spans="1:9" x14ac:dyDescent="0.25">
      <c r="A664" t="s">
        <v>12667</v>
      </c>
      <c r="B664" t="s">
        <v>2236</v>
      </c>
      <c r="C664" t="s">
        <v>2237</v>
      </c>
      <c r="D664" t="s">
        <v>3670</v>
      </c>
      <c r="E664" t="s">
        <v>3671</v>
      </c>
      <c r="F664" t="s">
        <v>3708</v>
      </c>
      <c r="G664" t="s">
        <v>3709</v>
      </c>
      <c r="H664" t="s">
        <v>3710</v>
      </c>
      <c r="I664" t="s">
        <v>1897</v>
      </c>
    </row>
    <row r="665" spans="1:9" x14ac:dyDescent="0.25">
      <c r="A665" t="s">
        <v>12667</v>
      </c>
      <c r="B665" t="s">
        <v>2236</v>
      </c>
      <c r="C665" t="s">
        <v>2237</v>
      </c>
      <c r="D665" t="s">
        <v>3670</v>
      </c>
      <c r="E665" t="s">
        <v>3671</v>
      </c>
      <c r="F665" t="s">
        <v>3705</v>
      </c>
      <c r="G665" t="s">
        <v>3706</v>
      </c>
      <c r="H665" t="s">
        <v>3707</v>
      </c>
      <c r="I665" t="s">
        <v>3635</v>
      </c>
    </row>
    <row r="666" spans="1:9" x14ac:dyDescent="0.25">
      <c r="A666" t="s">
        <v>12667</v>
      </c>
      <c r="B666" t="s">
        <v>2236</v>
      </c>
      <c r="C666" t="s">
        <v>2237</v>
      </c>
      <c r="D666" t="s">
        <v>3670</v>
      </c>
      <c r="E666" t="s">
        <v>3671</v>
      </c>
      <c r="F666" t="s">
        <v>3702</v>
      </c>
      <c r="G666" t="s">
        <v>3703</v>
      </c>
      <c r="H666" t="s">
        <v>3704</v>
      </c>
      <c r="I666" t="s">
        <v>3627</v>
      </c>
    </row>
    <row r="667" spans="1:9" x14ac:dyDescent="0.25">
      <c r="A667" t="s">
        <v>12667</v>
      </c>
      <c r="B667" t="s">
        <v>2236</v>
      </c>
      <c r="C667" t="s">
        <v>2237</v>
      </c>
      <c r="D667" t="s">
        <v>3670</v>
      </c>
      <c r="E667" t="s">
        <v>3671</v>
      </c>
      <c r="F667" t="s">
        <v>3698</v>
      </c>
      <c r="G667" t="s">
        <v>3699</v>
      </c>
      <c r="H667" t="s">
        <v>3700</v>
      </c>
      <c r="I667" t="s">
        <v>3701</v>
      </c>
    </row>
    <row r="668" spans="1:9" x14ac:dyDescent="0.25">
      <c r="A668" t="s">
        <v>12667</v>
      </c>
      <c r="B668" t="s">
        <v>2236</v>
      </c>
      <c r="C668" t="s">
        <v>2237</v>
      </c>
      <c r="D668" t="s">
        <v>3670</v>
      </c>
      <c r="E668" t="s">
        <v>3671</v>
      </c>
      <c r="F668" t="s">
        <v>3694</v>
      </c>
      <c r="G668" t="s">
        <v>3695</v>
      </c>
      <c r="H668" t="s">
        <v>3696</v>
      </c>
      <c r="I668" t="s">
        <v>3697</v>
      </c>
    </row>
    <row r="669" spans="1:9" x14ac:dyDescent="0.25">
      <c r="A669" t="s">
        <v>12667</v>
      </c>
      <c r="B669" t="s">
        <v>2236</v>
      </c>
      <c r="C669" t="s">
        <v>2237</v>
      </c>
      <c r="D669" t="s">
        <v>3670</v>
      </c>
      <c r="E669" t="s">
        <v>3671</v>
      </c>
      <c r="F669" t="s">
        <v>3690</v>
      </c>
      <c r="G669" t="s">
        <v>3691</v>
      </c>
      <c r="H669" t="s">
        <v>3692</v>
      </c>
      <c r="I669" t="s">
        <v>3693</v>
      </c>
    </row>
    <row r="670" spans="1:9" x14ac:dyDescent="0.25">
      <c r="A670" t="s">
        <v>12667</v>
      </c>
      <c r="B670" t="s">
        <v>2236</v>
      </c>
      <c r="C670" t="s">
        <v>2237</v>
      </c>
      <c r="D670" t="s">
        <v>3670</v>
      </c>
      <c r="E670" t="s">
        <v>3671</v>
      </c>
      <c r="F670" t="s">
        <v>3686</v>
      </c>
      <c r="G670" t="s">
        <v>3687</v>
      </c>
      <c r="H670" t="s">
        <v>3688</v>
      </c>
      <c r="I670" t="s">
        <v>3689</v>
      </c>
    </row>
    <row r="671" spans="1:9" x14ac:dyDescent="0.25">
      <c r="A671" t="s">
        <v>12667</v>
      </c>
      <c r="B671" t="s">
        <v>2236</v>
      </c>
      <c r="C671" t="s">
        <v>2237</v>
      </c>
      <c r="D671" t="s">
        <v>3670</v>
      </c>
      <c r="E671" t="s">
        <v>3671</v>
      </c>
      <c r="F671" t="s">
        <v>3684</v>
      </c>
      <c r="G671" t="s">
        <v>12264</v>
      </c>
      <c r="H671" t="s">
        <v>3684</v>
      </c>
      <c r="I671" t="s">
        <v>3685</v>
      </c>
    </row>
    <row r="672" spans="1:9" x14ac:dyDescent="0.25">
      <c r="A672" t="s">
        <v>12667</v>
      </c>
      <c r="B672" t="s">
        <v>2236</v>
      </c>
      <c r="C672" t="s">
        <v>2237</v>
      </c>
      <c r="D672" t="s">
        <v>3670</v>
      </c>
      <c r="E672" t="s">
        <v>3671</v>
      </c>
      <c r="F672" t="s">
        <v>3680</v>
      </c>
      <c r="G672" t="s">
        <v>2162</v>
      </c>
      <c r="H672" t="s">
        <v>3683</v>
      </c>
      <c r="I672" t="s">
        <v>2159</v>
      </c>
    </row>
    <row r="673" spans="1:9" x14ac:dyDescent="0.25">
      <c r="A673" t="s">
        <v>12667</v>
      </c>
      <c r="B673" t="s">
        <v>2236</v>
      </c>
      <c r="C673" t="s">
        <v>2237</v>
      </c>
      <c r="D673" t="s">
        <v>3670</v>
      </c>
      <c r="E673" t="s">
        <v>3671</v>
      </c>
      <c r="F673" t="s">
        <v>3680</v>
      </c>
      <c r="G673" t="s">
        <v>2160</v>
      </c>
      <c r="H673" t="s">
        <v>3682</v>
      </c>
      <c r="I673" t="s">
        <v>2159</v>
      </c>
    </row>
    <row r="674" spans="1:9" x14ac:dyDescent="0.25">
      <c r="A674" t="s">
        <v>12667</v>
      </c>
      <c r="B674" t="s">
        <v>2236</v>
      </c>
      <c r="C674" t="s">
        <v>2237</v>
      </c>
      <c r="D674" t="s">
        <v>3670</v>
      </c>
      <c r="E674" t="s">
        <v>3671</v>
      </c>
      <c r="F674" t="s">
        <v>3680</v>
      </c>
      <c r="G674" t="s">
        <v>2157</v>
      </c>
      <c r="H674" t="s">
        <v>3681</v>
      </c>
      <c r="I674" t="s">
        <v>2159</v>
      </c>
    </row>
    <row r="675" spans="1:9" x14ac:dyDescent="0.25">
      <c r="A675" t="s">
        <v>12667</v>
      </c>
      <c r="B675" t="s">
        <v>2236</v>
      </c>
      <c r="C675" t="s">
        <v>2237</v>
      </c>
      <c r="D675" t="s">
        <v>3670</v>
      </c>
      <c r="E675" t="s">
        <v>3671</v>
      </c>
      <c r="F675" t="s">
        <v>3672</v>
      </c>
      <c r="G675" t="s">
        <v>3678</v>
      </c>
      <c r="H675" t="s">
        <v>3679</v>
      </c>
      <c r="I675" t="s">
        <v>3675</v>
      </c>
    </row>
    <row r="676" spans="1:9" x14ac:dyDescent="0.25">
      <c r="A676" t="s">
        <v>12667</v>
      </c>
      <c r="B676" t="s">
        <v>2236</v>
      </c>
      <c r="C676" t="s">
        <v>2237</v>
      </c>
      <c r="D676" t="s">
        <v>3670</v>
      </c>
      <c r="E676" t="s">
        <v>3671</v>
      </c>
      <c r="F676" t="s">
        <v>3672</v>
      </c>
      <c r="G676" t="s">
        <v>3676</v>
      </c>
      <c r="H676" t="s">
        <v>3677</v>
      </c>
      <c r="I676" t="s">
        <v>3675</v>
      </c>
    </row>
    <row r="677" spans="1:9" x14ac:dyDescent="0.25">
      <c r="A677" t="s">
        <v>12667</v>
      </c>
      <c r="B677" t="s">
        <v>2236</v>
      </c>
      <c r="C677" t="s">
        <v>2237</v>
      </c>
      <c r="D677" t="s">
        <v>3670</v>
      </c>
      <c r="E677" t="s">
        <v>3671</v>
      </c>
      <c r="F677" t="s">
        <v>3672</v>
      </c>
      <c r="G677" t="s">
        <v>3673</v>
      </c>
      <c r="H677" t="s">
        <v>3674</v>
      </c>
      <c r="I677" t="s">
        <v>3675</v>
      </c>
    </row>
    <row r="678" spans="1:9" x14ac:dyDescent="0.25">
      <c r="A678" t="s">
        <v>12667</v>
      </c>
      <c r="B678" t="s">
        <v>2236</v>
      </c>
      <c r="C678" t="s">
        <v>2237</v>
      </c>
      <c r="D678" t="s">
        <v>3636</v>
      </c>
      <c r="E678" t="s">
        <v>3637</v>
      </c>
      <c r="F678" t="s">
        <v>3668</v>
      </c>
      <c r="G678" t="s">
        <v>2391</v>
      </c>
      <c r="H678" t="s">
        <v>3669</v>
      </c>
      <c r="I678" t="s">
        <v>2393</v>
      </c>
    </row>
    <row r="679" spans="1:9" x14ac:dyDescent="0.25">
      <c r="A679" t="s">
        <v>12667</v>
      </c>
      <c r="B679" t="s">
        <v>2236</v>
      </c>
      <c r="C679" t="s">
        <v>2237</v>
      </c>
      <c r="D679" t="s">
        <v>3636</v>
      </c>
      <c r="E679" t="s">
        <v>3637</v>
      </c>
      <c r="F679" t="s">
        <v>3666</v>
      </c>
      <c r="G679" t="s">
        <v>2377</v>
      </c>
      <c r="H679" t="s">
        <v>3667</v>
      </c>
      <c r="I679" t="s">
        <v>2379</v>
      </c>
    </row>
    <row r="680" spans="1:9" x14ac:dyDescent="0.25">
      <c r="A680" t="s">
        <v>12667</v>
      </c>
      <c r="B680" t="s">
        <v>2236</v>
      </c>
      <c r="C680" t="s">
        <v>2237</v>
      </c>
      <c r="D680" t="s">
        <v>3636</v>
      </c>
      <c r="E680" t="s">
        <v>3637</v>
      </c>
      <c r="F680" t="s">
        <v>3664</v>
      </c>
      <c r="G680" t="s">
        <v>2387</v>
      </c>
      <c r="H680" t="s">
        <v>3665</v>
      </c>
      <c r="I680" t="s">
        <v>12868</v>
      </c>
    </row>
    <row r="681" spans="1:9" x14ac:dyDescent="0.25">
      <c r="A681" t="s">
        <v>12667</v>
      </c>
      <c r="B681" t="s">
        <v>2236</v>
      </c>
      <c r="C681" t="s">
        <v>2237</v>
      </c>
      <c r="D681" t="s">
        <v>3636</v>
      </c>
      <c r="E681" t="s">
        <v>3637</v>
      </c>
      <c r="F681" t="s">
        <v>3660</v>
      </c>
      <c r="G681" t="s">
        <v>2162</v>
      </c>
      <c r="H681" t="s">
        <v>3663</v>
      </c>
      <c r="I681" t="s">
        <v>2159</v>
      </c>
    </row>
    <row r="682" spans="1:9" x14ac:dyDescent="0.25">
      <c r="A682" t="s">
        <v>12667</v>
      </c>
      <c r="B682" t="s">
        <v>2236</v>
      </c>
      <c r="C682" t="s">
        <v>2237</v>
      </c>
      <c r="D682" t="s">
        <v>3636</v>
      </c>
      <c r="E682" t="s">
        <v>3637</v>
      </c>
      <c r="F682" t="s">
        <v>3660</v>
      </c>
      <c r="G682" t="s">
        <v>2160</v>
      </c>
      <c r="H682" t="s">
        <v>3662</v>
      </c>
      <c r="I682" t="s">
        <v>2159</v>
      </c>
    </row>
    <row r="683" spans="1:9" x14ac:dyDescent="0.25">
      <c r="A683" t="s">
        <v>12667</v>
      </c>
      <c r="B683" t="s">
        <v>2236</v>
      </c>
      <c r="C683" t="s">
        <v>2237</v>
      </c>
      <c r="D683" t="s">
        <v>3636</v>
      </c>
      <c r="E683" t="s">
        <v>3637</v>
      </c>
      <c r="F683" t="s">
        <v>3660</v>
      </c>
      <c r="G683" t="s">
        <v>2157</v>
      </c>
      <c r="H683" t="s">
        <v>3661</v>
      </c>
      <c r="I683" t="s">
        <v>2159</v>
      </c>
    </row>
    <row r="684" spans="1:9" x14ac:dyDescent="0.25">
      <c r="A684" t="s">
        <v>12667</v>
      </c>
      <c r="B684" t="s">
        <v>2236</v>
      </c>
      <c r="C684" t="s">
        <v>2237</v>
      </c>
      <c r="D684" t="s">
        <v>3636</v>
      </c>
      <c r="E684" t="s">
        <v>3637</v>
      </c>
      <c r="F684" t="s">
        <v>3658</v>
      </c>
      <c r="G684" t="s">
        <v>2165</v>
      </c>
      <c r="H684" t="s">
        <v>3659</v>
      </c>
      <c r="I684" t="s">
        <v>12941</v>
      </c>
    </row>
    <row r="685" spans="1:9" x14ac:dyDescent="0.25">
      <c r="A685" t="s">
        <v>12667</v>
      </c>
      <c r="B685" t="s">
        <v>2236</v>
      </c>
      <c r="C685" t="s">
        <v>2237</v>
      </c>
      <c r="D685" t="s">
        <v>3636</v>
      </c>
      <c r="E685" t="s">
        <v>3637</v>
      </c>
      <c r="F685" t="s">
        <v>3656</v>
      </c>
      <c r="G685" t="s">
        <v>2372</v>
      </c>
      <c r="H685" t="s">
        <v>3657</v>
      </c>
      <c r="I685" t="s">
        <v>3487</v>
      </c>
    </row>
    <row r="686" spans="1:9" x14ac:dyDescent="0.25">
      <c r="A686" t="s">
        <v>12667</v>
      </c>
      <c r="B686" t="s">
        <v>2236</v>
      </c>
      <c r="C686" t="s">
        <v>2237</v>
      </c>
      <c r="D686" t="s">
        <v>3636</v>
      </c>
      <c r="E686" t="s">
        <v>3637</v>
      </c>
      <c r="F686" t="s">
        <v>3653</v>
      </c>
      <c r="G686" t="s">
        <v>2411</v>
      </c>
      <c r="H686" t="s">
        <v>3654</v>
      </c>
      <c r="I686" t="s">
        <v>3655</v>
      </c>
    </row>
    <row r="687" spans="1:9" x14ac:dyDescent="0.25">
      <c r="A687" t="s">
        <v>12667</v>
      </c>
      <c r="B687" t="s">
        <v>2236</v>
      </c>
      <c r="C687" t="s">
        <v>2237</v>
      </c>
      <c r="D687" t="s">
        <v>3636</v>
      </c>
      <c r="E687" t="s">
        <v>3637</v>
      </c>
      <c r="F687" t="s">
        <v>3644</v>
      </c>
      <c r="G687" t="s">
        <v>2188</v>
      </c>
      <c r="H687" t="s">
        <v>3652</v>
      </c>
      <c r="I687" t="s">
        <v>2180</v>
      </c>
    </row>
    <row r="688" spans="1:9" x14ac:dyDescent="0.25">
      <c r="A688" t="s">
        <v>12667</v>
      </c>
      <c r="B688" t="s">
        <v>2236</v>
      </c>
      <c r="C688" t="s">
        <v>2237</v>
      </c>
      <c r="D688" t="s">
        <v>3636</v>
      </c>
      <c r="E688" t="s">
        <v>3637</v>
      </c>
      <c r="F688" t="s">
        <v>3644</v>
      </c>
      <c r="G688" t="s">
        <v>2186</v>
      </c>
      <c r="H688" t="s">
        <v>3651</v>
      </c>
      <c r="I688" t="s">
        <v>2180</v>
      </c>
    </row>
    <row r="689" spans="1:9" x14ac:dyDescent="0.25">
      <c r="A689" t="s">
        <v>12667</v>
      </c>
      <c r="B689" t="s">
        <v>2236</v>
      </c>
      <c r="C689" t="s">
        <v>2237</v>
      </c>
      <c r="D689" t="s">
        <v>3636</v>
      </c>
      <c r="E689" t="s">
        <v>3637</v>
      </c>
      <c r="F689" t="s">
        <v>3644</v>
      </c>
      <c r="G689" t="s">
        <v>2148</v>
      </c>
      <c r="H689" t="s">
        <v>3650</v>
      </c>
      <c r="I689" t="s">
        <v>2180</v>
      </c>
    </row>
    <row r="690" spans="1:9" x14ac:dyDescent="0.25">
      <c r="A690" t="s">
        <v>12667</v>
      </c>
      <c r="B690" t="s">
        <v>2236</v>
      </c>
      <c r="C690" t="s">
        <v>2237</v>
      </c>
      <c r="D690" t="s">
        <v>3636</v>
      </c>
      <c r="E690" t="s">
        <v>3637</v>
      </c>
      <c r="F690" t="s">
        <v>3644</v>
      </c>
      <c r="G690" t="s">
        <v>2146</v>
      </c>
      <c r="H690" t="s">
        <v>3649</v>
      </c>
      <c r="I690" t="s">
        <v>2180</v>
      </c>
    </row>
    <row r="691" spans="1:9" x14ac:dyDescent="0.25">
      <c r="A691" t="s">
        <v>12667</v>
      </c>
      <c r="B691" t="s">
        <v>2236</v>
      </c>
      <c r="C691" t="s">
        <v>2237</v>
      </c>
      <c r="D691" t="s">
        <v>3636</v>
      </c>
      <c r="E691" t="s">
        <v>3637</v>
      </c>
      <c r="F691" t="s">
        <v>3644</v>
      </c>
      <c r="G691" t="s">
        <v>2144</v>
      </c>
      <c r="H691" t="s">
        <v>3648</v>
      </c>
      <c r="I691" t="s">
        <v>2180</v>
      </c>
    </row>
    <row r="692" spans="1:9" x14ac:dyDescent="0.25">
      <c r="A692" t="s">
        <v>12667</v>
      </c>
      <c r="B692" t="s">
        <v>2236</v>
      </c>
      <c r="C692" t="s">
        <v>2237</v>
      </c>
      <c r="D692" t="s">
        <v>3636</v>
      </c>
      <c r="E692" t="s">
        <v>3637</v>
      </c>
      <c r="F692" t="s">
        <v>3644</v>
      </c>
      <c r="G692" t="s">
        <v>2138</v>
      </c>
      <c r="H692" t="s">
        <v>3647</v>
      </c>
      <c r="I692" t="s">
        <v>2180</v>
      </c>
    </row>
    <row r="693" spans="1:9" x14ac:dyDescent="0.25">
      <c r="A693" t="s">
        <v>12667</v>
      </c>
      <c r="B693" t="s">
        <v>2236</v>
      </c>
      <c r="C693" t="s">
        <v>2237</v>
      </c>
      <c r="D693" t="s">
        <v>3636</v>
      </c>
      <c r="E693" t="s">
        <v>3637</v>
      </c>
      <c r="F693" t="s">
        <v>3644</v>
      </c>
      <c r="G693" t="s">
        <v>2124</v>
      </c>
      <c r="H693" t="s">
        <v>3646</v>
      </c>
      <c r="I693" t="s">
        <v>2180</v>
      </c>
    </row>
    <row r="694" spans="1:9" x14ac:dyDescent="0.25">
      <c r="A694" t="s">
        <v>12667</v>
      </c>
      <c r="B694" t="s">
        <v>2236</v>
      </c>
      <c r="C694" t="s">
        <v>2237</v>
      </c>
      <c r="D694" t="s">
        <v>3636</v>
      </c>
      <c r="E694" t="s">
        <v>3637</v>
      </c>
      <c r="F694" t="s">
        <v>3644</v>
      </c>
      <c r="G694" t="s">
        <v>2121</v>
      </c>
      <c r="H694" t="s">
        <v>3645</v>
      </c>
      <c r="I694" t="s">
        <v>2180</v>
      </c>
    </row>
    <row r="695" spans="1:9" x14ac:dyDescent="0.25">
      <c r="A695" t="s">
        <v>12667</v>
      </c>
      <c r="B695" t="s">
        <v>2236</v>
      </c>
      <c r="C695" t="s">
        <v>2237</v>
      </c>
      <c r="D695" t="s">
        <v>3636</v>
      </c>
      <c r="E695" t="s">
        <v>3637</v>
      </c>
      <c r="F695" t="s">
        <v>3642</v>
      </c>
      <c r="G695" t="s">
        <v>12264</v>
      </c>
      <c r="H695" t="s">
        <v>3642</v>
      </c>
      <c r="I695" t="s">
        <v>3643</v>
      </c>
    </row>
    <row r="696" spans="1:9" x14ac:dyDescent="0.25">
      <c r="A696" t="s">
        <v>12667</v>
      </c>
      <c r="B696" t="s">
        <v>2236</v>
      </c>
      <c r="C696" t="s">
        <v>2237</v>
      </c>
      <c r="D696" t="s">
        <v>3636</v>
      </c>
      <c r="E696" t="s">
        <v>3637</v>
      </c>
      <c r="F696" t="s">
        <v>3638</v>
      </c>
      <c r="G696" t="s">
        <v>2175</v>
      </c>
      <c r="H696" t="s">
        <v>3641</v>
      </c>
      <c r="I696" t="s">
        <v>2404</v>
      </c>
    </row>
    <row r="697" spans="1:9" x14ac:dyDescent="0.25">
      <c r="A697" t="s">
        <v>12667</v>
      </c>
      <c r="B697" t="s">
        <v>2236</v>
      </c>
      <c r="C697" t="s">
        <v>2237</v>
      </c>
      <c r="D697" t="s">
        <v>3636</v>
      </c>
      <c r="E697" t="s">
        <v>3637</v>
      </c>
      <c r="F697" t="s">
        <v>3638</v>
      </c>
      <c r="G697" t="s">
        <v>2173</v>
      </c>
      <c r="H697" t="s">
        <v>3640</v>
      </c>
      <c r="I697" t="s">
        <v>2404</v>
      </c>
    </row>
    <row r="698" spans="1:9" x14ac:dyDescent="0.25">
      <c r="A698" t="s">
        <v>12667</v>
      </c>
      <c r="B698" t="s">
        <v>2236</v>
      </c>
      <c r="C698" t="s">
        <v>2237</v>
      </c>
      <c r="D698" t="s">
        <v>3636</v>
      </c>
      <c r="E698" t="s">
        <v>3637</v>
      </c>
      <c r="F698" t="s">
        <v>3638</v>
      </c>
      <c r="G698" t="s">
        <v>2170</v>
      </c>
      <c r="H698" t="s">
        <v>3639</v>
      </c>
      <c r="I698" t="s">
        <v>2404</v>
      </c>
    </row>
    <row r="699" spans="1:9" x14ac:dyDescent="0.25">
      <c r="A699" t="s">
        <v>12667</v>
      </c>
      <c r="B699" t="s">
        <v>2236</v>
      </c>
      <c r="C699" t="s">
        <v>2237</v>
      </c>
      <c r="D699" t="s">
        <v>2238</v>
      </c>
      <c r="E699" t="s">
        <v>2239</v>
      </c>
      <c r="F699" t="s">
        <v>3632</v>
      </c>
      <c r="G699" t="s">
        <v>3633</v>
      </c>
      <c r="H699" t="s">
        <v>3634</v>
      </c>
      <c r="I699" t="s">
        <v>3635</v>
      </c>
    </row>
    <row r="700" spans="1:9" x14ac:dyDescent="0.25">
      <c r="A700" t="s">
        <v>12667</v>
      </c>
      <c r="B700" t="s">
        <v>2236</v>
      </c>
      <c r="C700" t="s">
        <v>2237</v>
      </c>
      <c r="D700" t="s">
        <v>2238</v>
      </c>
      <c r="E700" t="s">
        <v>2239</v>
      </c>
      <c r="F700" t="s">
        <v>3628</v>
      </c>
      <c r="G700" t="s">
        <v>3629</v>
      </c>
      <c r="H700" t="s">
        <v>3630</v>
      </c>
      <c r="I700" t="s">
        <v>3631</v>
      </c>
    </row>
    <row r="701" spans="1:9" x14ac:dyDescent="0.25">
      <c r="A701" t="s">
        <v>12667</v>
      </c>
      <c r="B701" t="s">
        <v>2236</v>
      </c>
      <c r="C701" t="s">
        <v>2237</v>
      </c>
      <c r="D701" t="s">
        <v>2238</v>
      </c>
      <c r="E701" t="s">
        <v>2239</v>
      </c>
      <c r="F701" t="s">
        <v>3624</v>
      </c>
      <c r="G701" t="s">
        <v>3625</v>
      </c>
      <c r="H701" t="s">
        <v>3626</v>
      </c>
      <c r="I701" t="s">
        <v>3627</v>
      </c>
    </row>
    <row r="702" spans="1:9" x14ac:dyDescent="0.25">
      <c r="A702" t="s">
        <v>12667</v>
      </c>
      <c r="B702" t="s">
        <v>2236</v>
      </c>
      <c r="C702" t="s">
        <v>2237</v>
      </c>
      <c r="D702" t="s">
        <v>2238</v>
      </c>
      <c r="E702" t="s">
        <v>2239</v>
      </c>
      <c r="F702" t="s">
        <v>3620</v>
      </c>
      <c r="G702" t="s">
        <v>3621</v>
      </c>
      <c r="H702" t="s">
        <v>3622</v>
      </c>
      <c r="I702" t="s">
        <v>3623</v>
      </c>
    </row>
    <row r="703" spans="1:9" x14ac:dyDescent="0.25">
      <c r="A703" t="s">
        <v>12667</v>
      </c>
      <c r="B703" t="s">
        <v>2236</v>
      </c>
      <c r="C703" t="s">
        <v>2237</v>
      </c>
      <c r="D703" t="s">
        <v>2238</v>
      </c>
      <c r="E703" t="s">
        <v>2239</v>
      </c>
      <c r="F703" t="s">
        <v>3616</v>
      </c>
      <c r="G703" t="s">
        <v>3617</v>
      </c>
      <c r="H703" t="s">
        <v>3618</v>
      </c>
      <c r="I703" t="s">
        <v>3619</v>
      </c>
    </row>
    <row r="704" spans="1:9" x14ac:dyDescent="0.25">
      <c r="A704" t="s">
        <v>12667</v>
      </c>
      <c r="B704" t="s">
        <v>2236</v>
      </c>
      <c r="C704" t="s">
        <v>2237</v>
      </c>
      <c r="D704" t="s">
        <v>2238</v>
      </c>
      <c r="E704" t="s">
        <v>2239</v>
      </c>
      <c r="F704" t="s">
        <v>3614</v>
      </c>
      <c r="G704" t="s">
        <v>3535</v>
      </c>
      <c r="H704" t="s">
        <v>3615</v>
      </c>
      <c r="I704" t="s">
        <v>3537</v>
      </c>
    </row>
    <row r="705" spans="1:9" x14ac:dyDescent="0.25">
      <c r="A705" t="s">
        <v>12667</v>
      </c>
      <c r="B705" t="s">
        <v>2236</v>
      </c>
      <c r="C705" t="s">
        <v>2237</v>
      </c>
      <c r="D705" t="s">
        <v>2238</v>
      </c>
      <c r="E705" t="s">
        <v>2239</v>
      </c>
      <c r="F705" t="s">
        <v>3611</v>
      </c>
      <c r="G705" t="s">
        <v>3531</v>
      </c>
      <c r="H705" t="s">
        <v>3612</v>
      </c>
      <c r="I705" t="s">
        <v>3613</v>
      </c>
    </row>
    <row r="706" spans="1:9" x14ac:dyDescent="0.25">
      <c r="A706" t="s">
        <v>12667</v>
      </c>
      <c r="B706" t="s">
        <v>2236</v>
      </c>
      <c r="C706" t="s">
        <v>2237</v>
      </c>
      <c r="D706" t="s">
        <v>2238</v>
      </c>
      <c r="E706" t="s">
        <v>2239</v>
      </c>
      <c r="F706" t="s">
        <v>3607</v>
      </c>
      <c r="G706" t="s">
        <v>3608</v>
      </c>
      <c r="H706" t="s">
        <v>3609</v>
      </c>
      <c r="I706" t="s">
        <v>3610</v>
      </c>
    </row>
    <row r="707" spans="1:9" x14ac:dyDescent="0.25">
      <c r="A707" t="s">
        <v>12667</v>
      </c>
      <c r="B707" t="s">
        <v>2236</v>
      </c>
      <c r="C707" t="s">
        <v>2237</v>
      </c>
      <c r="D707" t="s">
        <v>2238</v>
      </c>
      <c r="E707" t="s">
        <v>2239</v>
      </c>
      <c r="F707" t="s">
        <v>3603</v>
      </c>
      <c r="G707" t="s">
        <v>3528</v>
      </c>
      <c r="H707" t="s">
        <v>3606</v>
      </c>
      <c r="I707" t="s">
        <v>3605</v>
      </c>
    </row>
    <row r="708" spans="1:9" x14ac:dyDescent="0.25">
      <c r="A708" t="s">
        <v>12667</v>
      </c>
      <c r="B708" t="s">
        <v>2236</v>
      </c>
      <c r="C708" t="s">
        <v>2237</v>
      </c>
      <c r="D708" t="s">
        <v>2238</v>
      </c>
      <c r="E708" t="s">
        <v>2239</v>
      </c>
      <c r="F708" t="s">
        <v>3603</v>
      </c>
      <c r="G708" t="s">
        <v>3525</v>
      </c>
      <c r="H708" t="s">
        <v>3604</v>
      </c>
      <c r="I708" t="s">
        <v>3605</v>
      </c>
    </row>
    <row r="709" spans="1:9" x14ac:dyDescent="0.25">
      <c r="A709" t="s">
        <v>12667</v>
      </c>
      <c r="B709" t="s">
        <v>2236</v>
      </c>
      <c r="C709" t="s">
        <v>2237</v>
      </c>
      <c r="D709" t="s">
        <v>2238</v>
      </c>
      <c r="E709" t="s">
        <v>2239</v>
      </c>
      <c r="F709" t="s">
        <v>3599</v>
      </c>
      <c r="G709" t="s">
        <v>3522</v>
      </c>
      <c r="H709" t="s">
        <v>3602</v>
      </c>
      <c r="I709" t="s">
        <v>3601</v>
      </c>
    </row>
    <row r="710" spans="1:9" x14ac:dyDescent="0.25">
      <c r="A710" t="s">
        <v>12667</v>
      </c>
      <c r="B710" t="s">
        <v>2236</v>
      </c>
      <c r="C710" t="s">
        <v>2237</v>
      </c>
      <c r="D710" t="s">
        <v>2238</v>
      </c>
      <c r="E710" t="s">
        <v>2239</v>
      </c>
      <c r="F710" t="s">
        <v>3599</v>
      </c>
      <c r="G710" t="s">
        <v>3519</v>
      </c>
      <c r="H710" t="s">
        <v>3600</v>
      </c>
      <c r="I710" t="s">
        <v>3601</v>
      </c>
    </row>
    <row r="711" spans="1:9" x14ac:dyDescent="0.25">
      <c r="A711" t="s">
        <v>12667</v>
      </c>
      <c r="B711" t="s">
        <v>2236</v>
      </c>
      <c r="C711" t="s">
        <v>2237</v>
      </c>
      <c r="D711" t="s">
        <v>2238</v>
      </c>
      <c r="E711" t="s">
        <v>2239</v>
      </c>
      <c r="F711" t="s">
        <v>3596</v>
      </c>
      <c r="G711" t="s">
        <v>3515</v>
      </c>
      <c r="H711" t="s">
        <v>3597</v>
      </c>
      <c r="I711" t="s">
        <v>3598</v>
      </c>
    </row>
    <row r="712" spans="1:9" x14ac:dyDescent="0.25">
      <c r="A712" t="s">
        <v>12667</v>
      </c>
      <c r="B712" t="s">
        <v>2236</v>
      </c>
      <c r="C712" t="s">
        <v>2237</v>
      </c>
      <c r="D712" t="s">
        <v>2238</v>
      </c>
      <c r="E712" t="s">
        <v>2239</v>
      </c>
      <c r="F712" t="s">
        <v>3594</v>
      </c>
      <c r="G712" t="s">
        <v>3511</v>
      </c>
      <c r="H712" t="s">
        <v>3595</v>
      </c>
      <c r="I712" t="s">
        <v>3513</v>
      </c>
    </row>
    <row r="713" spans="1:9" x14ac:dyDescent="0.25">
      <c r="A713" t="s">
        <v>12667</v>
      </c>
      <c r="B713" t="s">
        <v>2236</v>
      </c>
      <c r="C713" t="s">
        <v>2237</v>
      </c>
      <c r="D713" t="s">
        <v>2238</v>
      </c>
      <c r="E713" t="s">
        <v>2239</v>
      </c>
      <c r="F713" t="s">
        <v>3590</v>
      </c>
      <c r="G713" t="s">
        <v>3591</v>
      </c>
      <c r="H713" t="s">
        <v>3592</v>
      </c>
      <c r="I713" t="s">
        <v>3593</v>
      </c>
    </row>
    <row r="714" spans="1:9" x14ac:dyDescent="0.25">
      <c r="A714" t="s">
        <v>12667</v>
      </c>
      <c r="B714" t="s">
        <v>2236</v>
      </c>
      <c r="C714" t="s">
        <v>2237</v>
      </c>
      <c r="D714" t="s">
        <v>2238</v>
      </c>
      <c r="E714" t="s">
        <v>2239</v>
      </c>
      <c r="F714" t="s">
        <v>3588</v>
      </c>
      <c r="G714" t="s">
        <v>3503</v>
      </c>
      <c r="H714" t="s">
        <v>3589</v>
      </c>
      <c r="I714" t="s">
        <v>3505</v>
      </c>
    </row>
    <row r="715" spans="1:9" x14ac:dyDescent="0.25">
      <c r="A715" t="s">
        <v>12667</v>
      </c>
      <c r="B715" t="s">
        <v>2236</v>
      </c>
      <c r="C715" t="s">
        <v>2237</v>
      </c>
      <c r="D715" t="s">
        <v>2238</v>
      </c>
      <c r="E715" t="s">
        <v>2239</v>
      </c>
      <c r="F715" t="s">
        <v>3586</v>
      </c>
      <c r="G715" t="s">
        <v>3499</v>
      </c>
      <c r="H715" t="s">
        <v>3587</v>
      </c>
      <c r="I715" t="s">
        <v>3501</v>
      </c>
    </row>
    <row r="716" spans="1:9" x14ac:dyDescent="0.25">
      <c r="A716" t="s">
        <v>12667</v>
      </c>
      <c r="B716" t="s">
        <v>2236</v>
      </c>
      <c r="C716" t="s">
        <v>2237</v>
      </c>
      <c r="D716" t="s">
        <v>2238</v>
      </c>
      <c r="E716" t="s">
        <v>2239</v>
      </c>
      <c r="F716" t="s">
        <v>3582</v>
      </c>
      <c r="G716" t="s">
        <v>2162</v>
      </c>
      <c r="H716" t="s">
        <v>3585</v>
      </c>
      <c r="I716" t="s">
        <v>2159</v>
      </c>
    </row>
    <row r="717" spans="1:9" x14ac:dyDescent="0.25">
      <c r="A717" t="s">
        <v>12667</v>
      </c>
      <c r="B717" t="s">
        <v>2236</v>
      </c>
      <c r="C717" t="s">
        <v>2237</v>
      </c>
      <c r="D717" t="s">
        <v>2238</v>
      </c>
      <c r="E717" t="s">
        <v>2239</v>
      </c>
      <c r="F717" t="s">
        <v>3582</v>
      </c>
      <c r="G717" t="s">
        <v>2160</v>
      </c>
      <c r="H717" t="s">
        <v>3584</v>
      </c>
      <c r="I717" t="s">
        <v>2159</v>
      </c>
    </row>
    <row r="718" spans="1:9" x14ac:dyDescent="0.25">
      <c r="A718" t="s">
        <v>12667</v>
      </c>
      <c r="B718" t="s">
        <v>2236</v>
      </c>
      <c r="C718" t="s">
        <v>2237</v>
      </c>
      <c r="D718" t="s">
        <v>2238</v>
      </c>
      <c r="E718" t="s">
        <v>2239</v>
      </c>
      <c r="F718" t="s">
        <v>3582</v>
      </c>
      <c r="G718" t="s">
        <v>2157</v>
      </c>
      <c r="H718" t="s">
        <v>3583</v>
      </c>
      <c r="I718" t="s">
        <v>2159</v>
      </c>
    </row>
    <row r="719" spans="1:9" x14ac:dyDescent="0.25">
      <c r="A719" t="s">
        <v>12667</v>
      </c>
      <c r="B719" t="s">
        <v>2236</v>
      </c>
      <c r="C719" t="s">
        <v>2237</v>
      </c>
      <c r="D719" t="s">
        <v>2238</v>
      </c>
      <c r="E719" t="s">
        <v>2239</v>
      </c>
      <c r="F719" t="s">
        <v>3580</v>
      </c>
      <c r="G719" t="s">
        <v>2165</v>
      </c>
      <c r="H719" t="s">
        <v>3581</v>
      </c>
      <c r="I719" t="s">
        <v>12941</v>
      </c>
    </row>
    <row r="720" spans="1:9" x14ac:dyDescent="0.25">
      <c r="A720" t="s">
        <v>12667</v>
      </c>
      <c r="B720" t="s">
        <v>2236</v>
      </c>
      <c r="C720" t="s">
        <v>2237</v>
      </c>
      <c r="D720" t="s">
        <v>2238</v>
      </c>
      <c r="E720" t="s">
        <v>2239</v>
      </c>
      <c r="F720" t="s">
        <v>2268</v>
      </c>
      <c r="G720" t="s">
        <v>2188</v>
      </c>
      <c r="H720" t="s">
        <v>3579</v>
      </c>
      <c r="I720" t="s">
        <v>2180</v>
      </c>
    </row>
    <row r="721" spans="1:9" x14ac:dyDescent="0.25">
      <c r="A721" t="s">
        <v>12667</v>
      </c>
      <c r="B721" t="s">
        <v>2236</v>
      </c>
      <c r="C721" t="s">
        <v>2237</v>
      </c>
      <c r="D721" t="s">
        <v>2238</v>
      </c>
      <c r="E721" t="s">
        <v>2239</v>
      </c>
      <c r="F721" t="s">
        <v>2268</v>
      </c>
      <c r="G721" t="s">
        <v>2186</v>
      </c>
      <c r="H721" t="s">
        <v>3578</v>
      </c>
      <c r="I721" t="s">
        <v>2180</v>
      </c>
    </row>
    <row r="722" spans="1:9" x14ac:dyDescent="0.25">
      <c r="A722" t="s">
        <v>12667</v>
      </c>
      <c r="B722" t="s">
        <v>2236</v>
      </c>
      <c r="C722" t="s">
        <v>2237</v>
      </c>
      <c r="D722" t="s">
        <v>2238</v>
      </c>
      <c r="E722" t="s">
        <v>2239</v>
      </c>
      <c r="F722" t="s">
        <v>2268</v>
      </c>
      <c r="G722" t="s">
        <v>2148</v>
      </c>
      <c r="H722" t="s">
        <v>2274</v>
      </c>
      <c r="I722" t="s">
        <v>2180</v>
      </c>
    </row>
    <row r="723" spans="1:9" x14ac:dyDescent="0.25">
      <c r="A723" t="s">
        <v>12667</v>
      </c>
      <c r="B723" t="s">
        <v>2236</v>
      </c>
      <c r="C723" t="s">
        <v>2237</v>
      </c>
      <c r="D723" t="s">
        <v>2238</v>
      </c>
      <c r="E723" t="s">
        <v>2239</v>
      </c>
      <c r="F723" t="s">
        <v>2268</v>
      </c>
      <c r="G723" t="s">
        <v>2146</v>
      </c>
      <c r="H723" t="s">
        <v>2273</v>
      </c>
      <c r="I723" t="s">
        <v>2180</v>
      </c>
    </row>
    <row r="724" spans="1:9" x14ac:dyDescent="0.25">
      <c r="A724" t="s">
        <v>12667</v>
      </c>
      <c r="B724" t="s">
        <v>2236</v>
      </c>
      <c r="C724" t="s">
        <v>2237</v>
      </c>
      <c r="D724" t="s">
        <v>2238</v>
      </c>
      <c r="E724" t="s">
        <v>2239</v>
      </c>
      <c r="F724" t="s">
        <v>2268</v>
      </c>
      <c r="G724" t="s">
        <v>2144</v>
      </c>
      <c r="H724" t="s">
        <v>2272</v>
      </c>
      <c r="I724" t="s">
        <v>2180</v>
      </c>
    </row>
    <row r="725" spans="1:9" x14ac:dyDescent="0.25">
      <c r="A725" t="s">
        <v>12667</v>
      </c>
      <c r="B725" t="s">
        <v>2236</v>
      </c>
      <c r="C725" t="s">
        <v>2237</v>
      </c>
      <c r="D725" t="s">
        <v>2238</v>
      </c>
      <c r="E725" t="s">
        <v>2239</v>
      </c>
      <c r="F725" t="s">
        <v>2268</v>
      </c>
      <c r="G725" t="s">
        <v>2138</v>
      </c>
      <c r="H725" t="s">
        <v>2271</v>
      </c>
      <c r="I725" t="s">
        <v>2180</v>
      </c>
    </row>
    <row r="726" spans="1:9" x14ac:dyDescent="0.25">
      <c r="A726" t="s">
        <v>12667</v>
      </c>
      <c r="B726" t="s">
        <v>2236</v>
      </c>
      <c r="C726" t="s">
        <v>2237</v>
      </c>
      <c r="D726" t="s">
        <v>2238</v>
      </c>
      <c r="E726" t="s">
        <v>2239</v>
      </c>
      <c r="F726" t="s">
        <v>2268</v>
      </c>
      <c r="G726" t="s">
        <v>2124</v>
      </c>
      <c r="H726" t="s">
        <v>2270</v>
      </c>
      <c r="I726" t="s">
        <v>2180</v>
      </c>
    </row>
    <row r="727" spans="1:9" x14ac:dyDescent="0.25">
      <c r="A727" t="s">
        <v>12667</v>
      </c>
      <c r="B727" t="s">
        <v>2236</v>
      </c>
      <c r="C727" t="s">
        <v>2237</v>
      </c>
      <c r="D727" t="s">
        <v>2238</v>
      </c>
      <c r="E727" t="s">
        <v>2239</v>
      </c>
      <c r="F727" t="s">
        <v>2268</v>
      </c>
      <c r="G727" t="s">
        <v>2121</v>
      </c>
      <c r="H727" t="s">
        <v>2269</v>
      </c>
      <c r="I727" t="s">
        <v>2180</v>
      </c>
    </row>
    <row r="728" spans="1:9" x14ac:dyDescent="0.25">
      <c r="A728" t="s">
        <v>12667</v>
      </c>
      <c r="B728" t="s">
        <v>2236</v>
      </c>
      <c r="C728" t="s">
        <v>2237</v>
      </c>
      <c r="D728" t="s">
        <v>2238</v>
      </c>
      <c r="E728" t="s">
        <v>2239</v>
      </c>
      <c r="F728" t="s">
        <v>2265</v>
      </c>
      <c r="G728" t="s">
        <v>2266</v>
      </c>
      <c r="H728" t="s">
        <v>2267</v>
      </c>
      <c r="I728" t="s">
        <v>2264</v>
      </c>
    </row>
    <row r="729" spans="1:9" x14ac:dyDescent="0.25">
      <c r="A729" t="s">
        <v>12667</v>
      </c>
      <c r="B729" t="s">
        <v>2236</v>
      </c>
      <c r="C729" t="s">
        <v>2237</v>
      </c>
      <c r="D729" t="s">
        <v>2238</v>
      </c>
      <c r="E729" t="s">
        <v>2239</v>
      </c>
      <c r="F729" t="s">
        <v>2261</v>
      </c>
      <c r="G729" t="s">
        <v>2262</v>
      </c>
      <c r="H729" t="s">
        <v>2263</v>
      </c>
      <c r="I729" t="s">
        <v>2264</v>
      </c>
    </row>
    <row r="730" spans="1:9" x14ac:dyDescent="0.25">
      <c r="A730" t="s">
        <v>12667</v>
      </c>
      <c r="B730" t="s">
        <v>2236</v>
      </c>
      <c r="C730" t="s">
        <v>2237</v>
      </c>
      <c r="D730" t="s">
        <v>2238</v>
      </c>
      <c r="E730" t="s">
        <v>2239</v>
      </c>
      <c r="F730" t="s">
        <v>2257</v>
      </c>
      <c r="G730" t="s">
        <v>2258</v>
      </c>
      <c r="H730" t="s">
        <v>2259</v>
      </c>
      <c r="I730" t="s">
        <v>2260</v>
      </c>
    </row>
    <row r="731" spans="1:9" x14ac:dyDescent="0.25">
      <c r="A731" t="s">
        <v>12667</v>
      </c>
      <c r="B731" t="s">
        <v>2236</v>
      </c>
      <c r="C731" t="s">
        <v>2237</v>
      </c>
      <c r="D731" t="s">
        <v>2238</v>
      </c>
      <c r="E731" t="s">
        <v>2239</v>
      </c>
      <c r="F731" t="s">
        <v>2253</v>
      </c>
      <c r="G731" t="s">
        <v>2254</v>
      </c>
      <c r="H731" t="s">
        <v>2255</v>
      </c>
      <c r="I731" t="s">
        <v>2256</v>
      </c>
    </row>
    <row r="732" spans="1:9" x14ac:dyDescent="0.25">
      <c r="A732" t="s">
        <v>12667</v>
      </c>
      <c r="B732" t="s">
        <v>2236</v>
      </c>
      <c r="C732" t="s">
        <v>2237</v>
      </c>
      <c r="D732" t="s">
        <v>2238</v>
      </c>
      <c r="E732" t="s">
        <v>2239</v>
      </c>
      <c r="F732" t="s">
        <v>2250</v>
      </c>
      <c r="G732" t="s">
        <v>2247</v>
      </c>
      <c r="H732" t="s">
        <v>2251</v>
      </c>
      <c r="I732" t="s">
        <v>2252</v>
      </c>
    </row>
    <row r="733" spans="1:9" x14ac:dyDescent="0.25">
      <c r="A733" t="s">
        <v>12667</v>
      </c>
      <c r="B733" t="s">
        <v>2111</v>
      </c>
      <c r="C733" t="s">
        <v>2112</v>
      </c>
      <c r="D733" t="s">
        <v>2113</v>
      </c>
      <c r="E733" t="s">
        <v>12660</v>
      </c>
      <c r="F733" t="s">
        <v>2200</v>
      </c>
      <c r="G733" t="s">
        <v>12264</v>
      </c>
      <c r="H733" t="s">
        <v>2200</v>
      </c>
      <c r="I733" t="s">
        <v>1476</v>
      </c>
    </row>
    <row r="734" spans="1:9" x14ac:dyDescent="0.25">
      <c r="A734" t="s">
        <v>12667</v>
      </c>
      <c r="B734" t="s">
        <v>2236</v>
      </c>
      <c r="C734" t="s">
        <v>2237</v>
      </c>
      <c r="D734" t="s">
        <v>2238</v>
      </c>
      <c r="E734" t="s">
        <v>2239</v>
      </c>
      <c r="F734" t="s">
        <v>2246</v>
      </c>
      <c r="G734" t="s">
        <v>2247</v>
      </c>
      <c r="H734" t="s">
        <v>2248</v>
      </c>
      <c r="I734" t="s">
        <v>2249</v>
      </c>
    </row>
    <row r="735" spans="1:9" x14ac:dyDescent="0.25">
      <c r="A735" t="s">
        <v>12667</v>
      </c>
      <c r="B735" t="s">
        <v>2236</v>
      </c>
      <c r="C735" t="s">
        <v>2237</v>
      </c>
      <c r="D735" t="s">
        <v>2238</v>
      </c>
      <c r="E735" t="s">
        <v>2239</v>
      </c>
      <c r="F735" t="s">
        <v>2242</v>
      </c>
      <c r="G735" t="s">
        <v>2243</v>
      </c>
      <c r="H735" t="s">
        <v>2244</v>
      </c>
      <c r="I735" t="s">
        <v>2245</v>
      </c>
    </row>
    <row r="736" spans="1:9" x14ac:dyDescent="0.25">
      <c r="A736" t="s">
        <v>12667</v>
      </c>
      <c r="B736" t="s">
        <v>2236</v>
      </c>
      <c r="C736" t="s">
        <v>2237</v>
      </c>
      <c r="D736" t="s">
        <v>2238</v>
      </c>
      <c r="E736" t="s">
        <v>2239</v>
      </c>
      <c r="F736" t="s">
        <v>2240</v>
      </c>
      <c r="G736" t="s">
        <v>12264</v>
      </c>
      <c r="H736" t="s">
        <v>2240</v>
      </c>
      <c r="I736" t="s">
        <v>2241</v>
      </c>
    </row>
    <row r="737" spans="1:9" x14ac:dyDescent="0.25">
      <c r="A737" t="s">
        <v>12667</v>
      </c>
      <c r="B737" t="s">
        <v>2236</v>
      </c>
      <c r="C737" t="s">
        <v>2237</v>
      </c>
      <c r="D737" t="s">
        <v>2238</v>
      </c>
      <c r="E737" t="s">
        <v>2239</v>
      </c>
      <c r="F737" t="s">
        <v>3577</v>
      </c>
      <c r="G737" t="s">
        <v>12264</v>
      </c>
      <c r="H737" t="s">
        <v>3577</v>
      </c>
      <c r="I737" t="s">
        <v>3483</v>
      </c>
    </row>
    <row r="738" spans="1:9" x14ac:dyDescent="0.25">
      <c r="A738" t="s">
        <v>12667</v>
      </c>
      <c r="B738" t="s">
        <v>2236</v>
      </c>
      <c r="C738" t="s">
        <v>2237</v>
      </c>
      <c r="D738" t="s">
        <v>2238</v>
      </c>
      <c r="E738" t="s">
        <v>2239</v>
      </c>
      <c r="F738" t="s">
        <v>3573</v>
      </c>
      <c r="G738" t="s">
        <v>2175</v>
      </c>
      <c r="H738" t="s">
        <v>3576</v>
      </c>
      <c r="I738" t="s">
        <v>2172</v>
      </c>
    </row>
    <row r="739" spans="1:9" x14ac:dyDescent="0.25">
      <c r="A739" t="s">
        <v>12667</v>
      </c>
      <c r="B739" t="s">
        <v>2236</v>
      </c>
      <c r="C739" t="s">
        <v>2237</v>
      </c>
      <c r="D739" t="s">
        <v>2238</v>
      </c>
      <c r="E739" t="s">
        <v>2239</v>
      </c>
      <c r="F739" t="s">
        <v>3573</v>
      </c>
      <c r="G739" t="s">
        <v>2173</v>
      </c>
      <c r="H739" t="s">
        <v>3575</v>
      </c>
      <c r="I739" t="s">
        <v>2172</v>
      </c>
    </row>
    <row r="740" spans="1:9" x14ac:dyDescent="0.25">
      <c r="A740" t="s">
        <v>12667</v>
      </c>
      <c r="B740" t="s">
        <v>2236</v>
      </c>
      <c r="C740" t="s">
        <v>2237</v>
      </c>
      <c r="D740" t="s">
        <v>2238</v>
      </c>
      <c r="E740" t="s">
        <v>2239</v>
      </c>
      <c r="F740" t="s">
        <v>3573</v>
      </c>
      <c r="G740" t="s">
        <v>2170</v>
      </c>
      <c r="H740" t="s">
        <v>3574</v>
      </c>
      <c r="I740" t="s">
        <v>2172</v>
      </c>
    </row>
    <row r="741" spans="1:9" x14ac:dyDescent="0.25">
      <c r="A741" t="s">
        <v>12667</v>
      </c>
      <c r="B741" t="s">
        <v>2236</v>
      </c>
      <c r="C741" t="s">
        <v>2237</v>
      </c>
      <c r="D741" t="s">
        <v>2238</v>
      </c>
      <c r="E741" t="s">
        <v>2239</v>
      </c>
      <c r="F741" t="s">
        <v>3569</v>
      </c>
      <c r="G741" t="s">
        <v>3570</v>
      </c>
      <c r="H741" t="s">
        <v>3571</v>
      </c>
      <c r="I741" t="s">
        <v>3572</v>
      </c>
    </row>
    <row r="742" spans="1:9" x14ac:dyDescent="0.25">
      <c r="A742" t="s">
        <v>12667</v>
      </c>
      <c r="B742" t="s">
        <v>2236</v>
      </c>
      <c r="C742" t="s">
        <v>2237</v>
      </c>
      <c r="D742" t="s">
        <v>3467</v>
      </c>
      <c r="E742" t="s">
        <v>3468</v>
      </c>
      <c r="F742" t="s">
        <v>3565</v>
      </c>
      <c r="G742" t="s">
        <v>2175</v>
      </c>
      <c r="H742" t="s">
        <v>3568</v>
      </c>
      <c r="I742" t="s">
        <v>2172</v>
      </c>
    </row>
    <row r="743" spans="1:9" x14ac:dyDescent="0.25">
      <c r="A743" t="s">
        <v>12667</v>
      </c>
      <c r="B743" t="s">
        <v>2236</v>
      </c>
      <c r="C743" t="s">
        <v>2237</v>
      </c>
      <c r="D743" t="s">
        <v>3467</v>
      </c>
      <c r="E743" t="s">
        <v>3468</v>
      </c>
      <c r="F743" t="s">
        <v>3565</v>
      </c>
      <c r="G743" t="s">
        <v>2173</v>
      </c>
      <c r="H743" t="s">
        <v>3567</v>
      </c>
      <c r="I743" t="s">
        <v>2172</v>
      </c>
    </row>
    <row r="744" spans="1:9" x14ac:dyDescent="0.25">
      <c r="A744" t="s">
        <v>12667</v>
      </c>
      <c r="B744" t="s">
        <v>2236</v>
      </c>
      <c r="C744" t="s">
        <v>2237</v>
      </c>
      <c r="D744" t="s">
        <v>3467</v>
      </c>
      <c r="E744" t="s">
        <v>3468</v>
      </c>
      <c r="F744" t="s">
        <v>3565</v>
      </c>
      <c r="G744" t="s">
        <v>2170</v>
      </c>
      <c r="H744" t="s">
        <v>3566</v>
      </c>
      <c r="I744" t="s">
        <v>2172</v>
      </c>
    </row>
    <row r="745" spans="1:9" x14ac:dyDescent="0.25">
      <c r="A745" t="s">
        <v>12667</v>
      </c>
      <c r="B745" t="s">
        <v>2236</v>
      </c>
      <c r="C745" t="s">
        <v>2237</v>
      </c>
      <c r="D745" t="s">
        <v>3467</v>
      </c>
      <c r="E745" t="s">
        <v>3468</v>
      </c>
      <c r="F745" t="s">
        <v>3561</v>
      </c>
      <c r="G745" t="s">
        <v>3562</v>
      </c>
      <c r="H745" t="s">
        <v>3563</v>
      </c>
      <c r="I745" t="s">
        <v>3564</v>
      </c>
    </row>
    <row r="746" spans="1:9" x14ac:dyDescent="0.25">
      <c r="A746" t="s">
        <v>12667</v>
      </c>
      <c r="B746" t="s">
        <v>2236</v>
      </c>
      <c r="C746" t="s">
        <v>2237</v>
      </c>
      <c r="D746" t="s">
        <v>3467</v>
      </c>
      <c r="E746" t="s">
        <v>3468</v>
      </c>
      <c r="F746" t="s">
        <v>3557</v>
      </c>
      <c r="G746" t="s">
        <v>3558</v>
      </c>
      <c r="H746" t="s">
        <v>3559</v>
      </c>
      <c r="I746" t="s">
        <v>3560</v>
      </c>
    </row>
    <row r="747" spans="1:9" x14ac:dyDescent="0.25">
      <c r="A747" t="s">
        <v>12667</v>
      </c>
      <c r="B747" t="s">
        <v>2236</v>
      </c>
      <c r="C747" t="s">
        <v>2237</v>
      </c>
      <c r="D747" t="s">
        <v>3467</v>
      </c>
      <c r="E747" t="s">
        <v>3468</v>
      </c>
      <c r="F747" t="s">
        <v>3554</v>
      </c>
      <c r="G747" t="s">
        <v>3551</v>
      </c>
      <c r="H747" t="s">
        <v>3555</v>
      </c>
      <c r="I747" t="s">
        <v>3556</v>
      </c>
    </row>
    <row r="748" spans="1:9" x14ac:dyDescent="0.25">
      <c r="A748" t="s">
        <v>12667</v>
      </c>
      <c r="B748" t="s">
        <v>2236</v>
      </c>
      <c r="C748" t="s">
        <v>2237</v>
      </c>
      <c r="D748" t="s">
        <v>3467</v>
      </c>
      <c r="E748" t="s">
        <v>3468</v>
      </c>
      <c r="F748" t="s">
        <v>3550</v>
      </c>
      <c r="G748" t="s">
        <v>3551</v>
      </c>
      <c r="H748" t="s">
        <v>3552</v>
      </c>
      <c r="I748" t="s">
        <v>3553</v>
      </c>
    </row>
    <row r="749" spans="1:9" x14ac:dyDescent="0.25">
      <c r="A749" t="s">
        <v>12667</v>
      </c>
      <c r="B749" t="s">
        <v>2236</v>
      </c>
      <c r="C749" t="s">
        <v>2237</v>
      </c>
      <c r="D749" t="s">
        <v>3467</v>
      </c>
      <c r="E749" t="s">
        <v>3468</v>
      </c>
      <c r="F749" t="s">
        <v>3546</v>
      </c>
      <c r="G749" t="s">
        <v>3547</v>
      </c>
      <c r="H749" t="s">
        <v>3548</v>
      </c>
      <c r="I749" t="s">
        <v>3549</v>
      </c>
    </row>
    <row r="750" spans="1:9" x14ac:dyDescent="0.25">
      <c r="A750" t="s">
        <v>12667</v>
      </c>
      <c r="B750" t="s">
        <v>2236</v>
      </c>
      <c r="C750" t="s">
        <v>2237</v>
      </c>
      <c r="D750" t="s">
        <v>3467</v>
      </c>
      <c r="E750" t="s">
        <v>3468</v>
      </c>
      <c r="F750" t="s">
        <v>3542</v>
      </c>
      <c r="G750" t="s">
        <v>3543</v>
      </c>
      <c r="H750" t="s">
        <v>3544</v>
      </c>
      <c r="I750" t="s">
        <v>3545</v>
      </c>
    </row>
    <row r="751" spans="1:9" x14ac:dyDescent="0.25">
      <c r="A751" t="s">
        <v>12667</v>
      </c>
      <c r="B751" t="s">
        <v>2236</v>
      </c>
      <c r="C751" t="s">
        <v>2237</v>
      </c>
      <c r="D751" t="s">
        <v>3467</v>
      </c>
      <c r="E751" t="s">
        <v>3468</v>
      </c>
      <c r="F751" t="s">
        <v>3538</v>
      </c>
      <c r="G751" t="s">
        <v>3539</v>
      </c>
      <c r="H751" t="s">
        <v>3540</v>
      </c>
      <c r="I751" t="s">
        <v>3541</v>
      </c>
    </row>
    <row r="752" spans="1:9" x14ac:dyDescent="0.25">
      <c r="A752" t="s">
        <v>12667</v>
      </c>
      <c r="B752" t="s">
        <v>2236</v>
      </c>
      <c r="C752" t="s">
        <v>2237</v>
      </c>
      <c r="D752" t="s">
        <v>3467</v>
      </c>
      <c r="E752" t="s">
        <v>3468</v>
      </c>
      <c r="F752" t="s">
        <v>3534</v>
      </c>
      <c r="G752" t="s">
        <v>3535</v>
      </c>
      <c r="H752" t="s">
        <v>3536</v>
      </c>
      <c r="I752" t="s">
        <v>3537</v>
      </c>
    </row>
    <row r="753" spans="1:9" x14ac:dyDescent="0.25">
      <c r="A753" t="s">
        <v>12667</v>
      </c>
      <c r="B753" t="s">
        <v>2236</v>
      </c>
      <c r="C753" t="s">
        <v>2237</v>
      </c>
      <c r="D753" t="s">
        <v>3467</v>
      </c>
      <c r="E753" t="s">
        <v>3468</v>
      </c>
      <c r="F753" t="s">
        <v>3530</v>
      </c>
      <c r="G753" t="s">
        <v>3531</v>
      </c>
      <c r="H753" t="s">
        <v>3532</v>
      </c>
      <c r="I753" t="s">
        <v>3533</v>
      </c>
    </row>
    <row r="754" spans="1:9" x14ac:dyDescent="0.25">
      <c r="A754" t="s">
        <v>12667</v>
      </c>
      <c r="B754" t="s">
        <v>2236</v>
      </c>
      <c r="C754" t="s">
        <v>2237</v>
      </c>
      <c r="D754" t="s">
        <v>3467</v>
      </c>
      <c r="E754" t="s">
        <v>3468</v>
      </c>
      <c r="F754" t="s">
        <v>3524</v>
      </c>
      <c r="G754" t="s">
        <v>3528</v>
      </c>
      <c r="H754" t="s">
        <v>3529</v>
      </c>
      <c r="I754" t="s">
        <v>3527</v>
      </c>
    </row>
    <row r="755" spans="1:9" x14ac:dyDescent="0.25">
      <c r="A755" t="s">
        <v>12667</v>
      </c>
      <c r="B755" t="s">
        <v>2236</v>
      </c>
      <c r="C755" t="s">
        <v>2237</v>
      </c>
      <c r="D755" t="s">
        <v>3467</v>
      </c>
      <c r="E755" t="s">
        <v>3468</v>
      </c>
      <c r="F755" t="s">
        <v>3524</v>
      </c>
      <c r="G755" t="s">
        <v>3525</v>
      </c>
      <c r="H755" t="s">
        <v>3526</v>
      </c>
      <c r="I755" t="s">
        <v>3527</v>
      </c>
    </row>
    <row r="756" spans="1:9" x14ac:dyDescent="0.25">
      <c r="A756" t="s">
        <v>12667</v>
      </c>
      <c r="B756" t="s">
        <v>2236</v>
      </c>
      <c r="C756" t="s">
        <v>2237</v>
      </c>
      <c r="D756" t="s">
        <v>3467</v>
      </c>
      <c r="E756" t="s">
        <v>3468</v>
      </c>
      <c r="F756" t="s">
        <v>3518</v>
      </c>
      <c r="G756" t="s">
        <v>3522</v>
      </c>
      <c r="H756" t="s">
        <v>3523</v>
      </c>
      <c r="I756" t="s">
        <v>3521</v>
      </c>
    </row>
    <row r="757" spans="1:9" x14ac:dyDescent="0.25">
      <c r="A757" t="s">
        <v>12667</v>
      </c>
      <c r="B757" t="s">
        <v>2236</v>
      </c>
      <c r="C757" t="s">
        <v>2237</v>
      </c>
      <c r="D757" t="s">
        <v>3467</v>
      </c>
      <c r="E757" t="s">
        <v>3468</v>
      </c>
      <c r="F757" t="s">
        <v>3518</v>
      </c>
      <c r="G757" t="s">
        <v>3519</v>
      </c>
      <c r="H757" t="s">
        <v>3520</v>
      </c>
      <c r="I757" t="s">
        <v>3521</v>
      </c>
    </row>
    <row r="758" spans="1:9" x14ac:dyDescent="0.25">
      <c r="A758" t="s">
        <v>12667</v>
      </c>
      <c r="B758" t="s">
        <v>2236</v>
      </c>
      <c r="C758" t="s">
        <v>2237</v>
      </c>
      <c r="D758" t="s">
        <v>3467</v>
      </c>
      <c r="E758" t="s">
        <v>3468</v>
      </c>
      <c r="F758" t="s">
        <v>3514</v>
      </c>
      <c r="G758" t="s">
        <v>3515</v>
      </c>
      <c r="H758" t="s">
        <v>3516</v>
      </c>
      <c r="I758" t="s">
        <v>3517</v>
      </c>
    </row>
    <row r="759" spans="1:9" x14ac:dyDescent="0.25">
      <c r="A759" t="s">
        <v>12667</v>
      </c>
      <c r="B759" t="s">
        <v>2236</v>
      </c>
      <c r="C759" t="s">
        <v>2237</v>
      </c>
      <c r="D759" t="s">
        <v>3467</v>
      </c>
      <c r="E759" t="s">
        <v>3468</v>
      </c>
      <c r="F759" t="s">
        <v>3510</v>
      </c>
      <c r="G759" t="s">
        <v>3511</v>
      </c>
      <c r="H759" t="s">
        <v>3512</v>
      </c>
      <c r="I759" t="s">
        <v>3513</v>
      </c>
    </row>
    <row r="760" spans="1:9" x14ac:dyDescent="0.25">
      <c r="A760" t="s">
        <v>12667</v>
      </c>
      <c r="B760" t="s">
        <v>2236</v>
      </c>
      <c r="C760" t="s">
        <v>2237</v>
      </c>
      <c r="D760" t="s">
        <v>3467</v>
      </c>
      <c r="E760" t="s">
        <v>3468</v>
      </c>
      <c r="F760" t="s">
        <v>3506</v>
      </c>
      <c r="G760" t="s">
        <v>3507</v>
      </c>
      <c r="H760" t="s">
        <v>3508</v>
      </c>
      <c r="I760" t="s">
        <v>3509</v>
      </c>
    </row>
    <row r="761" spans="1:9" x14ac:dyDescent="0.25">
      <c r="A761" t="s">
        <v>12667</v>
      </c>
      <c r="B761" t="s">
        <v>2236</v>
      </c>
      <c r="C761" t="s">
        <v>2237</v>
      </c>
      <c r="D761" t="s">
        <v>3467</v>
      </c>
      <c r="E761" t="s">
        <v>3468</v>
      </c>
      <c r="F761" t="s">
        <v>3502</v>
      </c>
      <c r="G761" t="s">
        <v>3503</v>
      </c>
      <c r="H761" t="s">
        <v>3504</v>
      </c>
      <c r="I761" t="s">
        <v>3505</v>
      </c>
    </row>
    <row r="762" spans="1:9" x14ac:dyDescent="0.25">
      <c r="A762" t="s">
        <v>12667</v>
      </c>
      <c r="B762" t="s">
        <v>2236</v>
      </c>
      <c r="C762" t="s">
        <v>2237</v>
      </c>
      <c r="D762" t="s">
        <v>3467</v>
      </c>
      <c r="E762" t="s">
        <v>3468</v>
      </c>
      <c r="F762" t="s">
        <v>3498</v>
      </c>
      <c r="G762" t="s">
        <v>3499</v>
      </c>
      <c r="H762" t="s">
        <v>3500</v>
      </c>
      <c r="I762" t="s">
        <v>3501</v>
      </c>
    </row>
    <row r="763" spans="1:9" x14ac:dyDescent="0.25">
      <c r="A763" t="s">
        <v>12667</v>
      </c>
      <c r="B763" t="s">
        <v>2236</v>
      </c>
      <c r="C763" t="s">
        <v>2237</v>
      </c>
      <c r="D763" t="s">
        <v>3467</v>
      </c>
      <c r="E763" t="s">
        <v>3468</v>
      </c>
      <c r="F763" t="s">
        <v>3494</v>
      </c>
      <c r="G763" t="s">
        <v>3495</v>
      </c>
      <c r="H763" t="s">
        <v>3496</v>
      </c>
      <c r="I763" t="s">
        <v>3497</v>
      </c>
    </row>
    <row r="764" spans="1:9" x14ac:dyDescent="0.25">
      <c r="A764" t="s">
        <v>12667</v>
      </c>
      <c r="B764" t="s">
        <v>2236</v>
      </c>
      <c r="C764" t="s">
        <v>2237</v>
      </c>
      <c r="D764" t="s">
        <v>3467</v>
      </c>
      <c r="E764" t="s">
        <v>3468</v>
      </c>
      <c r="F764" t="s">
        <v>3490</v>
      </c>
      <c r="G764" t="s">
        <v>2162</v>
      </c>
      <c r="H764" t="s">
        <v>3493</v>
      </c>
      <c r="I764" t="s">
        <v>2159</v>
      </c>
    </row>
    <row r="765" spans="1:9" x14ac:dyDescent="0.25">
      <c r="A765" t="s">
        <v>12667</v>
      </c>
      <c r="B765" t="s">
        <v>2236</v>
      </c>
      <c r="C765" t="s">
        <v>2237</v>
      </c>
      <c r="D765" t="s">
        <v>3467</v>
      </c>
      <c r="E765" t="s">
        <v>3468</v>
      </c>
      <c r="F765" t="s">
        <v>3490</v>
      </c>
      <c r="G765" t="s">
        <v>2160</v>
      </c>
      <c r="H765" t="s">
        <v>3492</v>
      </c>
      <c r="I765" t="s">
        <v>2159</v>
      </c>
    </row>
    <row r="766" spans="1:9" x14ac:dyDescent="0.25">
      <c r="A766" t="s">
        <v>12667</v>
      </c>
      <c r="B766" t="s">
        <v>2236</v>
      </c>
      <c r="C766" t="s">
        <v>2237</v>
      </c>
      <c r="D766" t="s">
        <v>3467</v>
      </c>
      <c r="E766" t="s">
        <v>3468</v>
      </c>
      <c r="F766" t="s">
        <v>3490</v>
      </c>
      <c r="G766" t="s">
        <v>2157</v>
      </c>
      <c r="H766" t="s">
        <v>3491</v>
      </c>
      <c r="I766" t="s">
        <v>2159</v>
      </c>
    </row>
    <row r="767" spans="1:9" x14ac:dyDescent="0.25">
      <c r="A767" t="s">
        <v>12667</v>
      </c>
      <c r="B767" t="s">
        <v>2236</v>
      </c>
      <c r="C767" t="s">
        <v>2237</v>
      </c>
      <c r="D767" t="s">
        <v>3467</v>
      </c>
      <c r="E767" t="s">
        <v>3468</v>
      </c>
      <c r="F767" t="s">
        <v>3488</v>
      </c>
      <c r="G767" t="s">
        <v>2165</v>
      </c>
      <c r="H767" t="s">
        <v>3489</v>
      </c>
      <c r="I767" t="s">
        <v>12941</v>
      </c>
    </row>
    <row r="768" spans="1:9" x14ac:dyDescent="0.25">
      <c r="A768" t="s">
        <v>12667</v>
      </c>
      <c r="B768" t="s">
        <v>2236</v>
      </c>
      <c r="C768" t="s">
        <v>2237</v>
      </c>
      <c r="D768" t="s">
        <v>3467</v>
      </c>
      <c r="E768" t="s">
        <v>3468</v>
      </c>
      <c r="F768" t="s">
        <v>3485</v>
      </c>
      <c r="G768" t="s">
        <v>2372</v>
      </c>
      <c r="H768" t="s">
        <v>3486</v>
      </c>
      <c r="I768" t="s">
        <v>3487</v>
      </c>
    </row>
    <row r="769" spans="1:9" x14ac:dyDescent="0.25">
      <c r="A769" t="s">
        <v>12667</v>
      </c>
      <c r="B769" t="s">
        <v>2236</v>
      </c>
      <c r="C769" t="s">
        <v>2237</v>
      </c>
      <c r="D769" t="s">
        <v>3467</v>
      </c>
      <c r="E769" t="s">
        <v>3468</v>
      </c>
      <c r="F769" t="s">
        <v>3484</v>
      </c>
      <c r="G769" t="s">
        <v>12264</v>
      </c>
      <c r="H769" t="s">
        <v>3484</v>
      </c>
      <c r="I769" t="s">
        <v>2241</v>
      </c>
    </row>
    <row r="770" spans="1:9" x14ac:dyDescent="0.25">
      <c r="A770" t="s">
        <v>12667</v>
      </c>
      <c r="B770" t="s">
        <v>2236</v>
      </c>
      <c r="C770" t="s">
        <v>2237</v>
      </c>
      <c r="D770" t="s">
        <v>3467</v>
      </c>
      <c r="E770" t="s">
        <v>3468</v>
      </c>
      <c r="F770" t="s">
        <v>3482</v>
      </c>
      <c r="G770" t="s">
        <v>12264</v>
      </c>
      <c r="H770" t="s">
        <v>3482</v>
      </c>
      <c r="I770" t="s">
        <v>3483</v>
      </c>
    </row>
    <row r="771" spans="1:9" x14ac:dyDescent="0.25">
      <c r="A771" t="s">
        <v>12667</v>
      </c>
      <c r="B771" t="s">
        <v>2236</v>
      </c>
      <c r="C771" t="s">
        <v>2237</v>
      </c>
      <c r="D771" t="s">
        <v>3467</v>
      </c>
      <c r="E771" t="s">
        <v>3468</v>
      </c>
      <c r="F771" t="s">
        <v>3473</v>
      </c>
      <c r="G771" t="s">
        <v>2188</v>
      </c>
      <c r="H771" t="s">
        <v>3481</v>
      </c>
      <c r="I771" t="s">
        <v>2180</v>
      </c>
    </row>
    <row r="772" spans="1:9" x14ac:dyDescent="0.25">
      <c r="A772" t="s">
        <v>12667</v>
      </c>
      <c r="B772" t="s">
        <v>2236</v>
      </c>
      <c r="C772" t="s">
        <v>2237</v>
      </c>
      <c r="D772" t="s">
        <v>3467</v>
      </c>
      <c r="E772" t="s">
        <v>3468</v>
      </c>
      <c r="F772" t="s">
        <v>3473</v>
      </c>
      <c r="G772" t="s">
        <v>2186</v>
      </c>
      <c r="H772" t="s">
        <v>3480</v>
      </c>
      <c r="I772" t="s">
        <v>2180</v>
      </c>
    </row>
    <row r="773" spans="1:9" x14ac:dyDescent="0.25">
      <c r="A773" t="s">
        <v>12667</v>
      </c>
      <c r="B773" t="s">
        <v>2236</v>
      </c>
      <c r="C773" t="s">
        <v>2237</v>
      </c>
      <c r="D773" t="s">
        <v>3467</v>
      </c>
      <c r="E773" t="s">
        <v>3468</v>
      </c>
      <c r="F773" t="s">
        <v>3473</v>
      </c>
      <c r="G773" t="s">
        <v>2148</v>
      </c>
      <c r="H773" t="s">
        <v>3479</v>
      </c>
      <c r="I773" t="s">
        <v>2180</v>
      </c>
    </row>
    <row r="774" spans="1:9" x14ac:dyDescent="0.25">
      <c r="A774" t="s">
        <v>12667</v>
      </c>
      <c r="B774" t="s">
        <v>2236</v>
      </c>
      <c r="C774" t="s">
        <v>2237</v>
      </c>
      <c r="D774" t="s">
        <v>3467</v>
      </c>
      <c r="E774" t="s">
        <v>3468</v>
      </c>
      <c r="F774" t="s">
        <v>3473</v>
      </c>
      <c r="G774" t="s">
        <v>2146</v>
      </c>
      <c r="H774" t="s">
        <v>3478</v>
      </c>
      <c r="I774" t="s">
        <v>2180</v>
      </c>
    </row>
    <row r="775" spans="1:9" x14ac:dyDescent="0.25">
      <c r="A775" t="s">
        <v>12667</v>
      </c>
      <c r="B775" t="s">
        <v>2236</v>
      </c>
      <c r="C775" t="s">
        <v>2237</v>
      </c>
      <c r="D775" t="s">
        <v>3467</v>
      </c>
      <c r="E775" t="s">
        <v>3468</v>
      </c>
      <c r="F775" t="s">
        <v>3473</v>
      </c>
      <c r="G775" t="s">
        <v>2144</v>
      </c>
      <c r="H775" t="s">
        <v>3477</v>
      </c>
      <c r="I775" t="s">
        <v>2180</v>
      </c>
    </row>
    <row r="776" spans="1:9" x14ac:dyDescent="0.25">
      <c r="A776" t="s">
        <v>12667</v>
      </c>
      <c r="B776" t="s">
        <v>2236</v>
      </c>
      <c r="C776" t="s">
        <v>2237</v>
      </c>
      <c r="D776" t="s">
        <v>3467</v>
      </c>
      <c r="E776" t="s">
        <v>3468</v>
      </c>
      <c r="F776" t="s">
        <v>3473</v>
      </c>
      <c r="G776" t="s">
        <v>2138</v>
      </c>
      <c r="H776" t="s">
        <v>3476</v>
      </c>
      <c r="I776" t="s">
        <v>2180</v>
      </c>
    </row>
    <row r="777" spans="1:9" x14ac:dyDescent="0.25">
      <c r="A777" t="s">
        <v>12667</v>
      </c>
      <c r="B777" t="s">
        <v>2236</v>
      </c>
      <c r="C777" t="s">
        <v>2237</v>
      </c>
      <c r="D777" t="s">
        <v>3467</v>
      </c>
      <c r="E777" t="s">
        <v>3468</v>
      </c>
      <c r="F777" t="s">
        <v>3473</v>
      </c>
      <c r="G777" t="s">
        <v>2124</v>
      </c>
      <c r="H777" t="s">
        <v>3475</v>
      </c>
      <c r="I777" t="s">
        <v>2180</v>
      </c>
    </row>
    <row r="778" spans="1:9" x14ac:dyDescent="0.25">
      <c r="A778" t="s">
        <v>12667</v>
      </c>
      <c r="B778" t="s">
        <v>2236</v>
      </c>
      <c r="C778" t="s">
        <v>2237</v>
      </c>
      <c r="D778" t="s">
        <v>3467</v>
      </c>
      <c r="E778" t="s">
        <v>3468</v>
      </c>
      <c r="F778" t="s">
        <v>3473</v>
      </c>
      <c r="G778" t="s">
        <v>2121</v>
      </c>
      <c r="H778" t="s">
        <v>3474</v>
      </c>
      <c r="I778" t="s">
        <v>2180</v>
      </c>
    </row>
    <row r="779" spans="1:9" x14ac:dyDescent="0.25">
      <c r="A779" t="s">
        <v>12667</v>
      </c>
      <c r="B779" t="s">
        <v>2236</v>
      </c>
      <c r="C779" t="s">
        <v>2237</v>
      </c>
      <c r="D779" t="s">
        <v>3467</v>
      </c>
      <c r="E779" t="s">
        <v>3468</v>
      </c>
      <c r="F779" t="s">
        <v>3469</v>
      </c>
      <c r="G779" t="s">
        <v>3470</v>
      </c>
      <c r="H779" t="s">
        <v>3471</v>
      </c>
      <c r="I779" t="s">
        <v>3472</v>
      </c>
    </row>
    <row r="780" spans="1:9" x14ac:dyDescent="0.25">
      <c r="A780" t="s">
        <v>12667</v>
      </c>
      <c r="B780" t="s">
        <v>2111</v>
      </c>
      <c r="C780" t="s">
        <v>2756</v>
      </c>
      <c r="D780" t="s">
        <v>3430</v>
      </c>
      <c r="E780" t="s">
        <v>3431</v>
      </c>
      <c r="F780" t="s">
        <v>3444</v>
      </c>
      <c r="G780" t="s">
        <v>3445</v>
      </c>
      <c r="H780" t="s">
        <v>3446</v>
      </c>
      <c r="I780" t="s">
        <v>3447</v>
      </c>
    </row>
    <row r="781" spans="1:9" x14ac:dyDescent="0.25">
      <c r="A781" t="s">
        <v>12667</v>
      </c>
      <c r="B781" t="s">
        <v>2111</v>
      </c>
      <c r="C781" t="s">
        <v>2756</v>
      </c>
      <c r="D781" t="s">
        <v>3430</v>
      </c>
      <c r="E781" t="s">
        <v>3431</v>
      </c>
      <c r="F781" t="s">
        <v>3440</v>
      </c>
      <c r="G781" t="s">
        <v>3441</v>
      </c>
      <c r="H781" t="s">
        <v>3442</v>
      </c>
      <c r="I781" t="s">
        <v>3443</v>
      </c>
    </row>
    <row r="782" spans="1:9" x14ac:dyDescent="0.25">
      <c r="A782" t="s">
        <v>12667</v>
      </c>
      <c r="B782" t="s">
        <v>2111</v>
      </c>
      <c r="C782" t="s">
        <v>2756</v>
      </c>
      <c r="D782" t="s">
        <v>3430</v>
      </c>
      <c r="E782" t="s">
        <v>3431</v>
      </c>
      <c r="F782" t="s">
        <v>3436</v>
      </c>
      <c r="G782" t="s">
        <v>3437</v>
      </c>
      <c r="H782" t="s">
        <v>3438</v>
      </c>
      <c r="I782" t="s">
        <v>3439</v>
      </c>
    </row>
    <row r="783" spans="1:9" x14ac:dyDescent="0.25">
      <c r="A783" t="s">
        <v>12667</v>
      </c>
      <c r="B783" t="s">
        <v>2111</v>
      </c>
      <c r="C783" t="s">
        <v>2756</v>
      </c>
      <c r="D783" t="s">
        <v>3430</v>
      </c>
      <c r="E783" t="s">
        <v>3431</v>
      </c>
      <c r="F783" t="s">
        <v>3432</v>
      </c>
      <c r="G783" t="s">
        <v>3433</v>
      </c>
      <c r="H783" t="s">
        <v>3434</v>
      </c>
      <c r="I783" t="s">
        <v>3435</v>
      </c>
    </row>
    <row r="784" spans="1:9" x14ac:dyDescent="0.25">
      <c r="A784" t="s">
        <v>12667</v>
      </c>
      <c r="B784" t="s">
        <v>2111</v>
      </c>
      <c r="C784" t="s">
        <v>2112</v>
      </c>
      <c r="D784" t="s">
        <v>3204</v>
      </c>
      <c r="E784" t="s">
        <v>12641</v>
      </c>
      <c r="F784" t="s">
        <v>3428</v>
      </c>
      <c r="G784" t="s">
        <v>12264</v>
      </c>
      <c r="H784" t="s">
        <v>3428</v>
      </c>
      <c r="I784" t="s">
        <v>3429</v>
      </c>
    </row>
    <row r="785" spans="1:9" x14ac:dyDescent="0.25">
      <c r="A785" t="s">
        <v>12667</v>
      </c>
      <c r="B785" t="s">
        <v>2111</v>
      </c>
      <c r="C785" t="s">
        <v>2112</v>
      </c>
      <c r="D785" t="s">
        <v>3204</v>
      </c>
      <c r="E785" t="s">
        <v>12641</v>
      </c>
      <c r="F785" t="s">
        <v>3424</v>
      </c>
      <c r="G785" t="s">
        <v>3425</v>
      </c>
      <c r="H785" t="s">
        <v>3426</v>
      </c>
      <c r="I785" t="s">
        <v>3427</v>
      </c>
    </row>
    <row r="786" spans="1:9" x14ac:dyDescent="0.25">
      <c r="A786" t="s">
        <v>12667</v>
      </c>
      <c r="B786" t="s">
        <v>2111</v>
      </c>
      <c r="C786" t="s">
        <v>2112</v>
      </c>
      <c r="D786" t="s">
        <v>3204</v>
      </c>
      <c r="E786" t="s">
        <v>12641</v>
      </c>
      <c r="F786" t="s">
        <v>3413</v>
      </c>
      <c r="G786" t="s">
        <v>2162</v>
      </c>
      <c r="H786" t="s">
        <v>3423</v>
      </c>
      <c r="I786" t="s">
        <v>2204</v>
      </c>
    </row>
    <row r="787" spans="1:9" x14ac:dyDescent="0.25">
      <c r="A787" t="s">
        <v>12667</v>
      </c>
      <c r="B787" t="s">
        <v>2111</v>
      </c>
      <c r="C787" t="s">
        <v>2112</v>
      </c>
      <c r="D787" t="s">
        <v>3204</v>
      </c>
      <c r="E787" t="s">
        <v>12641</v>
      </c>
      <c r="F787" t="s">
        <v>3413</v>
      </c>
      <c r="G787" t="s">
        <v>2217</v>
      </c>
      <c r="H787" t="s">
        <v>3422</v>
      </c>
      <c r="I787" t="s">
        <v>2204</v>
      </c>
    </row>
    <row r="788" spans="1:9" x14ac:dyDescent="0.25">
      <c r="A788" t="s">
        <v>12667</v>
      </c>
      <c r="B788" t="s">
        <v>2111</v>
      </c>
      <c r="C788" t="s">
        <v>2112</v>
      </c>
      <c r="D788" t="s">
        <v>3204</v>
      </c>
      <c r="E788" t="s">
        <v>12641</v>
      </c>
      <c r="F788" t="s">
        <v>3413</v>
      </c>
      <c r="G788" t="s">
        <v>2215</v>
      </c>
      <c r="H788" t="s">
        <v>3421</v>
      </c>
      <c r="I788" t="s">
        <v>2204</v>
      </c>
    </row>
    <row r="789" spans="1:9" x14ac:dyDescent="0.25">
      <c r="A789" t="s">
        <v>12667</v>
      </c>
      <c r="B789" t="s">
        <v>2111</v>
      </c>
      <c r="C789" t="s">
        <v>2112</v>
      </c>
      <c r="D789" t="s">
        <v>3204</v>
      </c>
      <c r="E789" t="s">
        <v>12641</v>
      </c>
      <c r="F789" t="s">
        <v>3413</v>
      </c>
      <c r="G789" t="s">
        <v>2213</v>
      </c>
      <c r="H789" t="s">
        <v>3420</v>
      </c>
      <c r="I789" t="s">
        <v>2204</v>
      </c>
    </row>
    <row r="790" spans="1:9" x14ac:dyDescent="0.25">
      <c r="A790" t="s">
        <v>12667</v>
      </c>
      <c r="B790" t="s">
        <v>2111</v>
      </c>
      <c r="C790" t="s">
        <v>2112</v>
      </c>
      <c r="D790" t="s">
        <v>3204</v>
      </c>
      <c r="E790" t="s">
        <v>12641</v>
      </c>
      <c r="F790" t="s">
        <v>3413</v>
      </c>
      <c r="G790" t="s">
        <v>2211</v>
      </c>
      <c r="H790" t="s">
        <v>3419</v>
      </c>
      <c r="I790" t="s">
        <v>2204</v>
      </c>
    </row>
    <row r="791" spans="1:9" x14ac:dyDescent="0.25">
      <c r="A791" t="s">
        <v>12667</v>
      </c>
      <c r="B791" t="s">
        <v>2111</v>
      </c>
      <c r="C791" t="s">
        <v>2112</v>
      </c>
      <c r="D791" t="s">
        <v>3204</v>
      </c>
      <c r="E791" t="s">
        <v>12641</v>
      </c>
      <c r="F791" t="s">
        <v>3413</v>
      </c>
      <c r="G791" t="s">
        <v>2160</v>
      </c>
      <c r="H791" t="s">
        <v>3418</v>
      </c>
      <c r="I791" t="s">
        <v>2204</v>
      </c>
    </row>
    <row r="792" spans="1:9" x14ac:dyDescent="0.25">
      <c r="A792" t="s">
        <v>12667</v>
      </c>
      <c r="B792" t="s">
        <v>2111</v>
      </c>
      <c r="C792" t="s">
        <v>2112</v>
      </c>
      <c r="D792" t="s">
        <v>3204</v>
      </c>
      <c r="E792" t="s">
        <v>12641</v>
      </c>
      <c r="F792" t="s">
        <v>3413</v>
      </c>
      <c r="G792" t="s">
        <v>2208</v>
      </c>
      <c r="H792" t="s">
        <v>3417</v>
      </c>
      <c r="I792" t="s">
        <v>2204</v>
      </c>
    </row>
    <row r="793" spans="1:9" x14ac:dyDescent="0.25">
      <c r="A793" t="s">
        <v>12667</v>
      </c>
      <c r="B793" t="s">
        <v>2111</v>
      </c>
      <c r="C793" t="s">
        <v>2112</v>
      </c>
      <c r="D793" t="s">
        <v>3204</v>
      </c>
      <c r="E793" t="s">
        <v>12641</v>
      </c>
      <c r="F793" t="s">
        <v>3413</v>
      </c>
      <c r="G793" t="s">
        <v>2206</v>
      </c>
      <c r="H793" t="s">
        <v>3416</v>
      </c>
      <c r="I793" t="s">
        <v>2204</v>
      </c>
    </row>
    <row r="794" spans="1:9" x14ac:dyDescent="0.25">
      <c r="A794" t="s">
        <v>12667</v>
      </c>
      <c r="B794" t="s">
        <v>2111</v>
      </c>
      <c r="C794" t="s">
        <v>2112</v>
      </c>
      <c r="D794" t="s">
        <v>3204</v>
      </c>
      <c r="E794" t="s">
        <v>12641</v>
      </c>
      <c r="F794" t="s">
        <v>3413</v>
      </c>
      <c r="G794" t="s">
        <v>2157</v>
      </c>
      <c r="H794" t="s">
        <v>3415</v>
      </c>
      <c r="I794" t="s">
        <v>2204</v>
      </c>
    </row>
    <row r="795" spans="1:9" x14ac:dyDescent="0.25">
      <c r="A795" t="s">
        <v>12667</v>
      </c>
      <c r="B795" t="s">
        <v>2111</v>
      </c>
      <c r="C795" t="s">
        <v>2112</v>
      </c>
      <c r="D795" t="s">
        <v>3204</v>
      </c>
      <c r="E795" t="s">
        <v>12641</v>
      </c>
      <c r="F795" t="s">
        <v>3413</v>
      </c>
      <c r="G795" t="s">
        <v>2202</v>
      </c>
      <c r="H795" t="s">
        <v>3414</v>
      </c>
      <c r="I795" t="s">
        <v>2204</v>
      </c>
    </row>
    <row r="796" spans="1:9" x14ac:dyDescent="0.25">
      <c r="A796" t="s">
        <v>12667</v>
      </c>
      <c r="B796" t="s">
        <v>2111</v>
      </c>
      <c r="C796" t="s">
        <v>2112</v>
      </c>
      <c r="D796" t="s">
        <v>3204</v>
      </c>
      <c r="E796" t="s">
        <v>12641</v>
      </c>
      <c r="F796" t="s">
        <v>3342</v>
      </c>
      <c r="G796" t="s">
        <v>2188</v>
      </c>
      <c r="H796" t="s">
        <v>3412</v>
      </c>
      <c r="I796" t="s">
        <v>2120</v>
      </c>
    </row>
    <row r="797" spans="1:9" x14ac:dyDescent="0.25">
      <c r="A797" t="s">
        <v>12667</v>
      </c>
      <c r="B797" t="s">
        <v>2111</v>
      </c>
      <c r="C797" t="s">
        <v>2112</v>
      </c>
      <c r="D797" t="s">
        <v>3204</v>
      </c>
      <c r="E797" t="s">
        <v>12641</v>
      </c>
      <c r="F797" t="s">
        <v>3342</v>
      </c>
      <c r="G797" t="s">
        <v>2186</v>
      </c>
      <c r="H797" t="s">
        <v>3411</v>
      </c>
      <c r="I797" t="s">
        <v>2123</v>
      </c>
    </row>
    <row r="798" spans="1:9" x14ac:dyDescent="0.25">
      <c r="A798" t="s">
        <v>12667</v>
      </c>
      <c r="B798" t="s">
        <v>2111</v>
      </c>
      <c r="C798" t="s">
        <v>2112</v>
      </c>
      <c r="D798" t="s">
        <v>3204</v>
      </c>
      <c r="E798" t="s">
        <v>12641</v>
      </c>
      <c r="F798" t="s">
        <v>3342</v>
      </c>
      <c r="G798" t="s">
        <v>2150</v>
      </c>
      <c r="H798" t="s">
        <v>3410</v>
      </c>
      <c r="I798" t="s">
        <v>2123</v>
      </c>
    </row>
    <row r="799" spans="1:9" x14ac:dyDescent="0.25">
      <c r="A799" t="s">
        <v>12667</v>
      </c>
      <c r="B799" t="s">
        <v>2111</v>
      </c>
      <c r="C799" t="s">
        <v>2112</v>
      </c>
      <c r="D799" t="s">
        <v>3204</v>
      </c>
      <c r="E799" t="s">
        <v>12641</v>
      </c>
      <c r="F799" t="s">
        <v>3342</v>
      </c>
      <c r="G799" t="s">
        <v>2148</v>
      </c>
      <c r="H799" t="s">
        <v>3409</v>
      </c>
      <c r="I799" t="s">
        <v>2123</v>
      </c>
    </row>
    <row r="800" spans="1:9" x14ac:dyDescent="0.25">
      <c r="A800" t="s">
        <v>12667</v>
      </c>
      <c r="B800" t="s">
        <v>2111</v>
      </c>
      <c r="C800" t="s">
        <v>2112</v>
      </c>
      <c r="D800" t="s">
        <v>3204</v>
      </c>
      <c r="E800" t="s">
        <v>12641</v>
      </c>
      <c r="F800" t="s">
        <v>3342</v>
      </c>
      <c r="G800" t="s">
        <v>2146</v>
      </c>
      <c r="H800" t="s">
        <v>3408</v>
      </c>
      <c r="I800" t="s">
        <v>2120</v>
      </c>
    </row>
    <row r="801" spans="1:9" x14ac:dyDescent="0.25">
      <c r="A801" t="s">
        <v>12667</v>
      </c>
      <c r="B801" t="s">
        <v>2111</v>
      </c>
      <c r="C801" t="s">
        <v>2112</v>
      </c>
      <c r="D801" t="s">
        <v>3204</v>
      </c>
      <c r="E801" t="s">
        <v>12641</v>
      </c>
      <c r="F801" t="s">
        <v>3342</v>
      </c>
      <c r="G801" t="s">
        <v>2144</v>
      </c>
      <c r="H801" t="s">
        <v>3407</v>
      </c>
      <c r="I801" t="s">
        <v>2123</v>
      </c>
    </row>
    <row r="802" spans="1:9" x14ac:dyDescent="0.25">
      <c r="A802" t="s">
        <v>12667</v>
      </c>
      <c r="B802" t="s">
        <v>2111</v>
      </c>
      <c r="C802" t="s">
        <v>2112</v>
      </c>
      <c r="D802" t="s">
        <v>3204</v>
      </c>
      <c r="E802" t="s">
        <v>12641</v>
      </c>
      <c r="F802" t="s">
        <v>3342</v>
      </c>
      <c r="G802" t="s">
        <v>2142</v>
      </c>
      <c r="H802" t="s">
        <v>3406</v>
      </c>
      <c r="I802" t="s">
        <v>2120</v>
      </c>
    </row>
    <row r="803" spans="1:9" x14ac:dyDescent="0.25">
      <c r="A803" t="s">
        <v>12667</v>
      </c>
      <c r="B803" t="s">
        <v>2111</v>
      </c>
      <c r="C803" t="s">
        <v>2112</v>
      </c>
      <c r="D803" t="s">
        <v>3204</v>
      </c>
      <c r="E803" t="s">
        <v>12641</v>
      </c>
      <c r="F803" t="s">
        <v>3342</v>
      </c>
      <c r="G803" t="s">
        <v>2140</v>
      </c>
      <c r="H803" t="s">
        <v>3405</v>
      </c>
      <c r="I803" t="s">
        <v>2120</v>
      </c>
    </row>
    <row r="804" spans="1:9" x14ac:dyDescent="0.25">
      <c r="A804" t="s">
        <v>12667</v>
      </c>
      <c r="B804" t="s">
        <v>2111</v>
      </c>
      <c r="C804" t="s">
        <v>2112</v>
      </c>
      <c r="D804" t="s">
        <v>3204</v>
      </c>
      <c r="E804" t="s">
        <v>12641</v>
      </c>
      <c r="F804" t="s">
        <v>3342</v>
      </c>
      <c r="G804" t="s">
        <v>2138</v>
      </c>
      <c r="H804" t="s">
        <v>3352</v>
      </c>
      <c r="I804" t="s">
        <v>2120</v>
      </c>
    </row>
    <row r="805" spans="1:9" x14ac:dyDescent="0.25">
      <c r="A805" t="s">
        <v>12667</v>
      </c>
      <c r="B805" t="s">
        <v>2111</v>
      </c>
      <c r="C805" t="s">
        <v>2112</v>
      </c>
      <c r="D805" t="s">
        <v>3204</v>
      </c>
      <c r="E805" t="s">
        <v>12641</v>
      </c>
      <c r="F805" t="s">
        <v>3342</v>
      </c>
      <c r="G805" t="s">
        <v>2136</v>
      </c>
      <c r="H805" t="s">
        <v>3351</v>
      </c>
      <c r="I805" t="s">
        <v>2120</v>
      </c>
    </row>
    <row r="806" spans="1:9" x14ac:dyDescent="0.25">
      <c r="A806" t="s">
        <v>12667</v>
      </c>
      <c r="B806" t="s">
        <v>2111</v>
      </c>
      <c r="C806" t="s">
        <v>2112</v>
      </c>
      <c r="D806" t="s">
        <v>3204</v>
      </c>
      <c r="E806" t="s">
        <v>12641</v>
      </c>
      <c r="F806" t="s">
        <v>3342</v>
      </c>
      <c r="G806" t="s">
        <v>2134</v>
      </c>
      <c r="H806" t="s">
        <v>3350</v>
      </c>
      <c r="I806" t="s">
        <v>2123</v>
      </c>
    </row>
    <row r="807" spans="1:9" x14ac:dyDescent="0.25">
      <c r="A807" t="s">
        <v>12667</v>
      </c>
      <c r="B807" t="s">
        <v>2111</v>
      </c>
      <c r="C807" t="s">
        <v>2112</v>
      </c>
      <c r="D807" t="s">
        <v>3204</v>
      </c>
      <c r="E807" t="s">
        <v>12641</v>
      </c>
      <c r="F807" t="s">
        <v>3342</v>
      </c>
      <c r="G807" t="s">
        <v>2132</v>
      </c>
      <c r="H807" t="s">
        <v>3349</v>
      </c>
      <c r="I807" t="s">
        <v>2120</v>
      </c>
    </row>
    <row r="808" spans="1:9" x14ac:dyDescent="0.25">
      <c r="A808" t="s">
        <v>12667</v>
      </c>
      <c r="B808" t="s">
        <v>2111</v>
      </c>
      <c r="C808" t="s">
        <v>2112</v>
      </c>
      <c r="D808" t="s">
        <v>3204</v>
      </c>
      <c r="E808" t="s">
        <v>12641</v>
      </c>
      <c r="F808" t="s">
        <v>3342</v>
      </c>
      <c r="G808" t="s">
        <v>2130</v>
      </c>
      <c r="H808" t="s">
        <v>3348</v>
      </c>
      <c r="I808" t="s">
        <v>2120</v>
      </c>
    </row>
    <row r="809" spans="1:9" x14ac:dyDescent="0.25">
      <c r="A809" t="s">
        <v>12667</v>
      </c>
      <c r="B809" t="s">
        <v>2111</v>
      </c>
      <c r="C809" t="s">
        <v>2112</v>
      </c>
      <c r="D809" t="s">
        <v>3204</v>
      </c>
      <c r="E809" t="s">
        <v>12641</v>
      </c>
      <c r="F809" t="s">
        <v>3342</v>
      </c>
      <c r="G809" t="s">
        <v>2128</v>
      </c>
      <c r="H809" t="s">
        <v>3347</v>
      </c>
      <c r="I809" t="s">
        <v>2120</v>
      </c>
    </row>
    <row r="810" spans="1:9" x14ac:dyDescent="0.25">
      <c r="A810" t="s">
        <v>12667</v>
      </c>
      <c r="B810" t="s">
        <v>2111</v>
      </c>
      <c r="C810" t="s">
        <v>2112</v>
      </c>
      <c r="D810" t="s">
        <v>3204</v>
      </c>
      <c r="E810" t="s">
        <v>12641</v>
      </c>
      <c r="F810" t="s">
        <v>3342</v>
      </c>
      <c r="G810" t="s">
        <v>2126</v>
      </c>
      <c r="H810" t="s">
        <v>3346</v>
      </c>
      <c r="I810" t="s">
        <v>2120</v>
      </c>
    </row>
    <row r="811" spans="1:9" x14ac:dyDescent="0.25">
      <c r="A811" t="s">
        <v>12667</v>
      </c>
      <c r="B811" t="s">
        <v>2111</v>
      </c>
      <c r="C811" t="s">
        <v>2112</v>
      </c>
      <c r="D811" t="s">
        <v>3204</v>
      </c>
      <c r="E811" t="s">
        <v>12641</v>
      </c>
      <c r="F811" t="s">
        <v>3342</v>
      </c>
      <c r="G811" t="s">
        <v>2124</v>
      </c>
      <c r="H811" t="s">
        <v>3345</v>
      </c>
      <c r="I811" t="s">
        <v>2123</v>
      </c>
    </row>
    <row r="812" spans="1:9" x14ac:dyDescent="0.25">
      <c r="A812" t="s">
        <v>12667</v>
      </c>
      <c r="B812" t="s">
        <v>2111</v>
      </c>
      <c r="C812" t="s">
        <v>2112</v>
      </c>
      <c r="D812" t="s">
        <v>3204</v>
      </c>
      <c r="E812" t="s">
        <v>12641</v>
      </c>
      <c r="F812" t="s">
        <v>3342</v>
      </c>
      <c r="G812" t="s">
        <v>2121</v>
      </c>
      <c r="H812" t="s">
        <v>3344</v>
      </c>
      <c r="I812" t="s">
        <v>2123</v>
      </c>
    </row>
    <row r="813" spans="1:9" x14ac:dyDescent="0.25">
      <c r="A813" t="s">
        <v>12667</v>
      </c>
      <c r="B813" t="s">
        <v>2111</v>
      </c>
      <c r="C813" t="s">
        <v>2112</v>
      </c>
      <c r="D813" t="s">
        <v>3204</v>
      </c>
      <c r="E813" t="s">
        <v>12641</v>
      </c>
      <c r="F813" t="s">
        <v>3342</v>
      </c>
      <c r="G813" t="s">
        <v>2118</v>
      </c>
      <c r="H813" t="s">
        <v>3343</v>
      </c>
      <c r="I813" t="s">
        <v>2120</v>
      </c>
    </row>
    <row r="814" spans="1:9" x14ac:dyDescent="0.25">
      <c r="A814" t="s">
        <v>12667</v>
      </c>
      <c r="B814" t="s">
        <v>2111</v>
      </c>
      <c r="C814" t="s">
        <v>2112</v>
      </c>
      <c r="D814" t="s">
        <v>3204</v>
      </c>
      <c r="E814" t="s">
        <v>12641</v>
      </c>
      <c r="F814" t="s">
        <v>3339</v>
      </c>
      <c r="G814" t="s">
        <v>3340</v>
      </c>
      <c r="H814" t="s">
        <v>3341</v>
      </c>
      <c r="I814" t="s">
        <v>3338</v>
      </c>
    </row>
    <row r="815" spans="1:9" x14ac:dyDescent="0.25">
      <c r="A815" t="s">
        <v>12667</v>
      </c>
      <c r="B815" t="s">
        <v>2111</v>
      </c>
      <c r="C815" t="s">
        <v>2112</v>
      </c>
      <c r="D815" t="s">
        <v>3204</v>
      </c>
      <c r="E815" t="s">
        <v>12641</v>
      </c>
      <c r="F815" t="s">
        <v>3335</v>
      </c>
      <c r="G815" t="s">
        <v>3336</v>
      </c>
      <c r="H815" t="s">
        <v>3337</v>
      </c>
      <c r="I815" t="s">
        <v>12946</v>
      </c>
    </row>
    <row r="816" spans="1:9" x14ac:dyDescent="0.25">
      <c r="A816" t="s">
        <v>12667</v>
      </c>
      <c r="B816" t="s">
        <v>2111</v>
      </c>
      <c r="C816" t="s">
        <v>2112</v>
      </c>
      <c r="D816" t="s">
        <v>3204</v>
      </c>
      <c r="E816" t="s">
        <v>12641</v>
      </c>
      <c r="F816" t="s">
        <v>3330</v>
      </c>
      <c r="G816" t="s">
        <v>3333</v>
      </c>
      <c r="H816" t="s">
        <v>3334</v>
      </c>
      <c r="I816" t="s">
        <v>3332</v>
      </c>
    </row>
    <row r="817" spans="1:9" x14ac:dyDescent="0.25">
      <c r="A817" t="s">
        <v>12667</v>
      </c>
      <c r="B817" t="s">
        <v>2111</v>
      </c>
      <c r="C817" t="s">
        <v>2112</v>
      </c>
      <c r="D817" t="s">
        <v>3204</v>
      </c>
      <c r="E817" t="s">
        <v>12641</v>
      </c>
      <c r="F817" t="s">
        <v>3330</v>
      </c>
      <c r="G817" t="s">
        <v>3325</v>
      </c>
      <c r="H817" t="s">
        <v>3331</v>
      </c>
      <c r="I817" t="s">
        <v>3332</v>
      </c>
    </row>
    <row r="818" spans="1:9" x14ac:dyDescent="0.25">
      <c r="A818" t="s">
        <v>12667</v>
      </c>
      <c r="B818" t="s">
        <v>2111</v>
      </c>
      <c r="C818" t="s">
        <v>2112</v>
      </c>
      <c r="D818" t="s">
        <v>3204</v>
      </c>
      <c r="E818" t="s">
        <v>12641</v>
      </c>
      <c r="F818" t="s">
        <v>3324</v>
      </c>
      <c r="G818" t="s">
        <v>3328</v>
      </c>
      <c r="H818" t="s">
        <v>3329</v>
      </c>
      <c r="I818" t="s">
        <v>3327</v>
      </c>
    </row>
    <row r="819" spans="1:9" x14ac:dyDescent="0.25">
      <c r="A819" t="s">
        <v>12667</v>
      </c>
      <c r="B819" t="s">
        <v>2111</v>
      </c>
      <c r="C819" t="s">
        <v>2112</v>
      </c>
      <c r="D819" t="s">
        <v>3204</v>
      </c>
      <c r="E819" t="s">
        <v>12641</v>
      </c>
      <c r="F819" t="s">
        <v>3324</v>
      </c>
      <c r="G819" t="s">
        <v>3325</v>
      </c>
      <c r="H819" t="s">
        <v>3326</v>
      </c>
      <c r="I819" t="s">
        <v>3327</v>
      </c>
    </row>
    <row r="820" spans="1:9" x14ac:dyDescent="0.25">
      <c r="A820" t="s">
        <v>12667</v>
      </c>
      <c r="B820" t="s">
        <v>2111</v>
      </c>
      <c r="C820" t="s">
        <v>2112</v>
      </c>
      <c r="D820" t="s">
        <v>3204</v>
      </c>
      <c r="E820" t="s">
        <v>12641</v>
      </c>
      <c r="F820" t="s">
        <v>3320</v>
      </c>
      <c r="G820" t="s">
        <v>3321</v>
      </c>
      <c r="H820" t="s">
        <v>3322</v>
      </c>
      <c r="I820" t="s">
        <v>3323</v>
      </c>
    </row>
    <row r="821" spans="1:9" x14ac:dyDescent="0.25">
      <c r="A821" t="s">
        <v>12667</v>
      </c>
      <c r="B821" t="s">
        <v>2111</v>
      </c>
      <c r="C821" t="s">
        <v>2112</v>
      </c>
      <c r="D821" t="s">
        <v>3204</v>
      </c>
      <c r="E821" t="s">
        <v>12641</v>
      </c>
      <c r="F821" t="s">
        <v>3316</v>
      </c>
      <c r="G821" t="s">
        <v>3317</v>
      </c>
      <c r="H821" t="s">
        <v>3318</v>
      </c>
      <c r="I821" t="s">
        <v>3319</v>
      </c>
    </row>
    <row r="822" spans="1:9" x14ac:dyDescent="0.25">
      <c r="A822" t="s">
        <v>12667</v>
      </c>
      <c r="B822" t="s">
        <v>2111</v>
      </c>
      <c r="C822" t="s">
        <v>2112</v>
      </c>
      <c r="D822" t="s">
        <v>3204</v>
      </c>
      <c r="E822" t="s">
        <v>12641</v>
      </c>
      <c r="F822" t="s">
        <v>3312</v>
      </c>
      <c r="G822" t="s">
        <v>3313</v>
      </c>
      <c r="H822" t="s">
        <v>3314</v>
      </c>
      <c r="I822" t="s">
        <v>3315</v>
      </c>
    </row>
    <row r="823" spans="1:9" x14ac:dyDescent="0.25">
      <c r="A823" t="s">
        <v>12667</v>
      </c>
      <c r="B823" t="s">
        <v>2111</v>
      </c>
      <c r="C823" t="s">
        <v>2112</v>
      </c>
      <c r="D823" t="s">
        <v>3204</v>
      </c>
      <c r="E823" t="s">
        <v>12641</v>
      </c>
      <c r="F823" t="s">
        <v>3308</v>
      </c>
      <c r="G823" t="s">
        <v>3309</v>
      </c>
      <c r="H823" t="s">
        <v>3310</v>
      </c>
      <c r="I823" t="s">
        <v>3311</v>
      </c>
    </row>
    <row r="824" spans="1:9" x14ac:dyDescent="0.25">
      <c r="A824" t="s">
        <v>12667</v>
      </c>
      <c r="B824" t="s">
        <v>2111</v>
      </c>
      <c r="C824" t="s">
        <v>2112</v>
      </c>
      <c r="D824" t="s">
        <v>3204</v>
      </c>
      <c r="E824" t="s">
        <v>12641</v>
      </c>
      <c r="F824" t="s">
        <v>3304</v>
      </c>
      <c r="G824" t="s">
        <v>3305</v>
      </c>
      <c r="H824" t="s">
        <v>3306</v>
      </c>
      <c r="I824" t="s">
        <v>3307</v>
      </c>
    </row>
    <row r="825" spans="1:9" x14ac:dyDescent="0.25">
      <c r="A825" t="s">
        <v>12667</v>
      </c>
      <c r="B825" t="s">
        <v>2111</v>
      </c>
      <c r="C825" t="s">
        <v>2112</v>
      </c>
      <c r="D825" t="s">
        <v>3204</v>
      </c>
      <c r="E825" t="s">
        <v>12641</v>
      </c>
      <c r="F825" t="s">
        <v>3300</v>
      </c>
      <c r="G825" t="s">
        <v>3301</v>
      </c>
      <c r="H825" t="s">
        <v>3302</v>
      </c>
      <c r="I825" t="s">
        <v>3303</v>
      </c>
    </row>
    <row r="826" spans="1:9" x14ac:dyDescent="0.25">
      <c r="A826" t="s">
        <v>12667</v>
      </c>
      <c r="B826" t="s">
        <v>2111</v>
      </c>
      <c r="C826" t="s">
        <v>2112</v>
      </c>
      <c r="D826" t="s">
        <v>3204</v>
      </c>
      <c r="E826" t="s">
        <v>12641</v>
      </c>
      <c r="F826" t="s">
        <v>3271</v>
      </c>
      <c r="G826" t="s">
        <v>3272</v>
      </c>
      <c r="H826" t="s">
        <v>3273</v>
      </c>
      <c r="I826" t="s">
        <v>3274</v>
      </c>
    </row>
    <row r="827" spans="1:9" x14ac:dyDescent="0.25">
      <c r="A827" t="s">
        <v>12667</v>
      </c>
      <c r="B827" t="s">
        <v>2111</v>
      </c>
      <c r="C827" t="s">
        <v>2112</v>
      </c>
      <c r="D827" t="s">
        <v>3204</v>
      </c>
      <c r="E827" t="s">
        <v>12641</v>
      </c>
      <c r="F827" t="s">
        <v>3261</v>
      </c>
      <c r="G827" t="s">
        <v>3269</v>
      </c>
      <c r="H827" t="s">
        <v>3270</v>
      </c>
      <c r="I827" t="s">
        <v>3264</v>
      </c>
    </row>
    <row r="828" spans="1:9" x14ac:dyDescent="0.25">
      <c r="A828" t="s">
        <v>12667</v>
      </c>
      <c r="B828" t="s">
        <v>2111</v>
      </c>
      <c r="C828" t="s">
        <v>2112</v>
      </c>
      <c r="D828" t="s">
        <v>3204</v>
      </c>
      <c r="E828" t="s">
        <v>12641</v>
      </c>
      <c r="F828" t="s">
        <v>3261</v>
      </c>
      <c r="G828" t="s">
        <v>3267</v>
      </c>
      <c r="H828" t="s">
        <v>3268</v>
      </c>
      <c r="I828" t="s">
        <v>3264</v>
      </c>
    </row>
    <row r="829" spans="1:9" x14ac:dyDescent="0.25">
      <c r="A829" t="s">
        <v>12667</v>
      </c>
      <c r="B829" t="s">
        <v>2111</v>
      </c>
      <c r="C829" t="s">
        <v>2112</v>
      </c>
      <c r="D829" t="s">
        <v>3204</v>
      </c>
      <c r="E829" t="s">
        <v>12641</v>
      </c>
      <c r="F829" t="s">
        <v>3261</v>
      </c>
      <c r="G829" t="s">
        <v>3265</v>
      </c>
      <c r="H829" t="s">
        <v>3266</v>
      </c>
      <c r="I829" t="s">
        <v>3264</v>
      </c>
    </row>
    <row r="830" spans="1:9" x14ac:dyDescent="0.25">
      <c r="A830" t="s">
        <v>12667</v>
      </c>
      <c r="B830" t="s">
        <v>2111</v>
      </c>
      <c r="C830" t="s">
        <v>2112</v>
      </c>
      <c r="D830" t="s">
        <v>3204</v>
      </c>
      <c r="E830" t="s">
        <v>12641</v>
      </c>
      <c r="F830" t="s">
        <v>3261</v>
      </c>
      <c r="G830" t="s">
        <v>3262</v>
      </c>
      <c r="H830" t="s">
        <v>3263</v>
      </c>
      <c r="I830" t="s">
        <v>3264</v>
      </c>
    </row>
    <row r="831" spans="1:9" x14ac:dyDescent="0.25">
      <c r="A831" t="s">
        <v>12667</v>
      </c>
      <c r="B831" t="s">
        <v>2111</v>
      </c>
      <c r="C831" t="s">
        <v>2112</v>
      </c>
      <c r="D831" t="s">
        <v>3204</v>
      </c>
      <c r="E831" t="s">
        <v>12641</v>
      </c>
      <c r="F831" t="s">
        <v>3258</v>
      </c>
      <c r="G831" t="s">
        <v>2175</v>
      </c>
      <c r="H831" t="s">
        <v>3259</v>
      </c>
      <c r="I831" t="s">
        <v>3260</v>
      </c>
    </row>
    <row r="832" spans="1:9" x14ac:dyDescent="0.25">
      <c r="A832" t="s">
        <v>12667</v>
      </c>
      <c r="B832" t="s">
        <v>2111</v>
      </c>
      <c r="C832" t="s">
        <v>2112</v>
      </c>
      <c r="D832" t="s">
        <v>3204</v>
      </c>
      <c r="E832" t="s">
        <v>12641</v>
      </c>
      <c r="F832" t="s">
        <v>3255</v>
      </c>
      <c r="G832" t="s">
        <v>2539</v>
      </c>
      <c r="H832" t="s">
        <v>3256</v>
      </c>
      <c r="I832" t="s">
        <v>3257</v>
      </c>
    </row>
    <row r="833" spans="1:9" x14ac:dyDescent="0.25">
      <c r="A833" t="s">
        <v>12667</v>
      </c>
      <c r="B833" t="s">
        <v>2111</v>
      </c>
      <c r="C833" t="s">
        <v>2112</v>
      </c>
      <c r="D833" t="s">
        <v>3204</v>
      </c>
      <c r="E833" t="s">
        <v>12641</v>
      </c>
      <c r="F833" t="s">
        <v>3252</v>
      </c>
      <c r="G833" t="s">
        <v>3012</v>
      </c>
      <c r="H833" t="s">
        <v>3253</v>
      </c>
      <c r="I833" t="s">
        <v>3254</v>
      </c>
    </row>
    <row r="834" spans="1:9" x14ac:dyDescent="0.25">
      <c r="A834" t="s">
        <v>12667</v>
      </c>
      <c r="B834" t="s">
        <v>2111</v>
      </c>
      <c r="C834" t="s">
        <v>2112</v>
      </c>
      <c r="D834" t="s">
        <v>3204</v>
      </c>
      <c r="E834" t="s">
        <v>12641</v>
      </c>
      <c r="F834" t="s">
        <v>3250</v>
      </c>
      <c r="G834" t="s">
        <v>2535</v>
      </c>
      <c r="H834" t="s">
        <v>3251</v>
      </c>
      <c r="I834" t="s">
        <v>2938</v>
      </c>
    </row>
    <row r="835" spans="1:9" x14ac:dyDescent="0.25">
      <c r="A835" t="s">
        <v>12667</v>
      </c>
      <c r="B835" t="s">
        <v>2111</v>
      </c>
      <c r="C835" t="s">
        <v>2112</v>
      </c>
      <c r="D835" t="s">
        <v>3204</v>
      </c>
      <c r="E835" t="s">
        <v>12641</v>
      </c>
      <c r="F835" t="s">
        <v>3248</v>
      </c>
      <c r="G835" t="s">
        <v>2531</v>
      </c>
      <c r="H835" t="s">
        <v>3249</v>
      </c>
      <c r="I835" t="s">
        <v>2935</v>
      </c>
    </row>
    <row r="836" spans="1:9" x14ac:dyDescent="0.25">
      <c r="A836" t="s">
        <v>12667</v>
      </c>
      <c r="B836" t="s">
        <v>2111</v>
      </c>
      <c r="C836" t="s">
        <v>2112</v>
      </c>
      <c r="D836" t="s">
        <v>3204</v>
      </c>
      <c r="E836" t="s">
        <v>12641</v>
      </c>
      <c r="F836" t="s">
        <v>3244</v>
      </c>
      <c r="G836" t="s">
        <v>2528</v>
      </c>
      <c r="H836" t="s">
        <v>3247</v>
      </c>
      <c r="I836" t="s">
        <v>2853</v>
      </c>
    </row>
    <row r="837" spans="1:9" x14ac:dyDescent="0.25">
      <c r="A837" t="s">
        <v>12667</v>
      </c>
      <c r="B837" t="s">
        <v>2111</v>
      </c>
      <c r="C837" t="s">
        <v>2112</v>
      </c>
      <c r="D837" t="s">
        <v>3204</v>
      </c>
      <c r="E837" t="s">
        <v>12641</v>
      </c>
      <c r="F837" t="s">
        <v>3244</v>
      </c>
      <c r="G837" t="s">
        <v>2526</v>
      </c>
      <c r="H837" t="s">
        <v>3246</v>
      </c>
      <c r="I837" t="s">
        <v>2853</v>
      </c>
    </row>
    <row r="838" spans="1:9" x14ac:dyDescent="0.25">
      <c r="A838" t="s">
        <v>12667</v>
      </c>
      <c r="B838" t="s">
        <v>2111</v>
      </c>
      <c r="C838" t="s">
        <v>2112</v>
      </c>
      <c r="D838" t="s">
        <v>3204</v>
      </c>
      <c r="E838" t="s">
        <v>12641</v>
      </c>
      <c r="F838" t="s">
        <v>3244</v>
      </c>
      <c r="G838" t="s">
        <v>2523</v>
      </c>
      <c r="H838" t="s">
        <v>3245</v>
      </c>
      <c r="I838" t="s">
        <v>2853</v>
      </c>
    </row>
    <row r="839" spans="1:9" x14ac:dyDescent="0.25">
      <c r="A839" t="s">
        <v>12667</v>
      </c>
      <c r="B839" t="s">
        <v>2111</v>
      </c>
      <c r="C839" t="s">
        <v>2112</v>
      </c>
      <c r="D839" t="s">
        <v>3204</v>
      </c>
      <c r="E839" t="s">
        <v>12641</v>
      </c>
      <c r="F839" t="s">
        <v>3242</v>
      </c>
      <c r="G839" t="s">
        <v>2519</v>
      </c>
      <c r="H839" t="s">
        <v>3243</v>
      </c>
      <c r="I839" t="s">
        <v>2850</v>
      </c>
    </row>
    <row r="840" spans="1:9" x14ac:dyDescent="0.25">
      <c r="A840" t="s">
        <v>12667</v>
      </c>
      <c r="B840" t="s">
        <v>2111</v>
      </c>
      <c r="C840" t="s">
        <v>2112</v>
      </c>
      <c r="D840" t="s">
        <v>3204</v>
      </c>
      <c r="E840" t="s">
        <v>12641</v>
      </c>
      <c r="F840" t="s">
        <v>3240</v>
      </c>
      <c r="G840" t="s">
        <v>2515</v>
      </c>
      <c r="H840" t="s">
        <v>3241</v>
      </c>
      <c r="I840" t="s">
        <v>2847</v>
      </c>
    </row>
    <row r="841" spans="1:9" x14ac:dyDescent="0.25">
      <c r="A841" t="s">
        <v>12667</v>
      </c>
      <c r="B841" t="s">
        <v>2111</v>
      </c>
      <c r="C841" t="s">
        <v>2112</v>
      </c>
      <c r="D841" t="s">
        <v>3204</v>
      </c>
      <c r="E841" t="s">
        <v>12641</v>
      </c>
      <c r="F841" t="s">
        <v>3238</v>
      </c>
      <c r="G841" t="s">
        <v>2511</v>
      </c>
      <c r="H841" t="s">
        <v>3239</v>
      </c>
      <c r="I841" t="s">
        <v>2844</v>
      </c>
    </row>
    <row r="842" spans="1:9" x14ac:dyDescent="0.25">
      <c r="A842" t="s">
        <v>12667</v>
      </c>
      <c r="B842" t="s">
        <v>2111</v>
      </c>
      <c r="C842" t="s">
        <v>2112</v>
      </c>
      <c r="D842" t="s">
        <v>3204</v>
      </c>
      <c r="E842" t="s">
        <v>12641</v>
      </c>
      <c r="F842" t="s">
        <v>3233</v>
      </c>
      <c r="G842" t="s">
        <v>2508</v>
      </c>
      <c r="H842" t="s">
        <v>3237</v>
      </c>
      <c r="I842" t="s">
        <v>2234</v>
      </c>
    </row>
    <row r="843" spans="1:9" x14ac:dyDescent="0.25">
      <c r="A843" t="s">
        <v>12667</v>
      </c>
      <c r="B843" t="s">
        <v>2111</v>
      </c>
      <c r="C843" t="s">
        <v>2112</v>
      </c>
      <c r="D843" t="s">
        <v>3204</v>
      </c>
      <c r="E843" t="s">
        <v>12641</v>
      </c>
      <c r="F843" t="s">
        <v>3233</v>
      </c>
      <c r="G843" t="s">
        <v>2506</v>
      </c>
      <c r="H843" t="s">
        <v>3236</v>
      </c>
      <c r="I843" t="s">
        <v>2234</v>
      </c>
    </row>
    <row r="844" spans="1:9" x14ac:dyDescent="0.25">
      <c r="A844" t="s">
        <v>12667</v>
      </c>
      <c r="B844" t="s">
        <v>2111</v>
      </c>
      <c r="C844" t="s">
        <v>2112</v>
      </c>
      <c r="D844" t="s">
        <v>3204</v>
      </c>
      <c r="E844" t="s">
        <v>12641</v>
      </c>
      <c r="F844" t="s">
        <v>3233</v>
      </c>
      <c r="G844" t="s">
        <v>2173</v>
      </c>
      <c r="H844" t="s">
        <v>3235</v>
      </c>
      <c r="I844" t="s">
        <v>2234</v>
      </c>
    </row>
    <row r="845" spans="1:9" x14ac:dyDescent="0.25">
      <c r="A845" t="s">
        <v>12667</v>
      </c>
      <c r="B845" t="s">
        <v>2111</v>
      </c>
      <c r="C845" t="s">
        <v>2112</v>
      </c>
      <c r="D845" t="s">
        <v>3204</v>
      </c>
      <c r="E845" t="s">
        <v>12641</v>
      </c>
      <c r="F845" t="s">
        <v>3233</v>
      </c>
      <c r="G845" t="s">
        <v>2170</v>
      </c>
      <c r="H845" t="s">
        <v>3234</v>
      </c>
      <c r="I845" t="s">
        <v>2234</v>
      </c>
    </row>
    <row r="846" spans="1:9" x14ac:dyDescent="0.25">
      <c r="A846" t="s">
        <v>12667</v>
      </c>
      <c r="B846" t="s">
        <v>2111</v>
      </c>
      <c r="C846" t="s">
        <v>2112</v>
      </c>
      <c r="D846" t="s">
        <v>3204</v>
      </c>
      <c r="E846" t="s">
        <v>12641</v>
      </c>
      <c r="F846" t="s">
        <v>3227</v>
      </c>
      <c r="G846" t="s">
        <v>3231</v>
      </c>
      <c r="H846" t="s">
        <v>3232</v>
      </c>
      <c r="I846" t="s">
        <v>3230</v>
      </c>
    </row>
    <row r="847" spans="1:9" x14ac:dyDescent="0.25">
      <c r="A847" t="s">
        <v>12667</v>
      </c>
      <c r="B847" t="s">
        <v>2111</v>
      </c>
      <c r="C847" t="s">
        <v>2112</v>
      </c>
      <c r="D847" t="s">
        <v>3204</v>
      </c>
      <c r="E847" t="s">
        <v>12641</v>
      </c>
      <c r="F847" t="s">
        <v>3227</v>
      </c>
      <c r="G847" t="s">
        <v>3228</v>
      </c>
      <c r="H847" t="s">
        <v>3229</v>
      </c>
      <c r="I847" t="s">
        <v>3230</v>
      </c>
    </row>
    <row r="848" spans="1:9" x14ac:dyDescent="0.25">
      <c r="A848" t="s">
        <v>12667</v>
      </c>
      <c r="B848" t="s">
        <v>2111</v>
      </c>
      <c r="C848" t="s">
        <v>2112</v>
      </c>
      <c r="D848" t="s">
        <v>3204</v>
      </c>
      <c r="E848" t="s">
        <v>12641</v>
      </c>
      <c r="F848" t="s">
        <v>3223</v>
      </c>
      <c r="G848" t="s">
        <v>3224</v>
      </c>
      <c r="H848" t="s">
        <v>3225</v>
      </c>
      <c r="I848" t="s">
        <v>3226</v>
      </c>
    </row>
    <row r="849" spans="1:9" x14ac:dyDescent="0.25">
      <c r="A849" t="s">
        <v>12667</v>
      </c>
      <c r="B849" t="s">
        <v>2111</v>
      </c>
      <c r="C849" t="s">
        <v>2112</v>
      </c>
      <c r="D849" t="s">
        <v>3204</v>
      </c>
      <c r="E849" t="s">
        <v>12641</v>
      </c>
      <c r="F849" t="s">
        <v>3219</v>
      </c>
      <c r="G849" t="s">
        <v>3220</v>
      </c>
      <c r="H849" t="s">
        <v>3221</v>
      </c>
      <c r="I849" t="s">
        <v>3222</v>
      </c>
    </row>
    <row r="850" spans="1:9" x14ac:dyDescent="0.25">
      <c r="A850" t="s">
        <v>12667</v>
      </c>
      <c r="B850" t="s">
        <v>2111</v>
      </c>
      <c r="C850" t="s">
        <v>2112</v>
      </c>
      <c r="D850" t="s">
        <v>3204</v>
      </c>
      <c r="E850" t="s">
        <v>12641</v>
      </c>
      <c r="F850" t="s">
        <v>3216</v>
      </c>
      <c r="G850" t="s">
        <v>3213</v>
      </c>
      <c r="H850" t="s">
        <v>3217</v>
      </c>
      <c r="I850" t="s">
        <v>3218</v>
      </c>
    </row>
    <row r="851" spans="1:9" x14ac:dyDescent="0.25">
      <c r="A851" t="s">
        <v>12667</v>
      </c>
      <c r="B851" t="s">
        <v>2111</v>
      </c>
      <c r="C851" t="s">
        <v>2112</v>
      </c>
      <c r="D851" t="s">
        <v>3204</v>
      </c>
      <c r="E851" t="s">
        <v>12641</v>
      </c>
      <c r="F851" t="s">
        <v>3212</v>
      </c>
      <c r="G851" t="s">
        <v>3213</v>
      </c>
      <c r="H851" t="s">
        <v>3214</v>
      </c>
      <c r="I851" t="s">
        <v>3215</v>
      </c>
    </row>
    <row r="852" spans="1:9" x14ac:dyDescent="0.25">
      <c r="A852" t="s">
        <v>12667</v>
      </c>
      <c r="B852" t="s">
        <v>2111</v>
      </c>
      <c r="C852" t="s">
        <v>2112</v>
      </c>
      <c r="D852" t="s">
        <v>3204</v>
      </c>
      <c r="E852" t="s">
        <v>12641</v>
      </c>
      <c r="F852" t="s">
        <v>3209</v>
      </c>
      <c r="G852" t="s">
        <v>3210</v>
      </c>
      <c r="H852" t="s">
        <v>3211</v>
      </c>
      <c r="I852" t="s">
        <v>1676</v>
      </c>
    </row>
    <row r="853" spans="1:9" x14ac:dyDescent="0.25">
      <c r="A853" t="s">
        <v>12667</v>
      </c>
      <c r="B853" t="s">
        <v>2111</v>
      </c>
      <c r="C853" t="s">
        <v>2112</v>
      </c>
      <c r="D853" t="s">
        <v>3204</v>
      </c>
      <c r="E853" t="s">
        <v>12641</v>
      </c>
      <c r="F853" t="s">
        <v>3208</v>
      </c>
      <c r="G853" t="s">
        <v>12264</v>
      </c>
      <c r="H853" t="s">
        <v>3208</v>
      </c>
      <c r="I853" t="s">
        <v>1476</v>
      </c>
    </row>
    <row r="854" spans="1:9" x14ac:dyDescent="0.25">
      <c r="A854" t="s">
        <v>12667</v>
      </c>
      <c r="B854" t="s">
        <v>2111</v>
      </c>
      <c r="C854" t="s">
        <v>2112</v>
      </c>
      <c r="D854" t="s">
        <v>3204</v>
      </c>
      <c r="E854" t="s">
        <v>12641</v>
      </c>
      <c r="F854" t="s">
        <v>3205</v>
      </c>
      <c r="G854" t="s">
        <v>3206</v>
      </c>
      <c r="H854" t="s">
        <v>3207</v>
      </c>
      <c r="I854" t="s">
        <v>1529</v>
      </c>
    </row>
    <row r="855" spans="1:9" x14ac:dyDescent="0.25">
      <c r="A855" t="s">
        <v>12667</v>
      </c>
      <c r="B855" t="s">
        <v>2111</v>
      </c>
      <c r="C855" t="s">
        <v>2112</v>
      </c>
      <c r="D855" t="s">
        <v>3101</v>
      </c>
      <c r="E855" t="s">
        <v>3102</v>
      </c>
      <c r="F855" t="s">
        <v>3202</v>
      </c>
      <c r="G855" t="s">
        <v>2175</v>
      </c>
      <c r="H855" t="s">
        <v>3203</v>
      </c>
      <c r="I855" t="s">
        <v>2172</v>
      </c>
    </row>
    <row r="856" spans="1:9" x14ac:dyDescent="0.25">
      <c r="A856" t="s">
        <v>12667</v>
      </c>
      <c r="B856" t="s">
        <v>2111</v>
      </c>
      <c r="C856" t="s">
        <v>2112</v>
      </c>
      <c r="D856" t="s">
        <v>3101</v>
      </c>
      <c r="E856" t="s">
        <v>3102</v>
      </c>
      <c r="F856" t="s">
        <v>3200</v>
      </c>
      <c r="G856" t="s">
        <v>2539</v>
      </c>
      <c r="H856" t="s">
        <v>3201</v>
      </c>
      <c r="I856" t="s">
        <v>2864</v>
      </c>
    </row>
    <row r="857" spans="1:9" x14ac:dyDescent="0.25">
      <c r="A857" t="s">
        <v>12667</v>
      </c>
      <c r="B857" t="s">
        <v>2111</v>
      </c>
      <c r="C857" t="s">
        <v>2112</v>
      </c>
      <c r="D857" t="s">
        <v>3101</v>
      </c>
      <c r="E857" t="s">
        <v>3102</v>
      </c>
      <c r="F857" t="s">
        <v>3198</v>
      </c>
      <c r="G857" t="s">
        <v>2535</v>
      </c>
      <c r="H857" t="s">
        <v>3199</v>
      </c>
      <c r="I857" t="s">
        <v>2938</v>
      </c>
    </row>
    <row r="858" spans="1:9" x14ac:dyDescent="0.25">
      <c r="A858" t="s">
        <v>12667</v>
      </c>
      <c r="B858" t="s">
        <v>2111</v>
      </c>
      <c r="C858" t="s">
        <v>2112</v>
      </c>
      <c r="D858" t="s">
        <v>3101</v>
      </c>
      <c r="E858" t="s">
        <v>3102</v>
      </c>
      <c r="F858" t="s">
        <v>3196</v>
      </c>
      <c r="G858" t="s">
        <v>2531</v>
      </c>
      <c r="H858" t="s">
        <v>3197</v>
      </c>
      <c r="I858" t="s">
        <v>2935</v>
      </c>
    </row>
    <row r="859" spans="1:9" x14ac:dyDescent="0.25">
      <c r="A859" t="s">
        <v>12667</v>
      </c>
      <c r="B859" t="s">
        <v>2111</v>
      </c>
      <c r="C859" t="s">
        <v>2112</v>
      </c>
      <c r="D859" t="s">
        <v>3101</v>
      </c>
      <c r="E859" t="s">
        <v>3102</v>
      </c>
      <c r="F859" t="s">
        <v>3192</v>
      </c>
      <c r="G859" t="s">
        <v>2528</v>
      </c>
      <c r="H859" t="s">
        <v>3195</v>
      </c>
      <c r="I859" t="s">
        <v>12947</v>
      </c>
    </row>
    <row r="860" spans="1:9" x14ac:dyDescent="0.25">
      <c r="A860" t="s">
        <v>12667</v>
      </c>
      <c r="B860" t="s">
        <v>2111</v>
      </c>
      <c r="C860" t="s">
        <v>2112</v>
      </c>
      <c r="D860" t="s">
        <v>3101</v>
      </c>
      <c r="E860" t="s">
        <v>3102</v>
      </c>
      <c r="F860" t="s">
        <v>3192</v>
      </c>
      <c r="G860" t="s">
        <v>2526</v>
      </c>
      <c r="H860" t="s">
        <v>3194</v>
      </c>
      <c r="I860" t="s">
        <v>2853</v>
      </c>
    </row>
    <row r="861" spans="1:9" x14ac:dyDescent="0.25">
      <c r="A861" t="s">
        <v>12667</v>
      </c>
      <c r="B861" t="s">
        <v>2111</v>
      </c>
      <c r="C861" t="s">
        <v>2112</v>
      </c>
      <c r="D861" t="s">
        <v>3101</v>
      </c>
      <c r="E861" t="s">
        <v>3102</v>
      </c>
      <c r="F861" t="s">
        <v>3192</v>
      </c>
      <c r="G861" t="s">
        <v>2523</v>
      </c>
      <c r="H861" t="s">
        <v>3193</v>
      </c>
      <c r="I861" t="s">
        <v>2853</v>
      </c>
    </row>
    <row r="862" spans="1:9" x14ac:dyDescent="0.25">
      <c r="A862" t="s">
        <v>12667</v>
      </c>
      <c r="B862" t="s">
        <v>2111</v>
      </c>
      <c r="C862" t="s">
        <v>2112</v>
      </c>
      <c r="D862" t="s">
        <v>3101</v>
      </c>
      <c r="E862" t="s">
        <v>3102</v>
      </c>
      <c r="F862" t="s">
        <v>3190</v>
      </c>
      <c r="G862" t="s">
        <v>2519</v>
      </c>
      <c r="H862" t="s">
        <v>3191</v>
      </c>
      <c r="I862" t="s">
        <v>2850</v>
      </c>
    </row>
    <row r="863" spans="1:9" x14ac:dyDescent="0.25">
      <c r="A863" t="s">
        <v>12667</v>
      </c>
      <c r="B863" t="s">
        <v>2111</v>
      </c>
      <c r="C863" t="s">
        <v>2112</v>
      </c>
      <c r="D863" t="s">
        <v>3101</v>
      </c>
      <c r="E863" t="s">
        <v>3102</v>
      </c>
      <c r="F863" t="s">
        <v>3188</v>
      </c>
      <c r="G863" t="s">
        <v>2515</v>
      </c>
      <c r="H863" t="s">
        <v>3189</v>
      </c>
      <c r="I863" t="s">
        <v>2847</v>
      </c>
    </row>
    <row r="864" spans="1:9" x14ac:dyDescent="0.25">
      <c r="A864" t="s">
        <v>12667</v>
      </c>
      <c r="B864" t="s">
        <v>2111</v>
      </c>
      <c r="C864" t="s">
        <v>2112</v>
      </c>
      <c r="D864" t="s">
        <v>3101</v>
      </c>
      <c r="E864" t="s">
        <v>3102</v>
      </c>
      <c r="F864" t="s">
        <v>3186</v>
      </c>
      <c r="G864" t="s">
        <v>2511</v>
      </c>
      <c r="H864" t="s">
        <v>3187</v>
      </c>
      <c r="I864" t="s">
        <v>2844</v>
      </c>
    </row>
    <row r="865" spans="1:9" x14ac:dyDescent="0.25">
      <c r="A865" t="s">
        <v>12667</v>
      </c>
      <c r="B865" t="s">
        <v>2111</v>
      </c>
      <c r="C865" t="s">
        <v>2112</v>
      </c>
      <c r="D865" t="s">
        <v>3101</v>
      </c>
      <c r="E865" t="s">
        <v>3102</v>
      </c>
      <c r="F865" t="s">
        <v>3181</v>
      </c>
      <c r="G865" t="s">
        <v>2508</v>
      </c>
      <c r="H865" t="s">
        <v>3185</v>
      </c>
      <c r="I865" t="s">
        <v>2234</v>
      </c>
    </row>
    <row r="866" spans="1:9" x14ac:dyDescent="0.25">
      <c r="A866" t="s">
        <v>12667</v>
      </c>
      <c r="B866" t="s">
        <v>2111</v>
      </c>
      <c r="C866" t="s">
        <v>2112</v>
      </c>
      <c r="D866" t="s">
        <v>3101</v>
      </c>
      <c r="E866" t="s">
        <v>3102</v>
      </c>
      <c r="F866" t="s">
        <v>3181</v>
      </c>
      <c r="G866" t="s">
        <v>2506</v>
      </c>
      <c r="H866" t="s">
        <v>3184</v>
      </c>
      <c r="I866" t="s">
        <v>2234</v>
      </c>
    </row>
    <row r="867" spans="1:9" x14ac:dyDescent="0.25">
      <c r="A867" t="s">
        <v>12667</v>
      </c>
      <c r="B867" t="s">
        <v>2111</v>
      </c>
      <c r="C867" t="s">
        <v>2112</v>
      </c>
      <c r="D867" t="s">
        <v>3101</v>
      </c>
      <c r="E867" t="s">
        <v>3102</v>
      </c>
      <c r="F867" t="s">
        <v>3181</v>
      </c>
      <c r="G867" t="s">
        <v>2173</v>
      </c>
      <c r="H867" t="s">
        <v>3183</v>
      </c>
      <c r="I867" t="s">
        <v>2234</v>
      </c>
    </row>
    <row r="868" spans="1:9" x14ac:dyDescent="0.25">
      <c r="A868" t="s">
        <v>12667</v>
      </c>
      <c r="B868" t="s">
        <v>2111</v>
      </c>
      <c r="C868" t="s">
        <v>2112</v>
      </c>
      <c r="D868" t="s">
        <v>3101</v>
      </c>
      <c r="E868" t="s">
        <v>3102</v>
      </c>
      <c r="F868" t="s">
        <v>3181</v>
      </c>
      <c r="G868" t="s">
        <v>2170</v>
      </c>
      <c r="H868" t="s">
        <v>3182</v>
      </c>
      <c r="I868" t="s">
        <v>2234</v>
      </c>
    </row>
    <row r="869" spans="1:9" x14ac:dyDescent="0.25">
      <c r="A869" t="s">
        <v>12667</v>
      </c>
      <c r="B869" t="s">
        <v>2111</v>
      </c>
      <c r="C869" t="s">
        <v>2112</v>
      </c>
      <c r="D869" t="s">
        <v>3101</v>
      </c>
      <c r="E869" t="s">
        <v>3102</v>
      </c>
      <c r="F869" t="s">
        <v>3170</v>
      </c>
      <c r="G869" t="s">
        <v>2162</v>
      </c>
      <c r="H869" t="s">
        <v>3180</v>
      </c>
      <c r="I869" t="s">
        <v>2204</v>
      </c>
    </row>
    <row r="870" spans="1:9" x14ac:dyDescent="0.25">
      <c r="A870" t="s">
        <v>12667</v>
      </c>
      <c r="B870" t="s">
        <v>2111</v>
      </c>
      <c r="C870" t="s">
        <v>2112</v>
      </c>
      <c r="D870" t="s">
        <v>3101</v>
      </c>
      <c r="E870" t="s">
        <v>3102</v>
      </c>
      <c r="F870" t="s">
        <v>3170</v>
      </c>
      <c r="G870" t="s">
        <v>2217</v>
      </c>
      <c r="H870" t="s">
        <v>3179</v>
      </c>
      <c r="I870" t="s">
        <v>2204</v>
      </c>
    </row>
    <row r="871" spans="1:9" x14ac:dyDescent="0.25">
      <c r="A871" t="s">
        <v>12667</v>
      </c>
      <c r="B871" t="s">
        <v>2111</v>
      </c>
      <c r="C871" t="s">
        <v>2112</v>
      </c>
      <c r="D871" t="s">
        <v>3101</v>
      </c>
      <c r="E871" t="s">
        <v>3102</v>
      </c>
      <c r="F871" t="s">
        <v>3170</v>
      </c>
      <c r="G871" t="s">
        <v>2215</v>
      </c>
      <c r="H871" t="s">
        <v>3178</v>
      </c>
      <c r="I871" t="s">
        <v>2204</v>
      </c>
    </row>
    <row r="872" spans="1:9" x14ac:dyDescent="0.25">
      <c r="A872" t="s">
        <v>12667</v>
      </c>
      <c r="B872" t="s">
        <v>2111</v>
      </c>
      <c r="C872" t="s">
        <v>2112</v>
      </c>
      <c r="D872" t="s">
        <v>3101</v>
      </c>
      <c r="E872" t="s">
        <v>3102</v>
      </c>
      <c r="F872" t="s">
        <v>3170</v>
      </c>
      <c r="G872" t="s">
        <v>2213</v>
      </c>
      <c r="H872" t="s">
        <v>3177</v>
      </c>
      <c r="I872" t="s">
        <v>2204</v>
      </c>
    </row>
    <row r="873" spans="1:9" x14ac:dyDescent="0.25">
      <c r="A873" t="s">
        <v>12667</v>
      </c>
      <c r="B873" t="s">
        <v>2111</v>
      </c>
      <c r="C873" t="s">
        <v>2112</v>
      </c>
      <c r="D873" t="s">
        <v>3101</v>
      </c>
      <c r="E873" t="s">
        <v>3102</v>
      </c>
      <c r="F873" t="s">
        <v>3170</v>
      </c>
      <c r="G873" t="s">
        <v>2211</v>
      </c>
      <c r="H873" t="s">
        <v>3176</v>
      </c>
      <c r="I873" t="s">
        <v>2204</v>
      </c>
    </row>
    <row r="874" spans="1:9" x14ac:dyDescent="0.25">
      <c r="A874" t="s">
        <v>12667</v>
      </c>
      <c r="B874" t="s">
        <v>2111</v>
      </c>
      <c r="C874" t="s">
        <v>2112</v>
      </c>
      <c r="D874" t="s">
        <v>3101</v>
      </c>
      <c r="E874" t="s">
        <v>3102</v>
      </c>
      <c r="F874" t="s">
        <v>3170</v>
      </c>
      <c r="G874" t="s">
        <v>2160</v>
      </c>
      <c r="H874" t="s">
        <v>3175</v>
      </c>
      <c r="I874" t="s">
        <v>2204</v>
      </c>
    </row>
    <row r="875" spans="1:9" x14ac:dyDescent="0.25">
      <c r="A875" t="s">
        <v>12667</v>
      </c>
      <c r="B875" t="s">
        <v>2111</v>
      </c>
      <c r="C875" t="s">
        <v>2112</v>
      </c>
      <c r="D875" t="s">
        <v>3101</v>
      </c>
      <c r="E875" t="s">
        <v>3102</v>
      </c>
      <c r="F875" t="s">
        <v>3170</v>
      </c>
      <c r="G875" t="s">
        <v>2208</v>
      </c>
      <c r="H875" t="s">
        <v>3174</v>
      </c>
      <c r="I875" t="s">
        <v>2204</v>
      </c>
    </row>
    <row r="876" spans="1:9" x14ac:dyDescent="0.25">
      <c r="A876" t="s">
        <v>12667</v>
      </c>
      <c r="B876" t="s">
        <v>2111</v>
      </c>
      <c r="C876" t="s">
        <v>2112</v>
      </c>
      <c r="D876" t="s">
        <v>3101</v>
      </c>
      <c r="E876" t="s">
        <v>3102</v>
      </c>
      <c r="F876" t="s">
        <v>3170</v>
      </c>
      <c r="G876" t="s">
        <v>2206</v>
      </c>
      <c r="H876" t="s">
        <v>3173</v>
      </c>
      <c r="I876" t="s">
        <v>2204</v>
      </c>
    </row>
    <row r="877" spans="1:9" x14ac:dyDescent="0.25">
      <c r="A877" t="s">
        <v>12667</v>
      </c>
      <c r="B877" t="s">
        <v>2111</v>
      </c>
      <c r="C877" t="s">
        <v>2112</v>
      </c>
      <c r="D877" t="s">
        <v>3101</v>
      </c>
      <c r="E877" t="s">
        <v>3102</v>
      </c>
      <c r="F877" t="s">
        <v>3170</v>
      </c>
      <c r="G877" t="s">
        <v>2157</v>
      </c>
      <c r="H877" t="s">
        <v>3172</v>
      </c>
      <c r="I877" t="s">
        <v>2204</v>
      </c>
    </row>
    <row r="878" spans="1:9" x14ac:dyDescent="0.25">
      <c r="A878" t="s">
        <v>12667</v>
      </c>
      <c r="B878" t="s">
        <v>2111</v>
      </c>
      <c r="C878" t="s">
        <v>2112</v>
      </c>
      <c r="D878" t="s">
        <v>3101</v>
      </c>
      <c r="E878" t="s">
        <v>3102</v>
      </c>
      <c r="F878" t="s">
        <v>3170</v>
      </c>
      <c r="G878" t="s">
        <v>2202</v>
      </c>
      <c r="H878" t="s">
        <v>3171</v>
      </c>
      <c r="I878" t="s">
        <v>2204</v>
      </c>
    </row>
    <row r="879" spans="1:9" x14ac:dyDescent="0.25">
      <c r="A879" t="s">
        <v>12667</v>
      </c>
      <c r="B879" t="s">
        <v>2111</v>
      </c>
      <c r="C879" t="s">
        <v>2112</v>
      </c>
      <c r="D879" t="s">
        <v>3101</v>
      </c>
      <c r="E879" t="s">
        <v>3102</v>
      </c>
      <c r="F879" t="s">
        <v>3169</v>
      </c>
      <c r="G879" t="s">
        <v>12264</v>
      </c>
      <c r="H879" t="s">
        <v>3169</v>
      </c>
      <c r="I879" t="s">
        <v>1476</v>
      </c>
    </row>
    <row r="880" spans="1:9" x14ac:dyDescent="0.25">
      <c r="A880" t="s">
        <v>12667</v>
      </c>
      <c r="B880" t="s">
        <v>2111</v>
      </c>
      <c r="C880" t="s">
        <v>2112</v>
      </c>
      <c r="D880" t="s">
        <v>3101</v>
      </c>
      <c r="E880" t="s">
        <v>3102</v>
      </c>
      <c r="F880" t="s">
        <v>3103</v>
      </c>
      <c r="G880" t="s">
        <v>2188</v>
      </c>
      <c r="H880" t="s">
        <v>3168</v>
      </c>
      <c r="I880" t="s">
        <v>2120</v>
      </c>
    </row>
    <row r="881" spans="1:9" x14ac:dyDescent="0.25">
      <c r="A881" t="s">
        <v>12667</v>
      </c>
      <c r="B881" t="s">
        <v>2111</v>
      </c>
      <c r="C881" t="s">
        <v>2112</v>
      </c>
      <c r="D881" t="s">
        <v>3101</v>
      </c>
      <c r="E881" t="s">
        <v>3102</v>
      </c>
      <c r="F881" t="s">
        <v>3103</v>
      </c>
      <c r="G881" t="s">
        <v>2186</v>
      </c>
      <c r="H881" t="s">
        <v>3167</v>
      </c>
      <c r="I881" t="s">
        <v>2123</v>
      </c>
    </row>
    <row r="882" spans="1:9" x14ac:dyDescent="0.25">
      <c r="A882" t="s">
        <v>12667</v>
      </c>
      <c r="B882" t="s">
        <v>2111</v>
      </c>
      <c r="C882" t="s">
        <v>2112</v>
      </c>
      <c r="D882" t="s">
        <v>3101</v>
      </c>
      <c r="E882" t="s">
        <v>3102</v>
      </c>
      <c r="F882" t="s">
        <v>3103</v>
      </c>
      <c r="G882" t="s">
        <v>2150</v>
      </c>
      <c r="H882" t="s">
        <v>3166</v>
      </c>
      <c r="I882" t="s">
        <v>2123</v>
      </c>
    </row>
    <row r="883" spans="1:9" x14ac:dyDescent="0.25">
      <c r="A883" t="s">
        <v>12667</v>
      </c>
      <c r="B883" t="s">
        <v>2111</v>
      </c>
      <c r="C883" t="s">
        <v>2112</v>
      </c>
      <c r="D883" t="s">
        <v>3101</v>
      </c>
      <c r="E883" t="s">
        <v>3102</v>
      </c>
      <c r="F883" t="s">
        <v>3103</v>
      </c>
      <c r="G883" t="s">
        <v>2148</v>
      </c>
      <c r="H883" t="s">
        <v>3165</v>
      </c>
      <c r="I883" t="s">
        <v>2123</v>
      </c>
    </row>
    <row r="884" spans="1:9" x14ac:dyDescent="0.25">
      <c r="A884" t="s">
        <v>12667</v>
      </c>
      <c r="B884" t="s">
        <v>2111</v>
      </c>
      <c r="C884" t="s">
        <v>2112</v>
      </c>
      <c r="D884" t="s">
        <v>3101</v>
      </c>
      <c r="E884" t="s">
        <v>3102</v>
      </c>
      <c r="F884" t="s">
        <v>3103</v>
      </c>
      <c r="G884" t="s">
        <v>2146</v>
      </c>
      <c r="H884" t="s">
        <v>3164</v>
      </c>
      <c r="I884" t="s">
        <v>2120</v>
      </c>
    </row>
    <row r="885" spans="1:9" x14ac:dyDescent="0.25">
      <c r="A885" t="s">
        <v>12667</v>
      </c>
      <c r="B885" t="s">
        <v>2111</v>
      </c>
      <c r="C885" t="s">
        <v>2112</v>
      </c>
      <c r="D885" t="s">
        <v>3101</v>
      </c>
      <c r="E885" t="s">
        <v>3102</v>
      </c>
      <c r="F885" t="s">
        <v>3103</v>
      </c>
      <c r="G885" t="s">
        <v>2144</v>
      </c>
      <c r="H885" t="s">
        <v>3163</v>
      </c>
      <c r="I885" t="s">
        <v>2123</v>
      </c>
    </row>
    <row r="886" spans="1:9" x14ac:dyDescent="0.25">
      <c r="A886" t="s">
        <v>12667</v>
      </c>
      <c r="B886" t="s">
        <v>2111</v>
      </c>
      <c r="C886" t="s">
        <v>2112</v>
      </c>
      <c r="D886" t="s">
        <v>3101</v>
      </c>
      <c r="E886" t="s">
        <v>3102</v>
      </c>
      <c r="F886" t="s">
        <v>3103</v>
      </c>
      <c r="G886" t="s">
        <v>2142</v>
      </c>
      <c r="H886" t="s">
        <v>3162</v>
      </c>
      <c r="I886" t="s">
        <v>2120</v>
      </c>
    </row>
    <row r="887" spans="1:9" x14ac:dyDescent="0.25">
      <c r="A887" t="s">
        <v>12667</v>
      </c>
      <c r="B887" t="s">
        <v>2111</v>
      </c>
      <c r="C887" t="s">
        <v>2112</v>
      </c>
      <c r="D887" t="s">
        <v>3101</v>
      </c>
      <c r="E887" t="s">
        <v>3102</v>
      </c>
      <c r="F887" t="s">
        <v>3103</v>
      </c>
      <c r="G887" t="s">
        <v>2140</v>
      </c>
      <c r="H887" t="s">
        <v>3161</v>
      </c>
      <c r="I887" t="s">
        <v>2120</v>
      </c>
    </row>
    <row r="888" spans="1:9" x14ac:dyDescent="0.25">
      <c r="A888" t="s">
        <v>12667</v>
      </c>
      <c r="B888" t="s">
        <v>2111</v>
      </c>
      <c r="C888" t="s">
        <v>2112</v>
      </c>
      <c r="D888" t="s">
        <v>3101</v>
      </c>
      <c r="E888" t="s">
        <v>3102</v>
      </c>
      <c r="F888" t="s">
        <v>3103</v>
      </c>
      <c r="G888" t="s">
        <v>2138</v>
      </c>
      <c r="H888" t="s">
        <v>3160</v>
      </c>
      <c r="I888" t="s">
        <v>2120</v>
      </c>
    </row>
    <row r="889" spans="1:9" x14ac:dyDescent="0.25">
      <c r="A889" t="s">
        <v>12667</v>
      </c>
      <c r="B889" t="s">
        <v>2111</v>
      </c>
      <c r="C889" t="s">
        <v>2112</v>
      </c>
      <c r="D889" t="s">
        <v>3101</v>
      </c>
      <c r="E889" t="s">
        <v>3102</v>
      </c>
      <c r="F889" t="s">
        <v>3103</v>
      </c>
      <c r="G889" t="s">
        <v>2136</v>
      </c>
      <c r="H889" t="s">
        <v>3159</v>
      </c>
      <c r="I889" t="s">
        <v>2120</v>
      </c>
    </row>
    <row r="890" spans="1:9" x14ac:dyDescent="0.25">
      <c r="A890" t="s">
        <v>12667</v>
      </c>
      <c r="B890" t="s">
        <v>2111</v>
      </c>
      <c r="C890" t="s">
        <v>2112</v>
      </c>
      <c r="D890" t="s">
        <v>3101</v>
      </c>
      <c r="E890" t="s">
        <v>3102</v>
      </c>
      <c r="F890" t="s">
        <v>3103</v>
      </c>
      <c r="G890" t="s">
        <v>2134</v>
      </c>
      <c r="H890" t="s">
        <v>3158</v>
      </c>
      <c r="I890" t="s">
        <v>2123</v>
      </c>
    </row>
    <row r="891" spans="1:9" x14ac:dyDescent="0.25">
      <c r="A891" t="s">
        <v>12667</v>
      </c>
      <c r="B891" t="s">
        <v>2111</v>
      </c>
      <c r="C891" t="s">
        <v>2112</v>
      </c>
      <c r="D891" t="s">
        <v>3101</v>
      </c>
      <c r="E891" t="s">
        <v>3102</v>
      </c>
      <c r="F891" t="s">
        <v>3103</v>
      </c>
      <c r="G891" t="s">
        <v>2132</v>
      </c>
      <c r="H891" t="s">
        <v>3157</v>
      </c>
      <c r="I891" t="s">
        <v>2120</v>
      </c>
    </row>
    <row r="892" spans="1:9" x14ac:dyDescent="0.25">
      <c r="A892" t="s">
        <v>12667</v>
      </c>
      <c r="B892" t="s">
        <v>2111</v>
      </c>
      <c r="C892" t="s">
        <v>2112</v>
      </c>
      <c r="D892" t="s">
        <v>3101</v>
      </c>
      <c r="E892" t="s">
        <v>3102</v>
      </c>
      <c r="F892" t="s">
        <v>3103</v>
      </c>
      <c r="G892" t="s">
        <v>2130</v>
      </c>
      <c r="H892" t="s">
        <v>3156</v>
      </c>
      <c r="I892" t="s">
        <v>2120</v>
      </c>
    </row>
    <row r="893" spans="1:9" x14ac:dyDescent="0.25">
      <c r="A893" t="s">
        <v>12667</v>
      </c>
      <c r="B893" t="s">
        <v>2111</v>
      </c>
      <c r="C893" t="s">
        <v>2112</v>
      </c>
      <c r="D893" t="s">
        <v>3101</v>
      </c>
      <c r="E893" t="s">
        <v>3102</v>
      </c>
      <c r="F893" t="s">
        <v>3103</v>
      </c>
      <c r="G893" t="s">
        <v>2128</v>
      </c>
      <c r="H893" t="s">
        <v>3134</v>
      </c>
      <c r="I893" t="s">
        <v>2120</v>
      </c>
    </row>
    <row r="894" spans="1:9" x14ac:dyDescent="0.25">
      <c r="A894" t="s">
        <v>12667</v>
      </c>
      <c r="B894" t="s">
        <v>2111</v>
      </c>
      <c r="C894" t="s">
        <v>2112</v>
      </c>
      <c r="D894" t="s">
        <v>3101</v>
      </c>
      <c r="E894" t="s">
        <v>3102</v>
      </c>
      <c r="F894" t="s">
        <v>3103</v>
      </c>
      <c r="G894" t="s">
        <v>2126</v>
      </c>
      <c r="H894" t="s">
        <v>3133</v>
      </c>
      <c r="I894" t="s">
        <v>2120</v>
      </c>
    </row>
    <row r="895" spans="1:9" x14ac:dyDescent="0.25">
      <c r="A895" t="s">
        <v>12667</v>
      </c>
      <c r="B895" t="s">
        <v>2111</v>
      </c>
      <c r="C895" t="s">
        <v>2112</v>
      </c>
      <c r="D895" t="s">
        <v>3101</v>
      </c>
      <c r="E895" t="s">
        <v>3102</v>
      </c>
      <c r="F895" t="s">
        <v>3103</v>
      </c>
      <c r="G895" t="s">
        <v>2124</v>
      </c>
      <c r="H895" t="s">
        <v>3132</v>
      </c>
      <c r="I895" t="s">
        <v>2123</v>
      </c>
    </row>
    <row r="896" spans="1:9" x14ac:dyDescent="0.25">
      <c r="A896" t="s">
        <v>12667</v>
      </c>
      <c r="B896" t="s">
        <v>2111</v>
      </c>
      <c r="C896" t="s">
        <v>2112</v>
      </c>
      <c r="D896" t="s">
        <v>3101</v>
      </c>
      <c r="E896" t="s">
        <v>3102</v>
      </c>
      <c r="F896" t="s">
        <v>3103</v>
      </c>
      <c r="G896" t="s">
        <v>2121</v>
      </c>
      <c r="H896" t="s">
        <v>3131</v>
      </c>
      <c r="I896" t="s">
        <v>2123</v>
      </c>
    </row>
    <row r="897" spans="1:9" x14ac:dyDescent="0.25">
      <c r="A897" t="s">
        <v>12667</v>
      </c>
      <c r="B897" t="s">
        <v>2111</v>
      </c>
      <c r="C897" t="s">
        <v>2112</v>
      </c>
      <c r="D897" t="s">
        <v>3101</v>
      </c>
      <c r="E897" t="s">
        <v>3102</v>
      </c>
      <c r="F897" t="s">
        <v>3103</v>
      </c>
      <c r="G897" t="s">
        <v>2118</v>
      </c>
      <c r="H897" t="s">
        <v>3104</v>
      </c>
      <c r="I897" t="s">
        <v>2120</v>
      </c>
    </row>
    <row r="898" spans="1:9" x14ac:dyDescent="0.25">
      <c r="A898" t="s">
        <v>12667</v>
      </c>
      <c r="B898" t="s">
        <v>2111</v>
      </c>
      <c r="C898" t="s">
        <v>2112</v>
      </c>
      <c r="D898" t="s">
        <v>2113</v>
      </c>
      <c r="E898" t="s">
        <v>12642</v>
      </c>
      <c r="F898" t="s">
        <v>3097</v>
      </c>
      <c r="G898" t="s">
        <v>3098</v>
      </c>
      <c r="H898" t="s">
        <v>3099</v>
      </c>
      <c r="I898" t="s">
        <v>3100</v>
      </c>
    </row>
    <row r="899" spans="1:9" x14ac:dyDescent="0.25">
      <c r="A899" t="s">
        <v>12667</v>
      </c>
      <c r="B899" t="s">
        <v>2111</v>
      </c>
      <c r="C899" t="s">
        <v>2112</v>
      </c>
      <c r="D899" t="s">
        <v>2113</v>
      </c>
      <c r="E899" t="s">
        <v>12642</v>
      </c>
      <c r="F899" t="s">
        <v>3093</v>
      </c>
      <c r="G899" t="s">
        <v>3094</v>
      </c>
      <c r="H899" t="s">
        <v>3095</v>
      </c>
      <c r="I899" t="s">
        <v>3096</v>
      </c>
    </row>
    <row r="900" spans="1:9" x14ac:dyDescent="0.25">
      <c r="A900" t="s">
        <v>12667</v>
      </c>
      <c r="B900" t="s">
        <v>2111</v>
      </c>
      <c r="C900" t="s">
        <v>2112</v>
      </c>
      <c r="D900" t="s">
        <v>2113</v>
      </c>
      <c r="E900" t="s">
        <v>12642</v>
      </c>
      <c r="F900" t="s">
        <v>3089</v>
      </c>
      <c r="G900" t="s">
        <v>3090</v>
      </c>
      <c r="H900" t="s">
        <v>3091</v>
      </c>
      <c r="I900" t="s">
        <v>3092</v>
      </c>
    </row>
    <row r="901" spans="1:9" x14ac:dyDescent="0.25">
      <c r="A901" t="s">
        <v>12667</v>
      </c>
      <c r="B901" t="s">
        <v>2111</v>
      </c>
      <c r="C901" t="s">
        <v>2112</v>
      </c>
      <c r="D901" t="s">
        <v>2113</v>
      </c>
      <c r="E901" t="s">
        <v>12642</v>
      </c>
      <c r="F901" t="s">
        <v>3085</v>
      </c>
      <c r="G901" t="s">
        <v>3086</v>
      </c>
      <c r="H901" t="s">
        <v>3087</v>
      </c>
      <c r="I901" t="s">
        <v>3088</v>
      </c>
    </row>
    <row r="902" spans="1:9" x14ac:dyDescent="0.25">
      <c r="A902" t="s">
        <v>12667</v>
      </c>
      <c r="B902" t="s">
        <v>2111</v>
      </c>
      <c r="C902" t="s">
        <v>2112</v>
      </c>
      <c r="D902" t="s">
        <v>2113</v>
      </c>
      <c r="E902" t="s">
        <v>12642</v>
      </c>
      <c r="F902" t="s">
        <v>3074</v>
      </c>
      <c r="G902" t="s">
        <v>2162</v>
      </c>
      <c r="H902" t="s">
        <v>3084</v>
      </c>
      <c r="I902" t="s">
        <v>2204</v>
      </c>
    </row>
    <row r="903" spans="1:9" x14ac:dyDescent="0.25">
      <c r="A903" t="s">
        <v>12667</v>
      </c>
      <c r="B903" t="s">
        <v>2111</v>
      </c>
      <c r="C903" t="s">
        <v>2112</v>
      </c>
      <c r="D903" t="s">
        <v>2113</v>
      </c>
      <c r="E903" t="s">
        <v>12642</v>
      </c>
      <c r="F903" t="s">
        <v>3074</v>
      </c>
      <c r="G903" t="s">
        <v>2217</v>
      </c>
      <c r="H903" t="s">
        <v>3083</v>
      </c>
      <c r="I903" t="s">
        <v>2204</v>
      </c>
    </row>
    <row r="904" spans="1:9" x14ac:dyDescent="0.25">
      <c r="A904" t="s">
        <v>12667</v>
      </c>
      <c r="B904" t="s">
        <v>2111</v>
      </c>
      <c r="C904" t="s">
        <v>2112</v>
      </c>
      <c r="D904" t="s">
        <v>2113</v>
      </c>
      <c r="E904" t="s">
        <v>12642</v>
      </c>
      <c r="F904" t="s">
        <v>3074</v>
      </c>
      <c r="G904" t="s">
        <v>2215</v>
      </c>
      <c r="H904" t="s">
        <v>3082</v>
      </c>
      <c r="I904" t="s">
        <v>2204</v>
      </c>
    </row>
    <row r="905" spans="1:9" x14ac:dyDescent="0.25">
      <c r="A905" t="s">
        <v>12667</v>
      </c>
      <c r="B905" t="s">
        <v>2111</v>
      </c>
      <c r="C905" t="s">
        <v>2112</v>
      </c>
      <c r="D905" t="s">
        <v>2113</v>
      </c>
      <c r="E905" t="s">
        <v>12642</v>
      </c>
      <c r="F905" t="s">
        <v>3074</v>
      </c>
      <c r="G905" t="s">
        <v>2213</v>
      </c>
      <c r="H905" t="s">
        <v>3081</v>
      </c>
      <c r="I905" t="s">
        <v>2204</v>
      </c>
    </row>
    <row r="906" spans="1:9" x14ac:dyDescent="0.25">
      <c r="A906" t="s">
        <v>12667</v>
      </c>
      <c r="B906" t="s">
        <v>2111</v>
      </c>
      <c r="C906" t="s">
        <v>2112</v>
      </c>
      <c r="D906" t="s">
        <v>2113</v>
      </c>
      <c r="E906" t="s">
        <v>12642</v>
      </c>
      <c r="F906" t="s">
        <v>3074</v>
      </c>
      <c r="G906" t="s">
        <v>2211</v>
      </c>
      <c r="H906" t="s">
        <v>3080</v>
      </c>
      <c r="I906" t="s">
        <v>2204</v>
      </c>
    </row>
    <row r="907" spans="1:9" x14ac:dyDescent="0.25">
      <c r="A907" t="s">
        <v>12667</v>
      </c>
      <c r="B907" t="s">
        <v>2111</v>
      </c>
      <c r="C907" t="s">
        <v>2112</v>
      </c>
      <c r="D907" t="s">
        <v>2113</v>
      </c>
      <c r="E907" t="s">
        <v>12642</v>
      </c>
      <c r="F907" t="s">
        <v>3074</v>
      </c>
      <c r="G907" t="s">
        <v>2160</v>
      </c>
      <c r="H907" t="s">
        <v>3079</v>
      </c>
      <c r="I907" t="s">
        <v>2204</v>
      </c>
    </row>
    <row r="908" spans="1:9" x14ac:dyDescent="0.25">
      <c r="A908" t="s">
        <v>12667</v>
      </c>
      <c r="B908" t="s">
        <v>2111</v>
      </c>
      <c r="C908" t="s">
        <v>2112</v>
      </c>
      <c r="D908" t="s">
        <v>2113</v>
      </c>
      <c r="E908" t="s">
        <v>12642</v>
      </c>
      <c r="F908" t="s">
        <v>3074</v>
      </c>
      <c r="G908" t="s">
        <v>2208</v>
      </c>
      <c r="H908" t="s">
        <v>3078</v>
      </c>
      <c r="I908" t="s">
        <v>2204</v>
      </c>
    </row>
    <row r="909" spans="1:9" x14ac:dyDescent="0.25">
      <c r="A909" t="s">
        <v>12667</v>
      </c>
      <c r="B909" t="s">
        <v>2111</v>
      </c>
      <c r="C909" t="s">
        <v>2112</v>
      </c>
      <c r="D909" t="s">
        <v>2113</v>
      </c>
      <c r="E909" t="s">
        <v>12642</v>
      </c>
      <c r="F909" t="s">
        <v>3074</v>
      </c>
      <c r="G909" t="s">
        <v>2206</v>
      </c>
      <c r="H909" t="s">
        <v>3077</v>
      </c>
      <c r="I909" t="s">
        <v>2204</v>
      </c>
    </row>
    <row r="910" spans="1:9" x14ac:dyDescent="0.25">
      <c r="A910" t="s">
        <v>12667</v>
      </c>
      <c r="B910" t="s">
        <v>2111</v>
      </c>
      <c r="C910" t="s">
        <v>2112</v>
      </c>
      <c r="D910" t="s">
        <v>2113</v>
      </c>
      <c r="E910" t="s">
        <v>12642</v>
      </c>
      <c r="F910" t="s">
        <v>3074</v>
      </c>
      <c r="G910" t="s">
        <v>2157</v>
      </c>
      <c r="H910" t="s">
        <v>3076</v>
      </c>
      <c r="I910" t="s">
        <v>2204</v>
      </c>
    </row>
    <row r="911" spans="1:9" x14ac:dyDescent="0.25">
      <c r="A911" t="s">
        <v>12667</v>
      </c>
      <c r="B911" t="s">
        <v>2111</v>
      </c>
      <c r="C911" t="s">
        <v>2112</v>
      </c>
      <c r="D911" t="s">
        <v>2113</v>
      </c>
      <c r="E911" t="s">
        <v>12642</v>
      </c>
      <c r="F911" t="s">
        <v>3074</v>
      </c>
      <c r="G911" t="s">
        <v>2202</v>
      </c>
      <c r="H911" t="s">
        <v>3075</v>
      </c>
      <c r="I911" t="s">
        <v>2204</v>
      </c>
    </row>
    <row r="912" spans="1:9" x14ac:dyDescent="0.25">
      <c r="A912" t="s">
        <v>12667</v>
      </c>
      <c r="B912" t="s">
        <v>2111</v>
      </c>
      <c r="C912" t="s">
        <v>2112</v>
      </c>
      <c r="D912" t="s">
        <v>2113</v>
      </c>
      <c r="E912" t="s">
        <v>12642</v>
      </c>
      <c r="F912" t="s">
        <v>3033</v>
      </c>
      <c r="G912" t="s">
        <v>2188</v>
      </c>
      <c r="H912" t="s">
        <v>3073</v>
      </c>
      <c r="I912" t="s">
        <v>2120</v>
      </c>
    </row>
    <row r="913" spans="1:9" x14ac:dyDescent="0.25">
      <c r="A913" t="s">
        <v>12667</v>
      </c>
      <c r="B913" t="s">
        <v>2111</v>
      </c>
      <c r="C913" t="s">
        <v>2112</v>
      </c>
      <c r="D913" t="s">
        <v>2113</v>
      </c>
      <c r="E913" t="s">
        <v>12642</v>
      </c>
      <c r="F913" t="s">
        <v>3033</v>
      </c>
      <c r="G913" t="s">
        <v>2186</v>
      </c>
      <c r="H913" t="s">
        <v>3072</v>
      </c>
      <c r="I913" t="s">
        <v>2123</v>
      </c>
    </row>
    <row r="914" spans="1:9" x14ac:dyDescent="0.25">
      <c r="A914" t="s">
        <v>12667</v>
      </c>
      <c r="B914" t="s">
        <v>2111</v>
      </c>
      <c r="C914" t="s">
        <v>2112</v>
      </c>
      <c r="D914" t="s">
        <v>2113</v>
      </c>
      <c r="E914" t="s">
        <v>12642</v>
      </c>
      <c r="F914" t="s">
        <v>3033</v>
      </c>
      <c r="G914" t="s">
        <v>2150</v>
      </c>
      <c r="H914" t="s">
        <v>3049</v>
      </c>
      <c r="I914" t="s">
        <v>2123</v>
      </c>
    </row>
    <row r="915" spans="1:9" x14ac:dyDescent="0.25">
      <c r="A915" t="s">
        <v>12667</v>
      </c>
      <c r="B915" t="s">
        <v>2111</v>
      </c>
      <c r="C915" t="s">
        <v>2112</v>
      </c>
      <c r="D915" t="s">
        <v>2113</v>
      </c>
      <c r="E915" t="s">
        <v>12642</v>
      </c>
      <c r="F915" t="s">
        <v>3033</v>
      </c>
      <c r="G915" t="s">
        <v>2148</v>
      </c>
      <c r="H915" t="s">
        <v>3048</v>
      </c>
      <c r="I915" t="s">
        <v>2123</v>
      </c>
    </row>
    <row r="916" spans="1:9" x14ac:dyDescent="0.25">
      <c r="A916" t="s">
        <v>12667</v>
      </c>
      <c r="B916" t="s">
        <v>2111</v>
      </c>
      <c r="C916" t="s">
        <v>2112</v>
      </c>
      <c r="D916" t="s">
        <v>2113</v>
      </c>
      <c r="E916" t="s">
        <v>12642</v>
      </c>
      <c r="F916" t="s">
        <v>3033</v>
      </c>
      <c r="G916" t="s">
        <v>2146</v>
      </c>
      <c r="H916" t="s">
        <v>3047</v>
      </c>
      <c r="I916" t="s">
        <v>2120</v>
      </c>
    </row>
    <row r="917" spans="1:9" x14ac:dyDescent="0.25">
      <c r="A917" t="s">
        <v>12667</v>
      </c>
      <c r="B917" t="s">
        <v>2111</v>
      </c>
      <c r="C917" t="s">
        <v>2112</v>
      </c>
      <c r="D917" t="s">
        <v>2113</v>
      </c>
      <c r="E917" t="s">
        <v>12642</v>
      </c>
      <c r="F917" t="s">
        <v>3033</v>
      </c>
      <c r="G917" t="s">
        <v>2144</v>
      </c>
      <c r="H917" t="s">
        <v>3046</v>
      </c>
      <c r="I917" t="s">
        <v>2123</v>
      </c>
    </row>
    <row r="918" spans="1:9" x14ac:dyDescent="0.25">
      <c r="A918" t="s">
        <v>12667</v>
      </c>
      <c r="B918" t="s">
        <v>2111</v>
      </c>
      <c r="C918" t="s">
        <v>2112</v>
      </c>
      <c r="D918" t="s">
        <v>2113</v>
      </c>
      <c r="E918" t="s">
        <v>12642</v>
      </c>
      <c r="F918" t="s">
        <v>3033</v>
      </c>
      <c r="G918" t="s">
        <v>2142</v>
      </c>
      <c r="H918" t="s">
        <v>3045</v>
      </c>
      <c r="I918" t="s">
        <v>2120</v>
      </c>
    </row>
    <row r="919" spans="1:9" x14ac:dyDescent="0.25">
      <c r="A919" t="s">
        <v>12667</v>
      </c>
      <c r="B919" t="s">
        <v>2111</v>
      </c>
      <c r="C919" t="s">
        <v>2112</v>
      </c>
      <c r="D919" t="s">
        <v>2113</v>
      </c>
      <c r="E919" t="s">
        <v>12642</v>
      </c>
      <c r="F919" t="s">
        <v>3033</v>
      </c>
      <c r="G919" t="s">
        <v>2140</v>
      </c>
      <c r="H919" t="s">
        <v>3044</v>
      </c>
      <c r="I919" t="s">
        <v>2120</v>
      </c>
    </row>
    <row r="920" spans="1:9" x14ac:dyDescent="0.25">
      <c r="A920" t="s">
        <v>12667</v>
      </c>
      <c r="B920" t="s">
        <v>2111</v>
      </c>
      <c r="C920" t="s">
        <v>2112</v>
      </c>
      <c r="D920" t="s">
        <v>2113</v>
      </c>
      <c r="E920" t="s">
        <v>12642</v>
      </c>
      <c r="F920" t="s">
        <v>3033</v>
      </c>
      <c r="G920" t="s">
        <v>2138</v>
      </c>
      <c r="H920" t="s">
        <v>3043</v>
      </c>
      <c r="I920" t="s">
        <v>2120</v>
      </c>
    </row>
    <row r="921" spans="1:9" x14ac:dyDescent="0.25">
      <c r="A921" t="s">
        <v>12667</v>
      </c>
      <c r="B921" t="s">
        <v>2111</v>
      </c>
      <c r="C921" t="s">
        <v>2112</v>
      </c>
      <c r="D921" t="s">
        <v>2113</v>
      </c>
      <c r="E921" t="s">
        <v>12642</v>
      </c>
      <c r="F921" t="s">
        <v>3033</v>
      </c>
      <c r="G921" t="s">
        <v>2136</v>
      </c>
      <c r="H921" t="s">
        <v>3042</v>
      </c>
      <c r="I921" t="s">
        <v>2120</v>
      </c>
    </row>
    <row r="922" spans="1:9" x14ac:dyDescent="0.25">
      <c r="A922" t="s">
        <v>12667</v>
      </c>
      <c r="B922" t="s">
        <v>2111</v>
      </c>
      <c r="C922" t="s">
        <v>2112</v>
      </c>
      <c r="D922" t="s">
        <v>2113</v>
      </c>
      <c r="E922" t="s">
        <v>12642</v>
      </c>
      <c r="F922" t="s">
        <v>3033</v>
      </c>
      <c r="G922" t="s">
        <v>2134</v>
      </c>
      <c r="H922" t="s">
        <v>3041</v>
      </c>
      <c r="I922" t="s">
        <v>2123</v>
      </c>
    </row>
    <row r="923" spans="1:9" x14ac:dyDescent="0.25">
      <c r="A923" t="s">
        <v>12667</v>
      </c>
      <c r="B923" t="s">
        <v>2111</v>
      </c>
      <c r="C923" t="s">
        <v>2112</v>
      </c>
      <c r="D923" t="s">
        <v>2113</v>
      </c>
      <c r="E923" t="s">
        <v>12642</v>
      </c>
      <c r="F923" t="s">
        <v>3033</v>
      </c>
      <c r="G923" t="s">
        <v>2132</v>
      </c>
      <c r="H923" t="s">
        <v>3040</v>
      </c>
      <c r="I923" t="s">
        <v>2120</v>
      </c>
    </row>
    <row r="924" spans="1:9" x14ac:dyDescent="0.25">
      <c r="A924" t="s">
        <v>12667</v>
      </c>
      <c r="B924" t="s">
        <v>2111</v>
      </c>
      <c r="C924" t="s">
        <v>2112</v>
      </c>
      <c r="D924" t="s">
        <v>2113</v>
      </c>
      <c r="E924" t="s">
        <v>12642</v>
      </c>
      <c r="F924" t="s">
        <v>3033</v>
      </c>
      <c r="G924" t="s">
        <v>2130</v>
      </c>
      <c r="H924" t="s">
        <v>3039</v>
      </c>
      <c r="I924" t="s">
        <v>2120</v>
      </c>
    </row>
    <row r="925" spans="1:9" x14ac:dyDescent="0.25">
      <c r="A925" t="s">
        <v>12667</v>
      </c>
      <c r="B925" t="s">
        <v>2111</v>
      </c>
      <c r="C925" t="s">
        <v>2112</v>
      </c>
      <c r="D925" t="s">
        <v>2113</v>
      </c>
      <c r="E925" t="s">
        <v>12642</v>
      </c>
      <c r="F925" t="s">
        <v>3033</v>
      </c>
      <c r="G925" t="s">
        <v>2128</v>
      </c>
      <c r="H925" t="s">
        <v>3038</v>
      </c>
      <c r="I925" t="s">
        <v>2120</v>
      </c>
    </row>
    <row r="926" spans="1:9" x14ac:dyDescent="0.25">
      <c r="A926" t="s">
        <v>12667</v>
      </c>
      <c r="B926" t="s">
        <v>2111</v>
      </c>
      <c r="C926" t="s">
        <v>2112</v>
      </c>
      <c r="D926" t="s">
        <v>2113</v>
      </c>
      <c r="E926" t="s">
        <v>12642</v>
      </c>
      <c r="F926" t="s">
        <v>3033</v>
      </c>
      <c r="G926" t="s">
        <v>2126</v>
      </c>
      <c r="H926" t="s">
        <v>3037</v>
      </c>
      <c r="I926" t="s">
        <v>2120</v>
      </c>
    </row>
    <row r="927" spans="1:9" x14ac:dyDescent="0.25">
      <c r="A927" t="s">
        <v>12667</v>
      </c>
      <c r="B927" t="s">
        <v>2111</v>
      </c>
      <c r="C927" t="s">
        <v>2112</v>
      </c>
      <c r="D927" t="s">
        <v>2113</v>
      </c>
      <c r="E927" t="s">
        <v>12642</v>
      </c>
      <c r="F927" t="s">
        <v>3033</v>
      </c>
      <c r="G927" t="s">
        <v>2124</v>
      </c>
      <c r="H927" t="s">
        <v>3036</v>
      </c>
      <c r="I927" t="s">
        <v>2123</v>
      </c>
    </row>
    <row r="928" spans="1:9" x14ac:dyDescent="0.25">
      <c r="A928" t="s">
        <v>12667</v>
      </c>
      <c r="B928" t="s">
        <v>2111</v>
      </c>
      <c r="C928" t="s">
        <v>2112</v>
      </c>
      <c r="D928" t="s">
        <v>2113</v>
      </c>
      <c r="E928" t="s">
        <v>12642</v>
      </c>
      <c r="F928" t="s">
        <v>3033</v>
      </c>
      <c r="G928" t="s">
        <v>2121</v>
      </c>
      <c r="H928" t="s">
        <v>3035</v>
      </c>
      <c r="I928" t="s">
        <v>2123</v>
      </c>
    </row>
    <row r="929" spans="1:9" x14ac:dyDescent="0.25">
      <c r="A929" t="s">
        <v>12667</v>
      </c>
      <c r="B929" t="s">
        <v>2111</v>
      </c>
      <c r="C929" t="s">
        <v>2112</v>
      </c>
      <c r="D929" t="s">
        <v>2113</v>
      </c>
      <c r="E929" t="s">
        <v>12642</v>
      </c>
      <c r="F929" t="s">
        <v>3033</v>
      </c>
      <c r="G929" t="s">
        <v>2118</v>
      </c>
      <c r="H929" t="s">
        <v>3034</v>
      </c>
      <c r="I929" t="s">
        <v>2120</v>
      </c>
    </row>
    <row r="930" spans="1:9" x14ac:dyDescent="0.25">
      <c r="A930" t="s">
        <v>12667</v>
      </c>
      <c r="B930" t="s">
        <v>2111</v>
      </c>
      <c r="C930" t="s">
        <v>2112</v>
      </c>
      <c r="D930" t="s">
        <v>2113</v>
      </c>
      <c r="E930" t="s">
        <v>12642</v>
      </c>
      <c r="F930" t="s">
        <v>3029</v>
      </c>
      <c r="G930" t="s">
        <v>3030</v>
      </c>
      <c r="H930" t="s">
        <v>3031</v>
      </c>
      <c r="I930" t="s">
        <v>3032</v>
      </c>
    </row>
    <row r="931" spans="1:9" x14ac:dyDescent="0.25">
      <c r="A931" t="s">
        <v>12667</v>
      </c>
      <c r="B931" t="s">
        <v>2111</v>
      </c>
      <c r="C931" t="s">
        <v>2112</v>
      </c>
      <c r="D931" t="s">
        <v>2113</v>
      </c>
      <c r="E931" t="s">
        <v>12642</v>
      </c>
      <c r="F931" t="s">
        <v>3026</v>
      </c>
      <c r="G931" t="s">
        <v>3027</v>
      </c>
      <c r="H931" t="s">
        <v>3028</v>
      </c>
      <c r="I931" t="s">
        <v>1527</v>
      </c>
    </row>
    <row r="932" spans="1:9" x14ac:dyDescent="0.25">
      <c r="A932" t="s">
        <v>12667</v>
      </c>
      <c r="B932" t="s">
        <v>2111</v>
      </c>
      <c r="C932" t="s">
        <v>2112</v>
      </c>
      <c r="D932" t="s">
        <v>2113</v>
      </c>
      <c r="E932" t="s">
        <v>12642</v>
      </c>
      <c r="F932" t="s">
        <v>3019</v>
      </c>
      <c r="G932" t="s">
        <v>3024</v>
      </c>
      <c r="H932" t="s">
        <v>3025</v>
      </c>
      <c r="I932" t="s">
        <v>1624</v>
      </c>
    </row>
    <row r="933" spans="1:9" x14ac:dyDescent="0.25">
      <c r="A933" s="160" t="s">
        <v>12667</v>
      </c>
      <c r="B933" s="160" t="s">
        <v>2111</v>
      </c>
      <c r="C933" s="160" t="s">
        <v>2112</v>
      </c>
      <c r="D933" s="160" t="s">
        <v>2113</v>
      </c>
      <c r="E933" s="160" t="s">
        <v>12642</v>
      </c>
      <c r="F933" s="160" t="s">
        <v>3019</v>
      </c>
      <c r="G933" s="160" t="s">
        <v>3022</v>
      </c>
      <c r="H933" s="160" t="s">
        <v>3023</v>
      </c>
      <c r="I933" s="160" t="s">
        <v>1624</v>
      </c>
    </row>
    <row r="934" spans="1:9" x14ac:dyDescent="0.25">
      <c r="A934" s="160" t="s">
        <v>12667</v>
      </c>
      <c r="B934" s="160" t="s">
        <v>2111</v>
      </c>
      <c r="C934" s="160" t="s">
        <v>2112</v>
      </c>
      <c r="D934" s="160" t="s">
        <v>2113</v>
      </c>
      <c r="E934" s="160" t="s">
        <v>12642</v>
      </c>
      <c r="F934" s="160" t="s">
        <v>3019</v>
      </c>
      <c r="G934" s="160" t="s">
        <v>3020</v>
      </c>
      <c r="H934" s="160" t="s">
        <v>3021</v>
      </c>
      <c r="I934" s="160" t="s">
        <v>1624</v>
      </c>
    </row>
    <row r="935" spans="1:9" x14ac:dyDescent="0.25">
      <c r="A935" s="160" t="s">
        <v>12667</v>
      </c>
      <c r="B935" s="160" t="s">
        <v>2111</v>
      </c>
      <c r="C935" s="160" t="s">
        <v>2112</v>
      </c>
      <c r="D935" s="160" t="s">
        <v>2113</v>
      </c>
      <c r="E935" s="160" t="s">
        <v>12642</v>
      </c>
      <c r="F935" s="160" t="s">
        <v>3015</v>
      </c>
      <c r="G935" s="160" t="s">
        <v>3016</v>
      </c>
      <c r="H935" s="160" t="s">
        <v>3017</v>
      </c>
      <c r="I935" s="160" t="s">
        <v>3018</v>
      </c>
    </row>
    <row r="936" spans="1:9" x14ac:dyDescent="0.25">
      <c r="A936" s="160" t="s">
        <v>12667</v>
      </c>
      <c r="B936" s="160" t="s">
        <v>2111</v>
      </c>
      <c r="C936" s="160" t="s">
        <v>2112</v>
      </c>
      <c r="D936" s="160" t="s">
        <v>2113</v>
      </c>
      <c r="E936" s="160" t="s">
        <v>12642</v>
      </c>
      <c r="F936" s="160" t="s">
        <v>3011</v>
      </c>
      <c r="G936" s="160" t="s">
        <v>3012</v>
      </c>
      <c r="H936" s="160" t="s">
        <v>3013</v>
      </c>
      <c r="I936" s="160" t="s">
        <v>3014</v>
      </c>
    </row>
    <row r="937" spans="1:9" x14ac:dyDescent="0.25">
      <c r="A937" s="160" t="s">
        <v>12667</v>
      </c>
      <c r="B937" s="160" t="s">
        <v>2111</v>
      </c>
      <c r="C937" s="160" t="s">
        <v>2112</v>
      </c>
      <c r="D937" s="160" t="s">
        <v>2113</v>
      </c>
      <c r="E937" s="160" t="s">
        <v>12642</v>
      </c>
      <c r="F937" s="160" t="s">
        <v>3009</v>
      </c>
      <c r="G937" s="160" t="s">
        <v>2175</v>
      </c>
      <c r="H937" s="160" t="s">
        <v>3010</v>
      </c>
      <c r="I937" s="160" t="s">
        <v>2172</v>
      </c>
    </row>
    <row r="938" spans="1:9" x14ac:dyDescent="0.25">
      <c r="A938" s="160" t="s">
        <v>12667</v>
      </c>
      <c r="B938" s="160" t="s">
        <v>2111</v>
      </c>
      <c r="C938" s="160" t="s">
        <v>2112</v>
      </c>
      <c r="D938" s="160" t="s">
        <v>2113</v>
      </c>
      <c r="E938" s="160" t="s">
        <v>12642</v>
      </c>
      <c r="F938" s="160" t="s">
        <v>3007</v>
      </c>
      <c r="G938" s="160" t="s">
        <v>2539</v>
      </c>
      <c r="H938" s="160" t="s">
        <v>3008</v>
      </c>
      <c r="I938" s="160" t="s">
        <v>2864</v>
      </c>
    </row>
    <row r="939" spans="1:9" x14ac:dyDescent="0.25">
      <c r="A939" s="160" t="s">
        <v>12667</v>
      </c>
      <c r="B939" s="160" t="s">
        <v>2111</v>
      </c>
      <c r="C939" s="160" t="s">
        <v>2112</v>
      </c>
      <c r="D939" s="160" t="s">
        <v>2113</v>
      </c>
      <c r="E939" s="160" t="s">
        <v>12642</v>
      </c>
      <c r="F939" s="160" t="s">
        <v>3005</v>
      </c>
      <c r="G939" s="160" t="s">
        <v>2535</v>
      </c>
      <c r="H939" s="160" t="s">
        <v>3006</v>
      </c>
      <c r="I939" s="160" t="s">
        <v>2938</v>
      </c>
    </row>
    <row r="940" spans="1:9" x14ac:dyDescent="0.25">
      <c r="A940" s="160" t="s">
        <v>12667</v>
      </c>
      <c r="B940" s="160" t="s">
        <v>2111</v>
      </c>
      <c r="C940" s="160" t="s">
        <v>2112</v>
      </c>
      <c r="D940" s="160" t="s">
        <v>2113</v>
      </c>
      <c r="E940" s="160" t="s">
        <v>12642</v>
      </c>
      <c r="F940" s="160" t="s">
        <v>3003</v>
      </c>
      <c r="G940" s="160" t="s">
        <v>2531</v>
      </c>
      <c r="H940" s="160" t="s">
        <v>3004</v>
      </c>
      <c r="I940" s="160" t="s">
        <v>2935</v>
      </c>
    </row>
    <row r="941" spans="1:9" x14ac:dyDescent="0.25">
      <c r="A941" s="160" t="s">
        <v>12667</v>
      </c>
      <c r="B941" s="160" t="s">
        <v>2111</v>
      </c>
      <c r="C941" s="160" t="s">
        <v>2112</v>
      </c>
      <c r="D941" s="160" t="s">
        <v>2113</v>
      </c>
      <c r="E941" s="160" t="s">
        <v>12642</v>
      </c>
      <c r="F941" s="160" t="s">
        <v>2999</v>
      </c>
      <c r="G941" s="160" t="s">
        <v>2528</v>
      </c>
      <c r="H941" s="160" t="s">
        <v>3002</v>
      </c>
      <c r="I941" s="160" t="s">
        <v>2853</v>
      </c>
    </row>
    <row r="942" spans="1:9" x14ac:dyDescent="0.25">
      <c r="A942" s="160" t="s">
        <v>12667</v>
      </c>
      <c r="B942" s="160" t="s">
        <v>2111</v>
      </c>
      <c r="C942" s="160" t="s">
        <v>2112</v>
      </c>
      <c r="D942" s="160" t="s">
        <v>2113</v>
      </c>
      <c r="E942" s="160" t="s">
        <v>12642</v>
      </c>
      <c r="F942" s="160" t="s">
        <v>2999</v>
      </c>
      <c r="G942" s="160" t="s">
        <v>2526</v>
      </c>
      <c r="H942" s="160" t="s">
        <v>3001</v>
      </c>
      <c r="I942" s="160" t="s">
        <v>2853</v>
      </c>
    </row>
    <row r="943" spans="1:9" x14ac:dyDescent="0.25">
      <c r="A943" s="160" t="s">
        <v>12667</v>
      </c>
      <c r="B943" s="160" t="s">
        <v>2111</v>
      </c>
      <c r="C943" s="160" t="s">
        <v>2112</v>
      </c>
      <c r="D943" s="160" t="s">
        <v>2113</v>
      </c>
      <c r="E943" s="160" t="s">
        <v>12642</v>
      </c>
      <c r="F943" s="160" t="s">
        <v>2999</v>
      </c>
      <c r="G943" s="160" t="s">
        <v>2523</v>
      </c>
      <c r="H943" s="160" t="s">
        <v>3000</v>
      </c>
      <c r="I943" s="160" t="s">
        <v>2853</v>
      </c>
    </row>
    <row r="944" spans="1:9" x14ac:dyDescent="0.25">
      <c r="A944" s="160" t="s">
        <v>12667</v>
      </c>
      <c r="B944" s="160" t="s">
        <v>2111</v>
      </c>
      <c r="C944" s="160" t="s">
        <v>2112</v>
      </c>
      <c r="D944" s="160" t="s">
        <v>2113</v>
      </c>
      <c r="E944" s="160" t="s">
        <v>12642</v>
      </c>
      <c r="F944" s="160" t="s">
        <v>2997</v>
      </c>
      <c r="G944" s="160" t="s">
        <v>2519</v>
      </c>
      <c r="H944" s="160" t="s">
        <v>2998</v>
      </c>
      <c r="I944" s="160" t="s">
        <v>2850</v>
      </c>
    </row>
    <row r="945" spans="1:9" x14ac:dyDescent="0.25">
      <c r="A945" s="160" t="s">
        <v>12667</v>
      </c>
      <c r="B945" s="160" t="s">
        <v>2111</v>
      </c>
      <c r="C945" s="160" t="s">
        <v>2112</v>
      </c>
      <c r="D945" s="160" t="s">
        <v>2113</v>
      </c>
      <c r="E945" s="160" t="s">
        <v>12642</v>
      </c>
      <c r="F945" s="160" t="s">
        <v>2995</v>
      </c>
      <c r="G945" s="160" t="s">
        <v>2515</v>
      </c>
      <c r="H945" s="160" t="s">
        <v>2996</v>
      </c>
      <c r="I945" s="160" t="s">
        <v>2847</v>
      </c>
    </row>
    <row r="946" spans="1:9" x14ac:dyDescent="0.25">
      <c r="A946" s="160" t="s">
        <v>12667</v>
      </c>
      <c r="B946" s="160" t="s">
        <v>2111</v>
      </c>
      <c r="C946" s="160" t="s">
        <v>2112</v>
      </c>
      <c r="D946" s="160" t="s">
        <v>2113</v>
      </c>
      <c r="E946" s="160" t="s">
        <v>12642</v>
      </c>
      <c r="F946" s="160" t="s">
        <v>2993</v>
      </c>
      <c r="G946" s="160" t="s">
        <v>2511</v>
      </c>
      <c r="H946" s="160" t="s">
        <v>2994</v>
      </c>
      <c r="I946" s="160" t="s">
        <v>2844</v>
      </c>
    </row>
    <row r="947" spans="1:9" x14ac:dyDescent="0.25">
      <c r="A947" s="160" t="s">
        <v>12667</v>
      </c>
      <c r="B947" s="160" t="s">
        <v>2111</v>
      </c>
      <c r="C947" s="160" t="s">
        <v>2112</v>
      </c>
      <c r="D947" s="160" t="s">
        <v>2113</v>
      </c>
      <c r="E947" s="160" t="s">
        <v>12642</v>
      </c>
      <c r="F947" s="160" t="s">
        <v>2988</v>
      </c>
      <c r="G947" s="160" t="s">
        <v>2508</v>
      </c>
      <c r="H947" s="160" t="s">
        <v>2992</v>
      </c>
      <c r="I947" s="160" t="s">
        <v>2234</v>
      </c>
    </row>
    <row r="948" spans="1:9" x14ac:dyDescent="0.25">
      <c r="A948" s="160" t="s">
        <v>12667</v>
      </c>
      <c r="B948" s="160" t="s">
        <v>2111</v>
      </c>
      <c r="C948" s="160" t="s">
        <v>2112</v>
      </c>
      <c r="D948" s="160" t="s">
        <v>2113</v>
      </c>
      <c r="E948" s="160" t="s">
        <v>12642</v>
      </c>
      <c r="F948" s="160" t="s">
        <v>2988</v>
      </c>
      <c r="G948" s="160" t="s">
        <v>2506</v>
      </c>
      <c r="H948" s="160" t="s">
        <v>2991</v>
      </c>
      <c r="I948" s="160" t="s">
        <v>2234</v>
      </c>
    </row>
    <row r="949" spans="1:9" x14ac:dyDescent="0.25">
      <c r="A949" s="160" t="s">
        <v>12667</v>
      </c>
      <c r="B949" s="160" t="s">
        <v>2111</v>
      </c>
      <c r="C949" s="160" t="s">
        <v>2112</v>
      </c>
      <c r="D949" s="160" t="s">
        <v>2113</v>
      </c>
      <c r="E949" s="160" t="s">
        <v>12642</v>
      </c>
      <c r="F949" s="160" t="s">
        <v>2988</v>
      </c>
      <c r="G949" s="160" t="s">
        <v>2173</v>
      </c>
      <c r="H949" s="160" t="s">
        <v>2990</v>
      </c>
      <c r="I949" s="160" t="s">
        <v>2234</v>
      </c>
    </row>
    <row r="950" spans="1:9" x14ac:dyDescent="0.25">
      <c r="A950" s="160" t="s">
        <v>12667</v>
      </c>
      <c r="B950" s="160" t="s">
        <v>2111</v>
      </c>
      <c r="C950" s="160" t="s">
        <v>2112</v>
      </c>
      <c r="D950" s="160" t="s">
        <v>2113</v>
      </c>
      <c r="E950" s="160" t="s">
        <v>12642</v>
      </c>
      <c r="F950" s="160" t="s">
        <v>2988</v>
      </c>
      <c r="G950" s="160" t="s">
        <v>2170</v>
      </c>
      <c r="H950" s="160" t="s">
        <v>2989</v>
      </c>
      <c r="I950" s="160" t="s">
        <v>2234</v>
      </c>
    </row>
    <row r="951" spans="1:9" x14ac:dyDescent="0.25">
      <c r="A951" s="160" t="s">
        <v>12667</v>
      </c>
      <c r="B951" s="160" t="s">
        <v>2111</v>
      </c>
      <c r="C951" s="160" t="s">
        <v>2112</v>
      </c>
      <c r="D951" s="160" t="s">
        <v>2113</v>
      </c>
      <c r="E951" s="160" t="s">
        <v>12642</v>
      </c>
      <c r="F951" s="160" t="s">
        <v>2986</v>
      </c>
      <c r="G951" s="160" t="s">
        <v>12264</v>
      </c>
      <c r="H951" s="160" t="s">
        <v>2986</v>
      </c>
      <c r="I951" s="160" t="s">
        <v>2987</v>
      </c>
    </row>
    <row r="952" spans="1:9" x14ac:dyDescent="0.25">
      <c r="A952" s="160" t="s">
        <v>12667</v>
      </c>
      <c r="B952" s="160" t="s">
        <v>2111</v>
      </c>
      <c r="C952" s="160" t="s">
        <v>2112</v>
      </c>
      <c r="D952" s="160" t="s">
        <v>2113</v>
      </c>
      <c r="E952" s="160" t="s">
        <v>12642</v>
      </c>
      <c r="F952" s="160" t="s">
        <v>2984</v>
      </c>
      <c r="G952" s="160" t="s">
        <v>12264</v>
      </c>
      <c r="H952" s="160" t="s">
        <v>2984</v>
      </c>
      <c r="I952" s="160" t="s">
        <v>2985</v>
      </c>
    </row>
    <row r="953" spans="1:9" x14ac:dyDescent="0.25">
      <c r="A953" s="160" t="s">
        <v>12667</v>
      </c>
      <c r="B953" s="160" t="s">
        <v>2111</v>
      </c>
      <c r="C953" s="160" t="s">
        <v>2112</v>
      </c>
      <c r="D953" s="160" t="s">
        <v>2113</v>
      </c>
      <c r="E953" s="160" t="s">
        <v>12642</v>
      </c>
      <c r="F953" s="160" t="s">
        <v>2980</v>
      </c>
      <c r="G953" s="160" t="s">
        <v>2981</v>
      </c>
      <c r="H953" s="160" t="s">
        <v>2982</v>
      </c>
      <c r="I953" s="160" t="s">
        <v>2983</v>
      </c>
    </row>
    <row r="954" spans="1:9" x14ac:dyDescent="0.25">
      <c r="A954" s="160" t="s">
        <v>12667</v>
      </c>
      <c r="B954" s="160" t="s">
        <v>2111</v>
      </c>
      <c r="C954" s="160" t="s">
        <v>2112</v>
      </c>
      <c r="D954" s="160" t="s">
        <v>2113</v>
      </c>
      <c r="E954" s="160" t="s">
        <v>12642</v>
      </c>
      <c r="F954" s="160" t="s">
        <v>2976</v>
      </c>
      <c r="G954" s="160" t="s">
        <v>2977</v>
      </c>
      <c r="H954" s="160" t="s">
        <v>2978</v>
      </c>
      <c r="I954" s="160" t="s">
        <v>2979</v>
      </c>
    </row>
    <row r="955" spans="1:9" x14ac:dyDescent="0.25">
      <c r="A955" s="160" t="s">
        <v>12667</v>
      </c>
      <c r="B955" s="160" t="s">
        <v>2111</v>
      </c>
      <c r="C955" s="160" t="s">
        <v>2112</v>
      </c>
      <c r="D955" s="160" t="s">
        <v>2113</v>
      </c>
      <c r="E955" s="160" t="s">
        <v>12660</v>
      </c>
      <c r="F955" s="160" t="s">
        <v>2972</v>
      </c>
      <c r="G955" s="160" t="s">
        <v>2973</v>
      </c>
      <c r="H955" s="160" t="s">
        <v>2974</v>
      </c>
      <c r="I955" s="160" t="s">
        <v>2975</v>
      </c>
    </row>
    <row r="956" spans="1:9" x14ac:dyDescent="0.25">
      <c r="A956" s="160" t="s">
        <v>12667</v>
      </c>
      <c r="B956" s="160" t="s">
        <v>2111</v>
      </c>
      <c r="C956" s="160" t="s">
        <v>2112</v>
      </c>
      <c r="D956" s="160" t="s">
        <v>2113</v>
      </c>
      <c r="E956" s="160" t="s">
        <v>12660</v>
      </c>
      <c r="F956" s="160" t="s">
        <v>2968</v>
      </c>
      <c r="G956" s="160" t="s">
        <v>2969</v>
      </c>
      <c r="H956" s="160" t="s">
        <v>2970</v>
      </c>
      <c r="I956" s="160" t="s">
        <v>2971</v>
      </c>
    </row>
    <row r="957" spans="1:9" x14ac:dyDescent="0.25">
      <c r="A957" s="160" t="s">
        <v>12667</v>
      </c>
      <c r="B957" s="160" t="s">
        <v>2111</v>
      </c>
      <c r="C957" s="160" t="s">
        <v>2112</v>
      </c>
      <c r="D957" s="160" t="s">
        <v>2113</v>
      </c>
      <c r="E957" s="160" t="s">
        <v>12660</v>
      </c>
      <c r="F957" s="160" t="s">
        <v>2964</v>
      </c>
      <c r="G957" s="160" t="s">
        <v>2965</v>
      </c>
      <c r="H957" s="160" t="s">
        <v>2966</v>
      </c>
      <c r="I957" s="160" t="s">
        <v>2967</v>
      </c>
    </row>
    <row r="958" spans="1:9" x14ac:dyDescent="0.25">
      <c r="A958" s="160" t="s">
        <v>12667</v>
      </c>
      <c r="B958" s="160" t="s">
        <v>2111</v>
      </c>
      <c r="C958" s="160" t="s">
        <v>2112</v>
      </c>
      <c r="D958" s="160" t="s">
        <v>2113</v>
      </c>
      <c r="E958" s="160" t="s">
        <v>12660</v>
      </c>
      <c r="F958" s="160" t="s">
        <v>2961</v>
      </c>
      <c r="G958" s="160" t="s">
        <v>2962</v>
      </c>
      <c r="H958" s="160" t="s">
        <v>2963</v>
      </c>
      <c r="I958" s="160" t="s">
        <v>1587</v>
      </c>
    </row>
    <row r="959" spans="1:9" x14ac:dyDescent="0.25">
      <c r="A959" s="160" t="s">
        <v>12667</v>
      </c>
      <c r="B959" s="160" t="s">
        <v>2111</v>
      </c>
      <c r="C959" s="160" t="s">
        <v>2112</v>
      </c>
      <c r="D959" s="160" t="s">
        <v>2113</v>
      </c>
      <c r="E959" s="160" t="s">
        <v>12660</v>
      </c>
      <c r="F959" s="160" t="s">
        <v>2958</v>
      </c>
      <c r="G959" s="160" t="s">
        <v>2959</v>
      </c>
      <c r="H959" s="160" t="s">
        <v>2960</v>
      </c>
      <c r="I959" s="160" t="s">
        <v>1604</v>
      </c>
    </row>
    <row r="960" spans="1:9" x14ac:dyDescent="0.25">
      <c r="A960" s="160" t="s">
        <v>12667</v>
      </c>
      <c r="B960" s="160" t="s">
        <v>2111</v>
      </c>
      <c r="C960" s="160" t="s">
        <v>2112</v>
      </c>
      <c r="D960" s="160" t="s">
        <v>2113</v>
      </c>
      <c r="E960" s="160" t="s">
        <v>12660</v>
      </c>
      <c r="F960" s="160" t="s">
        <v>2954</v>
      </c>
      <c r="G960" s="160" t="s">
        <v>2955</v>
      </c>
      <c r="H960" s="160" t="s">
        <v>2956</v>
      </c>
      <c r="I960" s="160" t="s">
        <v>2957</v>
      </c>
    </row>
    <row r="961" spans="1:9" x14ac:dyDescent="0.25">
      <c r="A961" s="160" t="s">
        <v>12667</v>
      </c>
      <c r="B961" s="160" t="s">
        <v>2111</v>
      </c>
      <c r="C961" s="160" t="s">
        <v>2112</v>
      </c>
      <c r="D961" s="160" t="s">
        <v>2113</v>
      </c>
      <c r="E961" s="160" t="s">
        <v>12660</v>
      </c>
      <c r="F961" s="160" t="s">
        <v>2951</v>
      </c>
      <c r="G961" s="160" t="s">
        <v>2952</v>
      </c>
      <c r="H961" s="160" t="s">
        <v>2953</v>
      </c>
      <c r="I961" s="160" t="s">
        <v>2745</v>
      </c>
    </row>
    <row r="962" spans="1:9" x14ac:dyDescent="0.25">
      <c r="A962" s="160" t="s">
        <v>12667</v>
      </c>
      <c r="B962" s="160" t="s">
        <v>2111</v>
      </c>
      <c r="C962" s="160" t="s">
        <v>2112</v>
      </c>
      <c r="D962" s="160" t="s">
        <v>2113</v>
      </c>
      <c r="E962" s="160" t="s">
        <v>12660</v>
      </c>
      <c r="F962" s="160" t="s">
        <v>2947</v>
      </c>
      <c r="G962" s="160" t="s">
        <v>2948</v>
      </c>
      <c r="H962" s="160" t="s">
        <v>2949</v>
      </c>
      <c r="I962" s="160" t="s">
        <v>2950</v>
      </c>
    </row>
    <row r="963" spans="1:9" x14ac:dyDescent="0.25">
      <c r="A963" s="160" t="s">
        <v>12667</v>
      </c>
      <c r="B963" s="160" t="s">
        <v>2111</v>
      </c>
      <c r="C963" s="160" t="s">
        <v>2112</v>
      </c>
      <c r="D963" s="160" t="s">
        <v>2113</v>
      </c>
      <c r="E963" s="160" t="s">
        <v>12660</v>
      </c>
      <c r="F963" s="160" t="s">
        <v>2943</v>
      </c>
      <c r="G963" s="160" t="s">
        <v>2944</v>
      </c>
      <c r="H963" s="160" t="s">
        <v>2945</v>
      </c>
      <c r="I963" s="160" t="s">
        <v>2946</v>
      </c>
    </row>
    <row r="964" spans="1:9" x14ac:dyDescent="0.25">
      <c r="A964" s="160" t="s">
        <v>12667</v>
      </c>
      <c r="B964" s="160" t="s">
        <v>2111</v>
      </c>
      <c r="C964" s="160" t="s">
        <v>2112</v>
      </c>
      <c r="D964" s="160" t="s">
        <v>2113</v>
      </c>
      <c r="E964" s="160" t="s">
        <v>12660</v>
      </c>
      <c r="F964" s="160" t="s">
        <v>2941</v>
      </c>
      <c r="G964" s="160" t="s">
        <v>2175</v>
      </c>
      <c r="H964" s="160" t="s">
        <v>2942</v>
      </c>
      <c r="I964" s="160" t="s">
        <v>2172</v>
      </c>
    </row>
    <row r="965" spans="1:9" x14ac:dyDescent="0.25">
      <c r="A965" s="160" t="s">
        <v>12667</v>
      </c>
      <c r="B965" s="160" t="s">
        <v>2111</v>
      </c>
      <c r="C965" s="160" t="s">
        <v>2112</v>
      </c>
      <c r="D965" s="160" t="s">
        <v>2113</v>
      </c>
      <c r="E965" s="160" t="s">
        <v>12660</v>
      </c>
      <c r="F965" s="160" t="s">
        <v>2939</v>
      </c>
      <c r="G965" s="160" t="s">
        <v>2539</v>
      </c>
      <c r="H965" s="160" t="s">
        <v>2940</v>
      </c>
      <c r="I965" s="160" t="s">
        <v>2864</v>
      </c>
    </row>
    <row r="966" spans="1:9" x14ac:dyDescent="0.25">
      <c r="A966" s="160" t="s">
        <v>12667</v>
      </c>
      <c r="B966" s="160" t="s">
        <v>2111</v>
      </c>
      <c r="C966" s="160" t="s">
        <v>2112</v>
      </c>
      <c r="D966" s="160" t="s">
        <v>2113</v>
      </c>
      <c r="E966" s="160" t="s">
        <v>12660</v>
      </c>
      <c r="F966" s="160" t="s">
        <v>2936</v>
      </c>
      <c r="G966" s="160" t="s">
        <v>2535</v>
      </c>
      <c r="H966" s="160" t="s">
        <v>2937</v>
      </c>
      <c r="I966" s="160" t="s">
        <v>2938</v>
      </c>
    </row>
    <row r="967" spans="1:9" x14ac:dyDescent="0.25">
      <c r="A967" s="160" t="s">
        <v>12667</v>
      </c>
      <c r="B967" s="160" t="s">
        <v>2111</v>
      </c>
      <c r="C967" s="160" t="s">
        <v>2112</v>
      </c>
      <c r="D967" s="160" t="s">
        <v>2113</v>
      </c>
      <c r="E967" s="160" t="s">
        <v>12660</v>
      </c>
      <c r="F967" s="160" t="s">
        <v>2933</v>
      </c>
      <c r="G967" s="160" t="s">
        <v>2531</v>
      </c>
      <c r="H967" s="160" t="s">
        <v>2934</v>
      </c>
      <c r="I967" s="160" t="s">
        <v>2935</v>
      </c>
    </row>
    <row r="968" spans="1:9" x14ac:dyDescent="0.25">
      <c r="A968" s="160" t="s">
        <v>12667</v>
      </c>
      <c r="B968" s="160" t="s">
        <v>2111</v>
      </c>
      <c r="C968" s="160" t="s">
        <v>2112</v>
      </c>
      <c r="D968" s="160" t="s">
        <v>2113</v>
      </c>
      <c r="E968" s="160" t="s">
        <v>12660</v>
      </c>
      <c r="F968" s="160" t="s">
        <v>2929</v>
      </c>
      <c r="G968" s="160" t="s">
        <v>2528</v>
      </c>
      <c r="H968" s="160" t="s">
        <v>2932</v>
      </c>
      <c r="I968" s="160" t="s">
        <v>2853</v>
      </c>
    </row>
    <row r="969" spans="1:9" x14ac:dyDescent="0.25">
      <c r="A969" s="160" t="s">
        <v>12667</v>
      </c>
      <c r="B969" s="160" t="s">
        <v>2111</v>
      </c>
      <c r="C969" s="160" t="s">
        <v>2112</v>
      </c>
      <c r="D969" s="160" t="s">
        <v>2113</v>
      </c>
      <c r="E969" s="160" t="s">
        <v>12660</v>
      </c>
      <c r="F969" s="160" t="s">
        <v>2929</v>
      </c>
      <c r="G969" s="160" t="s">
        <v>2526</v>
      </c>
      <c r="H969" s="160" t="s">
        <v>2931</v>
      </c>
      <c r="I969" s="160" t="s">
        <v>2853</v>
      </c>
    </row>
    <row r="970" spans="1:9" x14ac:dyDescent="0.25">
      <c r="A970" s="160" t="s">
        <v>12667</v>
      </c>
      <c r="B970" s="160" t="s">
        <v>2111</v>
      </c>
      <c r="C970" s="160" t="s">
        <v>2112</v>
      </c>
      <c r="D970" s="160" t="s">
        <v>2113</v>
      </c>
      <c r="E970" s="160" t="s">
        <v>12660</v>
      </c>
      <c r="F970" s="160" t="s">
        <v>2929</v>
      </c>
      <c r="G970" s="160" t="s">
        <v>2523</v>
      </c>
      <c r="H970" s="160" t="s">
        <v>2930</v>
      </c>
      <c r="I970" s="160" t="s">
        <v>2853</v>
      </c>
    </row>
    <row r="971" spans="1:9" x14ac:dyDescent="0.25">
      <c r="A971" s="160" t="s">
        <v>12667</v>
      </c>
      <c r="B971" s="160" t="s">
        <v>2111</v>
      </c>
      <c r="C971" s="160" t="s">
        <v>2112</v>
      </c>
      <c r="D971" s="160" t="s">
        <v>2113</v>
      </c>
      <c r="E971" s="160" t="s">
        <v>12660</v>
      </c>
      <c r="F971" s="160" t="s">
        <v>2927</v>
      </c>
      <c r="G971" s="160" t="s">
        <v>2519</v>
      </c>
      <c r="H971" s="160" t="s">
        <v>2928</v>
      </c>
      <c r="I971" s="160" t="s">
        <v>2850</v>
      </c>
    </row>
    <row r="972" spans="1:9" x14ac:dyDescent="0.25">
      <c r="A972" s="160" t="s">
        <v>12667</v>
      </c>
      <c r="B972" s="160" t="s">
        <v>2111</v>
      </c>
      <c r="C972" s="160" t="s">
        <v>2112</v>
      </c>
      <c r="D972" s="160" t="s">
        <v>2113</v>
      </c>
      <c r="E972" s="160" t="s">
        <v>12660</v>
      </c>
      <c r="F972" s="160" t="s">
        <v>2925</v>
      </c>
      <c r="G972" s="160" t="s">
        <v>2515</v>
      </c>
      <c r="H972" s="160" t="s">
        <v>2926</v>
      </c>
      <c r="I972" s="160" t="s">
        <v>2847</v>
      </c>
    </row>
    <row r="973" spans="1:9" x14ac:dyDescent="0.25">
      <c r="A973" s="160" t="s">
        <v>12667</v>
      </c>
      <c r="B973" s="160" t="s">
        <v>2111</v>
      </c>
      <c r="C973" s="160" t="s">
        <v>2112</v>
      </c>
      <c r="D973" s="160" t="s">
        <v>2113</v>
      </c>
      <c r="E973" s="160" t="s">
        <v>12660</v>
      </c>
      <c r="F973" s="160" t="s">
        <v>2923</v>
      </c>
      <c r="G973" s="160" t="s">
        <v>2511</v>
      </c>
      <c r="H973" s="160" t="s">
        <v>2924</v>
      </c>
      <c r="I973" s="160" t="s">
        <v>2844</v>
      </c>
    </row>
    <row r="974" spans="1:9" x14ac:dyDescent="0.25">
      <c r="A974" s="160" t="s">
        <v>12667</v>
      </c>
      <c r="B974" s="160" t="s">
        <v>2111</v>
      </c>
      <c r="C974" s="160" t="s">
        <v>2112</v>
      </c>
      <c r="D974" s="160" t="s">
        <v>2113</v>
      </c>
      <c r="E974" s="160" t="s">
        <v>12660</v>
      </c>
      <c r="F974" s="160" t="s">
        <v>2919</v>
      </c>
      <c r="G974" s="160" t="s">
        <v>2920</v>
      </c>
      <c r="H974" s="160" t="s">
        <v>2921</v>
      </c>
      <c r="I974" s="160" t="s">
        <v>2922</v>
      </c>
    </row>
    <row r="975" spans="1:9" x14ac:dyDescent="0.25">
      <c r="A975" s="160" t="s">
        <v>12667</v>
      </c>
      <c r="B975" s="160" t="s">
        <v>2111</v>
      </c>
      <c r="C975" s="160" t="s">
        <v>2112</v>
      </c>
      <c r="D975" s="160" t="s">
        <v>2113</v>
      </c>
      <c r="E975" s="160" t="s">
        <v>12660</v>
      </c>
      <c r="F975" s="160" t="s">
        <v>2232</v>
      </c>
      <c r="G975" s="160" t="s">
        <v>2508</v>
      </c>
      <c r="H975" s="160" t="s">
        <v>2918</v>
      </c>
      <c r="I975" s="160" t="s">
        <v>2234</v>
      </c>
    </row>
    <row r="976" spans="1:9" x14ac:dyDescent="0.25">
      <c r="A976" s="160" t="s">
        <v>12667</v>
      </c>
      <c r="B976" s="160" t="s">
        <v>2111</v>
      </c>
      <c r="C976" s="160" t="s">
        <v>2112</v>
      </c>
      <c r="D976" s="160" t="s">
        <v>2113</v>
      </c>
      <c r="E976" s="160" t="s">
        <v>12660</v>
      </c>
      <c r="F976" s="160" t="s">
        <v>2232</v>
      </c>
      <c r="G976" s="160" t="s">
        <v>2506</v>
      </c>
      <c r="H976" s="160" t="s">
        <v>2917</v>
      </c>
      <c r="I976" s="160" t="s">
        <v>2234</v>
      </c>
    </row>
    <row r="977" spans="1:9" x14ac:dyDescent="0.25">
      <c r="A977" s="160" t="s">
        <v>12667</v>
      </c>
      <c r="B977" s="160" t="s">
        <v>2111</v>
      </c>
      <c r="C977" s="160" t="s">
        <v>2112</v>
      </c>
      <c r="D977" s="160" t="s">
        <v>2113</v>
      </c>
      <c r="E977" s="160" t="s">
        <v>12660</v>
      </c>
      <c r="F977" s="160" t="s">
        <v>2232</v>
      </c>
      <c r="G977" s="160" t="s">
        <v>2173</v>
      </c>
      <c r="H977" s="160" t="s">
        <v>2235</v>
      </c>
      <c r="I977" s="160" t="s">
        <v>2234</v>
      </c>
    </row>
    <row r="978" spans="1:9" x14ac:dyDescent="0.25">
      <c r="A978" s="160" t="s">
        <v>12667</v>
      </c>
      <c r="B978" s="160" t="s">
        <v>2111</v>
      </c>
      <c r="C978" s="160" t="s">
        <v>2112</v>
      </c>
      <c r="D978" s="160" t="s">
        <v>2113</v>
      </c>
      <c r="E978" s="160" t="s">
        <v>12660</v>
      </c>
      <c r="F978" s="160" t="s">
        <v>2232</v>
      </c>
      <c r="G978" s="160" t="s">
        <v>2170</v>
      </c>
      <c r="H978" s="160" t="s">
        <v>2233</v>
      </c>
      <c r="I978" s="160" t="s">
        <v>2234</v>
      </c>
    </row>
    <row r="979" spans="1:9" x14ac:dyDescent="0.25">
      <c r="A979" s="160" t="s">
        <v>12667</v>
      </c>
      <c r="B979" s="160" t="s">
        <v>2111</v>
      </c>
      <c r="C979" s="160" t="s">
        <v>2112</v>
      </c>
      <c r="D979" s="160" t="s">
        <v>2113</v>
      </c>
      <c r="E979" s="160" t="s">
        <v>12660</v>
      </c>
      <c r="F979" s="160" t="s">
        <v>2228</v>
      </c>
      <c r="G979" s="160" t="s">
        <v>2229</v>
      </c>
      <c r="H979" s="160" t="s">
        <v>2230</v>
      </c>
      <c r="I979" s="160" t="s">
        <v>2231</v>
      </c>
    </row>
    <row r="980" spans="1:9" x14ac:dyDescent="0.25">
      <c r="A980" s="160" t="s">
        <v>12667</v>
      </c>
      <c r="B980" s="160" t="s">
        <v>2111</v>
      </c>
      <c r="C980" s="160" t="s">
        <v>2112</v>
      </c>
      <c r="D980" s="160" t="s">
        <v>2113</v>
      </c>
      <c r="E980" s="160" t="s">
        <v>12660</v>
      </c>
      <c r="F980" s="160" t="s">
        <v>2224</v>
      </c>
      <c r="G980" s="160" t="s">
        <v>2225</v>
      </c>
      <c r="H980" s="160" t="s">
        <v>2226</v>
      </c>
      <c r="I980" s="160" t="s">
        <v>2227</v>
      </c>
    </row>
    <row r="981" spans="1:9" x14ac:dyDescent="0.25">
      <c r="A981" s="160" t="s">
        <v>12667</v>
      </c>
      <c r="B981" s="160" t="s">
        <v>2111</v>
      </c>
      <c r="C981" s="160" t="s">
        <v>2112</v>
      </c>
      <c r="D981" s="160" t="s">
        <v>2113</v>
      </c>
      <c r="E981" s="160" t="s">
        <v>12660</v>
      </c>
      <c r="F981" s="160" t="s">
        <v>2220</v>
      </c>
      <c r="G981" s="160" t="s">
        <v>2221</v>
      </c>
      <c r="H981" s="160" t="s">
        <v>2222</v>
      </c>
      <c r="I981" s="160" t="s">
        <v>2223</v>
      </c>
    </row>
    <row r="982" spans="1:9" x14ac:dyDescent="0.25">
      <c r="A982" s="160" t="s">
        <v>12667</v>
      </c>
      <c r="B982" s="160" t="s">
        <v>2111</v>
      </c>
      <c r="C982" s="160" t="s">
        <v>2112</v>
      </c>
      <c r="D982" s="160" t="s">
        <v>2113</v>
      </c>
      <c r="E982" s="160" t="s">
        <v>12660</v>
      </c>
      <c r="F982" s="160" t="s">
        <v>2201</v>
      </c>
      <c r="G982" s="160" t="s">
        <v>2162</v>
      </c>
      <c r="H982" s="160" t="s">
        <v>2219</v>
      </c>
      <c r="I982" s="160" t="s">
        <v>2204</v>
      </c>
    </row>
    <row r="983" spans="1:9" x14ac:dyDescent="0.25">
      <c r="A983" s="160" t="s">
        <v>12667</v>
      </c>
      <c r="B983" s="160" t="s">
        <v>2111</v>
      </c>
      <c r="C983" s="160" t="s">
        <v>2112</v>
      </c>
      <c r="D983" s="160" t="s">
        <v>2113</v>
      </c>
      <c r="E983" s="160" t="s">
        <v>12660</v>
      </c>
      <c r="F983" s="160" t="s">
        <v>2201</v>
      </c>
      <c r="G983" s="160" t="s">
        <v>2217</v>
      </c>
      <c r="H983" s="160" t="s">
        <v>2218</v>
      </c>
      <c r="I983" s="160" t="s">
        <v>2204</v>
      </c>
    </row>
    <row r="984" spans="1:9" x14ac:dyDescent="0.25">
      <c r="A984" s="160" t="s">
        <v>12667</v>
      </c>
      <c r="B984" s="160" t="s">
        <v>2111</v>
      </c>
      <c r="C984" s="160" t="s">
        <v>2112</v>
      </c>
      <c r="D984" s="160" t="s">
        <v>2113</v>
      </c>
      <c r="E984" s="160" t="s">
        <v>12660</v>
      </c>
      <c r="F984" s="160" t="s">
        <v>2201</v>
      </c>
      <c r="G984" s="160" t="s">
        <v>2215</v>
      </c>
      <c r="H984" s="160" t="s">
        <v>2216</v>
      </c>
      <c r="I984" s="160" t="s">
        <v>2204</v>
      </c>
    </row>
    <row r="985" spans="1:9" x14ac:dyDescent="0.25">
      <c r="A985" s="160" t="s">
        <v>12667</v>
      </c>
      <c r="B985" s="160" t="s">
        <v>2111</v>
      </c>
      <c r="C985" s="160" t="s">
        <v>2112</v>
      </c>
      <c r="D985" s="160" t="s">
        <v>2113</v>
      </c>
      <c r="E985" s="160" t="s">
        <v>12660</v>
      </c>
      <c r="F985" s="160" t="s">
        <v>2201</v>
      </c>
      <c r="G985" s="160" t="s">
        <v>2213</v>
      </c>
      <c r="H985" s="160" t="s">
        <v>2214</v>
      </c>
      <c r="I985" s="160" t="s">
        <v>2204</v>
      </c>
    </row>
    <row r="986" spans="1:9" x14ac:dyDescent="0.25">
      <c r="A986" s="160" t="s">
        <v>12667</v>
      </c>
      <c r="B986" s="160" t="s">
        <v>2111</v>
      </c>
      <c r="C986" s="160" t="s">
        <v>2112</v>
      </c>
      <c r="D986" s="160" t="s">
        <v>2113</v>
      </c>
      <c r="E986" s="160" t="s">
        <v>12660</v>
      </c>
      <c r="F986" s="160" t="s">
        <v>2201</v>
      </c>
      <c r="G986" s="160" t="s">
        <v>2211</v>
      </c>
      <c r="H986" s="160" t="s">
        <v>2212</v>
      </c>
      <c r="I986" s="160" t="s">
        <v>2204</v>
      </c>
    </row>
    <row r="987" spans="1:9" x14ac:dyDescent="0.25">
      <c r="A987" s="160" t="s">
        <v>12667</v>
      </c>
      <c r="B987" s="160" t="s">
        <v>2111</v>
      </c>
      <c r="C987" s="160" t="s">
        <v>2112</v>
      </c>
      <c r="D987" s="160" t="s">
        <v>2113</v>
      </c>
      <c r="E987" s="160" t="s">
        <v>12660</v>
      </c>
      <c r="F987" s="160" t="s">
        <v>2201</v>
      </c>
      <c r="G987" s="160" t="s">
        <v>2160</v>
      </c>
      <c r="H987" s="160" t="s">
        <v>2210</v>
      </c>
      <c r="I987" s="160" t="s">
        <v>2204</v>
      </c>
    </row>
    <row r="988" spans="1:9" x14ac:dyDescent="0.25">
      <c r="A988" s="160" t="s">
        <v>12667</v>
      </c>
      <c r="B988" s="160" t="s">
        <v>2111</v>
      </c>
      <c r="C988" s="160" t="s">
        <v>2112</v>
      </c>
      <c r="D988" s="160" t="s">
        <v>2113</v>
      </c>
      <c r="E988" s="160" t="s">
        <v>12660</v>
      </c>
      <c r="F988" s="160" t="s">
        <v>2201</v>
      </c>
      <c r="G988" s="160" t="s">
        <v>2208</v>
      </c>
      <c r="H988" s="160" t="s">
        <v>2209</v>
      </c>
      <c r="I988" s="160" t="s">
        <v>2204</v>
      </c>
    </row>
    <row r="989" spans="1:9" x14ac:dyDescent="0.25">
      <c r="A989" s="160" t="s">
        <v>12667</v>
      </c>
      <c r="B989" s="160" t="s">
        <v>2111</v>
      </c>
      <c r="C989" s="160" t="s">
        <v>2112</v>
      </c>
      <c r="D989" s="160" t="s">
        <v>2113</v>
      </c>
      <c r="E989" s="160" t="s">
        <v>12660</v>
      </c>
      <c r="F989" s="160" t="s">
        <v>2201</v>
      </c>
      <c r="G989" s="160" t="s">
        <v>2206</v>
      </c>
      <c r="H989" s="160" t="s">
        <v>2207</v>
      </c>
      <c r="I989" s="160" t="s">
        <v>2204</v>
      </c>
    </row>
    <row r="990" spans="1:9" x14ac:dyDescent="0.25">
      <c r="A990" s="160" t="s">
        <v>12667</v>
      </c>
      <c r="B990" s="160" t="s">
        <v>2111</v>
      </c>
      <c r="C990" s="160" t="s">
        <v>2112</v>
      </c>
      <c r="D990" s="160" t="s">
        <v>2113</v>
      </c>
      <c r="E990" s="160" t="s">
        <v>12660</v>
      </c>
      <c r="F990" s="160" t="s">
        <v>2201</v>
      </c>
      <c r="G990" s="160" t="s">
        <v>2157</v>
      </c>
      <c r="H990" s="160" t="s">
        <v>2205</v>
      </c>
      <c r="I990" s="160" t="s">
        <v>2204</v>
      </c>
    </row>
    <row r="991" spans="1:9" x14ac:dyDescent="0.25">
      <c r="A991" s="160" t="s">
        <v>12667</v>
      </c>
      <c r="B991" s="160" t="s">
        <v>2111</v>
      </c>
      <c r="C991" s="160" t="s">
        <v>2112</v>
      </c>
      <c r="D991" s="160" t="s">
        <v>2113</v>
      </c>
      <c r="E991" s="160" t="s">
        <v>12660</v>
      </c>
      <c r="F991" s="160" t="s">
        <v>2201</v>
      </c>
      <c r="G991" s="160" t="s">
        <v>2202</v>
      </c>
      <c r="H991" s="160" t="s">
        <v>2203</v>
      </c>
      <c r="I991" s="160" t="s">
        <v>2204</v>
      </c>
    </row>
    <row r="992" spans="1:9" x14ac:dyDescent="0.25">
      <c r="A992" s="160" t="s">
        <v>12667</v>
      </c>
      <c r="B992" s="160" t="s">
        <v>2111</v>
      </c>
      <c r="C992" s="160" t="s">
        <v>2112</v>
      </c>
      <c r="D992" s="160" t="s">
        <v>2113</v>
      </c>
      <c r="E992" s="160" t="s">
        <v>12660</v>
      </c>
      <c r="F992" s="160" t="s">
        <v>2117</v>
      </c>
      <c r="G992" s="160" t="s">
        <v>2188</v>
      </c>
      <c r="H992" s="160" t="s">
        <v>2199</v>
      </c>
      <c r="I992" s="160" t="s">
        <v>2120</v>
      </c>
    </row>
    <row r="993" spans="1:9" x14ac:dyDescent="0.25">
      <c r="A993" s="160" t="s">
        <v>12667</v>
      </c>
      <c r="B993" s="160" t="s">
        <v>2111</v>
      </c>
      <c r="C993" s="160" t="s">
        <v>2112</v>
      </c>
      <c r="D993" s="160" t="s">
        <v>2113</v>
      </c>
      <c r="E993" s="160" t="s">
        <v>12660</v>
      </c>
      <c r="F993" s="160" t="s">
        <v>2117</v>
      </c>
      <c r="G993" s="160" t="s">
        <v>2186</v>
      </c>
      <c r="H993" s="160" t="s">
        <v>2198</v>
      </c>
      <c r="I993" s="160" t="s">
        <v>2123</v>
      </c>
    </row>
    <row r="994" spans="1:9" x14ac:dyDescent="0.25">
      <c r="A994" s="160" t="s">
        <v>12667</v>
      </c>
      <c r="B994" s="160" t="s">
        <v>2111</v>
      </c>
      <c r="C994" s="160" t="s">
        <v>2112</v>
      </c>
      <c r="D994" s="160" t="s">
        <v>2113</v>
      </c>
      <c r="E994" s="160" t="s">
        <v>12660</v>
      </c>
      <c r="F994" s="160" t="s">
        <v>2117</v>
      </c>
      <c r="G994" s="160" t="s">
        <v>2150</v>
      </c>
      <c r="H994" s="160" t="s">
        <v>2151</v>
      </c>
      <c r="I994" s="160" t="s">
        <v>2123</v>
      </c>
    </row>
    <row r="995" spans="1:9" x14ac:dyDescent="0.25">
      <c r="A995" s="160" t="s">
        <v>12667</v>
      </c>
      <c r="B995" s="160" t="s">
        <v>2111</v>
      </c>
      <c r="C995" s="160" t="s">
        <v>2112</v>
      </c>
      <c r="D995" s="160" t="s">
        <v>2113</v>
      </c>
      <c r="E995" s="160" t="s">
        <v>12660</v>
      </c>
      <c r="F995" s="160" t="s">
        <v>2117</v>
      </c>
      <c r="G995" s="160" t="s">
        <v>2148</v>
      </c>
      <c r="H995" s="160" t="s">
        <v>2149</v>
      </c>
      <c r="I995" s="160" t="s">
        <v>2123</v>
      </c>
    </row>
    <row r="996" spans="1:9" x14ac:dyDescent="0.25">
      <c r="A996" s="160" t="s">
        <v>12667</v>
      </c>
      <c r="B996" s="160" t="s">
        <v>2111</v>
      </c>
      <c r="C996" s="160" t="s">
        <v>2112</v>
      </c>
      <c r="D996" s="160" t="s">
        <v>2113</v>
      </c>
      <c r="E996" s="160" t="s">
        <v>12660</v>
      </c>
      <c r="F996" s="160" t="s">
        <v>2117</v>
      </c>
      <c r="G996" s="160" t="s">
        <v>2146</v>
      </c>
      <c r="H996" s="160" t="s">
        <v>2147</v>
      </c>
      <c r="I996" s="160" t="s">
        <v>2120</v>
      </c>
    </row>
    <row r="997" spans="1:9" x14ac:dyDescent="0.25">
      <c r="A997" s="160" t="s">
        <v>12667</v>
      </c>
      <c r="B997" s="160" t="s">
        <v>2111</v>
      </c>
      <c r="C997" s="160" t="s">
        <v>2112</v>
      </c>
      <c r="D997" s="160" t="s">
        <v>2113</v>
      </c>
      <c r="E997" s="160" t="s">
        <v>12660</v>
      </c>
      <c r="F997" s="160" t="s">
        <v>2117</v>
      </c>
      <c r="G997" s="160" t="s">
        <v>2144</v>
      </c>
      <c r="H997" s="160" t="s">
        <v>2145</v>
      </c>
      <c r="I997" s="160" t="s">
        <v>2123</v>
      </c>
    </row>
    <row r="998" spans="1:9" x14ac:dyDescent="0.25">
      <c r="A998" s="160" t="s">
        <v>12667</v>
      </c>
      <c r="B998" s="160" t="s">
        <v>2111</v>
      </c>
      <c r="C998" s="160" t="s">
        <v>2112</v>
      </c>
      <c r="D998" s="160" t="s">
        <v>2113</v>
      </c>
      <c r="E998" s="160" t="s">
        <v>12660</v>
      </c>
      <c r="F998" s="160" t="s">
        <v>2117</v>
      </c>
      <c r="G998" s="160" t="s">
        <v>2142</v>
      </c>
      <c r="H998" s="160" t="s">
        <v>2143</v>
      </c>
      <c r="I998" s="160" t="s">
        <v>2120</v>
      </c>
    </row>
    <row r="999" spans="1:9" x14ac:dyDescent="0.25">
      <c r="A999" s="160" t="s">
        <v>12667</v>
      </c>
      <c r="B999" s="160" t="s">
        <v>2111</v>
      </c>
      <c r="C999" s="160" t="s">
        <v>2112</v>
      </c>
      <c r="D999" s="160" t="s">
        <v>2113</v>
      </c>
      <c r="E999" s="160" t="s">
        <v>12660</v>
      </c>
      <c r="F999" s="160" t="s">
        <v>2117</v>
      </c>
      <c r="G999" s="160" t="s">
        <v>2140</v>
      </c>
      <c r="H999" s="160" t="s">
        <v>2141</v>
      </c>
      <c r="I999" s="160" t="s">
        <v>2120</v>
      </c>
    </row>
    <row r="1000" spans="1:9" x14ac:dyDescent="0.25">
      <c r="A1000" s="160" t="s">
        <v>12667</v>
      </c>
      <c r="B1000" s="160" t="s">
        <v>2111</v>
      </c>
      <c r="C1000" s="160" t="s">
        <v>2112</v>
      </c>
      <c r="D1000" s="160" t="s">
        <v>2113</v>
      </c>
      <c r="E1000" s="160" t="s">
        <v>12660</v>
      </c>
      <c r="F1000" s="160" t="s">
        <v>2117</v>
      </c>
      <c r="G1000" s="160" t="s">
        <v>2138</v>
      </c>
      <c r="H1000" s="160" t="s">
        <v>2139</v>
      </c>
      <c r="I1000" s="160" t="s">
        <v>2120</v>
      </c>
    </row>
    <row r="1001" spans="1:9" x14ac:dyDescent="0.25">
      <c r="A1001" s="160" t="s">
        <v>12667</v>
      </c>
      <c r="B1001" s="160" t="s">
        <v>2111</v>
      </c>
      <c r="C1001" s="160" t="s">
        <v>2112</v>
      </c>
      <c r="D1001" s="160" t="s">
        <v>2113</v>
      </c>
      <c r="E1001" s="160" t="s">
        <v>12660</v>
      </c>
      <c r="F1001" s="160" t="s">
        <v>2117</v>
      </c>
      <c r="G1001" s="160" t="s">
        <v>2136</v>
      </c>
      <c r="H1001" s="160" t="s">
        <v>2137</v>
      </c>
      <c r="I1001" s="160" t="s">
        <v>2120</v>
      </c>
    </row>
    <row r="1002" spans="1:9" x14ac:dyDescent="0.25">
      <c r="A1002" s="160" t="s">
        <v>12667</v>
      </c>
      <c r="B1002" s="160" t="s">
        <v>2111</v>
      </c>
      <c r="C1002" s="160" t="s">
        <v>2112</v>
      </c>
      <c r="D1002" s="160" t="s">
        <v>2113</v>
      </c>
      <c r="E1002" s="160" t="s">
        <v>12660</v>
      </c>
      <c r="F1002" s="160" t="s">
        <v>2117</v>
      </c>
      <c r="G1002" s="160" t="s">
        <v>2134</v>
      </c>
      <c r="H1002" s="160" t="s">
        <v>2135</v>
      </c>
      <c r="I1002" s="160" t="s">
        <v>2123</v>
      </c>
    </row>
    <row r="1003" spans="1:9" x14ac:dyDescent="0.25">
      <c r="A1003" s="160" t="s">
        <v>12667</v>
      </c>
      <c r="B1003" s="160" t="s">
        <v>2111</v>
      </c>
      <c r="C1003" s="160" t="s">
        <v>2112</v>
      </c>
      <c r="D1003" s="160" t="s">
        <v>2113</v>
      </c>
      <c r="E1003" s="160" t="s">
        <v>12660</v>
      </c>
      <c r="F1003" s="160" t="s">
        <v>2117</v>
      </c>
      <c r="G1003" s="160" t="s">
        <v>2132</v>
      </c>
      <c r="H1003" s="160" t="s">
        <v>2133</v>
      </c>
      <c r="I1003" s="160" t="s">
        <v>2120</v>
      </c>
    </row>
    <row r="1004" spans="1:9" x14ac:dyDescent="0.25">
      <c r="A1004" s="160" t="s">
        <v>12667</v>
      </c>
      <c r="B1004" s="160" t="s">
        <v>2111</v>
      </c>
      <c r="C1004" s="160" t="s">
        <v>2112</v>
      </c>
      <c r="D1004" s="160" t="s">
        <v>2113</v>
      </c>
      <c r="E1004" s="160" t="s">
        <v>12660</v>
      </c>
      <c r="F1004" s="160" t="s">
        <v>2117</v>
      </c>
      <c r="G1004" s="160" t="s">
        <v>2130</v>
      </c>
      <c r="H1004" s="160" t="s">
        <v>2131</v>
      </c>
      <c r="I1004" s="160" t="s">
        <v>2120</v>
      </c>
    </row>
    <row r="1005" spans="1:9" x14ac:dyDescent="0.25">
      <c r="A1005" s="160" t="s">
        <v>12667</v>
      </c>
      <c r="B1005" s="160" t="s">
        <v>2111</v>
      </c>
      <c r="C1005" s="160" t="s">
        <v>2112</v>
      </c>
      <c r="D1005" s="160" t="s">
        <v>2113</v>
      </c>
      <c r="E1005" s="160" t="s">
        <v>12660</v>
      </c>
      <c r="F1005" s="160" t="s">
        <v>2117</v>
      </c>
      <c r="G1005" s="160" t="s">
        <v>2128</v>
      </c>
      <c r="H1005" s="160" t="s">
        <v>2129</v>
      </c>
      <c r="I1005" s="160" t="s">
        <v>2120</v>
      </c>
    </row>
    <row r="1006" spans="1:9" x14ac:dyDescent="0.25">
      <c r="A1006" s="160" t="s">
        <v>12667</v>
      </c>
      <c r="B1006" s="160" t="s">
        <v>2111</v>
      </c>
      <c r="C1006" s="160" t="s">
        <v>2112</v>
      </c>
      <c r="D1006" s="160" t="s">
        <v>2113</v>
      </c>
      <c r="E1006" s="160" t="s">
        <v>12660</v>
      </c>
      <c r="F1006" s="160" t="s">
        <v>2117</v>
      </c>
      <c r="G1006" s="160" t="s">
        <v>2126</v>
      </c>
      <c r="H1006" s="160" t="s">
        <v>2127</v>
      </c>
      <c r="I1006" s="160" t="s">
        <v>2120</v>
      </c>
    </row>
    <row r="1007" spans="1:9" x14ac:dyDescent="0.25">
      <c r="A1007" s="160" t="s">
        <v>12667</v>
      </c>
      <c r="B1007" s="160" t="s">
        <v>2111</v>
      </c>
      <c r="C1007" s="160" t="s">
        <v>2112</v>
      </c>
      <c r="D1007" s="160" t="s">
        <v>2113</v>
      </c>
      <c r="E1007" s="160" t="s">
        <v>12660</v>
      </c>
      <c r="F1007" s="160" t="s">
        <v>2117</v>
      </c>
      <c r="G1007" s="160" t="s">
        <v>2124</v>
      </c>
      <c r="H1007" s="160" t="s">
        <v>2125</v>
      </c>
      <c r="I1007" s="160" t="s">
        <v>2123</v>
      </c>
    </row>
    <row r="1008" spans="1:9" x14ac:dyDescent="0.25">
      <c r="A1008" s="160" t="s">
        <v>12667</v>
      </c>
      <c r="B1008" s="160" t="s">
        <v>2111</v>
      </c>
      <c r="C1008" s="160" t="s">
        <v>2112</v>
      </c>
      <c r="D1008" s="160" t="s">
        <v>2113</v>
      </c>
      <c r="E1008" s="160" t="s">
        <v>12660</v>
      </c>
      <c r="F1008" s="160" t="s">
        <v>2117</v>
      </c>
      <c r="G1008" s="160" t="s">
        <v>2121</v>
      </c>
      <c r="H1008" s="160" t="s">
        <v>2122</v>
      </c>
      <c r="I1008" s="160" t="s">
        <v>2123</v>
      </c>
    </row>
    <row r="1009" spans="1:9" x14ac:dyDescent="0.25">
      <c r="A1009" s="160" t="s">
        <v>12667</v>
      </c>
      <c r="B1009" s="160" t="s">
        <v>2111</v>
      </c>
      <c r="C1009" s="160" t="s">
        <v>2112</v>
      </c>
      <c r="D1009" s="160" t="s">
        <v>2113</v>
      </c>
      <c r="E1009" s="160" t="s">
        <v>12660</v>
      </c>
      <c r="F1009" s="160" t="s">
        <v>2117</v>
      </c>
      <c r="G1009" s="160" t="s">
        <v>2118</v>
      </c>
      <c r="H1009" s="160" t="s">
        <v>2119</v>
      </c>
      <c r="I1009" s="160" t="s">
        <v>2120</v>
      </c>
    </row>
    <row r="1010" spans="1:9" x14ac:dyDescent="0.25">
      <c r="A1010" s="160" t="s">
        <v>12667</v>
      </c>
      <c r="B1010" s="160" t="s">
        <v>2111</v>
      </c>
      <c r="C1010" s="160" t="s">
        <v>2112</v>
      </c>
      <c r="D1010" s="160" t="s">
        <v>2113</v>
      </c>
      <c r="E1010" s="160" t="s">
        <v>12660</v>
      </c>
      <c r="F1010" s="160" t="s">
        <v>2114</v>
      </c>
      <c r="G1010" s="160" t="s">
        <v>2115</v>
      </c>
      <c r="H1010" s="160" t="s">
        <v>2116</v>
      </c>
      <c r="I1010" s="160" t="s">
        <v>1575</v>
      </c>
    </row>
    <row r="1011" spans="1:9" x14ac:dyDescent="0.25">
      <c r="A1011" s="160" t="s">
        <v>12667</v>
      </c>
      <c r="B1011" s="160" t="s">
        <v>2111</v>
      </c>
      <c r="C1011" s="160" t="s">
        <v>2112</v>
      </c>
      <c r="D1011" s="160" t="s">
        <v>2113</v>
      </c>
      <c r="E1011" s="160" t="s">
        <v>12643</v>
      </c>
      <c r="F1011" s="160" t="s">
        <v>2898</v>
      </c>
      <c r="G1011" s="160" t="s">
        <v>2188</v>
      </c>
      <c r="H1011" s="160" t="s">
        <v>2916</v>
      </c>
      <c r="I1011" s="160" t="s">
        <v>2120</v>
      </c>
    </row>
    <row r="1012" spans="1:9" x14ac:dyDescent="0.25">
      <c r="A1012" s="160" t="s">
        <v>12667</v>
      </c>
      <c r="B1012" s="160" t="s">
        <v>2111</v>
      </c>
      <c r="C1012" s="160" t="s">
        <v>2112</v>
      </c>
      <c r="D1012" s="160" t="s">
        <v>2113</v>
      </c>
      <c r="E1012" s="160" t="s">
        <v>12643</v>
      </c>
      <c r="F1012" s="160" t="s">
        <v>2898</v>
      </c>
      <c r="G1012" s="160" t="s">
        <v>2186</v>
      </c>
      <c r="H1012" s="160" t="s">
        <v>2915</v>
      </c>
      <c r="I1012" s="160" t="s">
        <v>2123</v>
      </c>
    </row>
    <row r="1013" spans="1:9" x14ac:dyDescent="0.25">
      <c r="A1013" s="160" t="s">
        <v>12667</v>
      </c>
      <c r="B1013" s="160" t="s">
        <v>2111</v>
      </c>
      <c r="C1013" s="160" t="s">
        <v>2112</v>
      </c>
      <c r="D1013" s="160" t="s">
        <v>2113</v>
      </c>
      <c r="E1013" s="160" t="s">
        <v>12643</v>
      </c>
      <c r="F1013" s="160" t="s">
        <v>2898</v>
      </c>
      <c r="G1013" s="160" t="s">
        <v>2150</v>
      </c>
      <c r="H1013" s="160" t="s">
        <v>2914</v>
      </c>
      <c r="I1013" s="160" t="s">
        <v>2123</v>
      </c>
    </row>
    <row r="1014" spans="1:9" x14ac:dyDescent="0.25">
      <c r="A1014" s="160" t="s">
        <v>12667</v>
      </c>
      <c r="B1014" s="160" t="s">
        <v>2111</v>
      </c>
      <c r="C1014" s="160" t="s">
        <v>2112</v>
      </c>
      <c r="D1014" s="160" t="s">
        <v>2113</v>
      </c>
      <c r="E1014" s="160" t="s">
        <v>12643</v>
      </c>
      <c r="F1014" s="160" t="s">
        <v>2898</v>
      </c>
      <c r="G1014" s="160" t="s">
        <v>2148</v>
      </c>
      <c r="H1014" s="160" t="s">
        <v>2913</v>
      </c>
      <c r="I1014" s="160" t="s">
        <v>2123</v>
      </c>
    </row>
    <row r="1015" spans="1:9" x14ac:dyDescent="0.25">
      <c r="A1015" s="160" t="s">
        <v>12667</v>
      </c>
      <c r="B1015" s="160" t="s">
        <v>2111</v>
      </c>
      <c r="C1015" s="160" t="s">
        <v>2112</v>
      </c>
      <c r="D1015" s="160" t="s">
        <v>2113</v>
      </c>
      <c r="E1015" s="160" t="s">
        <v>12643</v>
      </c>
      <c r="F1015" s="160" t="s">
        <v>2898</v>
      </c>
      <c r="G1015" s="160" t="s">
        <v>2146</v>
      </c>
      <c r="H1015" s="160" t="s">
        <v>2912</v>
      </c>
      <c r="I1015" s="160" t="s">
        <v>2120</v>
      </c>
    </row>
    <row r="1016" spans="1:9" x14ac:dyDescent="0.25">
      <c r="A1016" s="160" t="s">
        <v>12667</v>
      </c>
      <c r="B1016" s="160" t="s">
        <v>2111</v>
      </c>
      <c r="C1016" s="160" t="s">
        <v>2112</v>
      </c>
      <c r="D1016" s="160" t="s">
        <v>2113</v>
      </c>
      <c r="E1016" s="160" t="s">
        <v>12643</v>
      </c>
      <c r="F1016" s="160" t="s">
        <v>2898</v>
      </c>
      <c r="G1016" s="160" t="s">
        <v>2144</v>
      </c>
      <c r="H1016" s="160" t="s">
        <v>2911</v>
      </c>
      <c r="I1016" s="160" t="s">
        <v>2123</v>
      </c>
    </row>
    <row r="1017" spans="1:9" x14ac:dyDescent="0.25">
      <c r="A1017" s="160" t="s">
        <v>12667</v>
      </c>
      <c r="B1017" s="160" t="s">
        <v>2111</v>
      </c>
      <c r="C1017" s="160" t="s">
        <v>2112</v>
      </c>
      <c r="D1017" s="160" t="s">
        <v>2113</v>
      </c>
      <c r="E1017" s="160" t="s">
        <v>12643</v>
      </c>
      <c r="F1017" s="160" t="s">
        <v>2898</v>
      </c>
      <c r="G1017" s="160" t="s">
        <v>2142</v>
      </c>
      <c r="H1017" s="160" t="s">
        <v>2910</v>
      </c>
      <c r="I1017" s="160" t="s">
        <v>2120</v>
      </c>
    </row>
    <row r="1018" spans="1:9" x14ac:dyDescent="0.25">
      <c r="A1018" s="160" t="s">
        <v>12667</v>
      </c>
      <c r="B1018" s="160" t="s">
        <v>2111</v>
      </c>
      <c r="C1018" s="160" t="s">
        <v>2112</v>
      </c>
      <c r="D1018" s="160" t="s">
        <v>2113</v>
      </c>
      <c r="E1018" s="160" t="s">
        <v>12643</v>
      </c>
      <c r="F1018" s="160" t="s">
        <v>2898</v>
      </c>
      <c r="G1018" s="160" t="s">
        <v>2140</v>
      </c>
      <c r="H1018" s="160" t="s">
        <v>2909</v>
      </c>
      <c r="I1018" s="160" t="s">
        <v>2120</v>
      </c>
    </row>
    <row r="1019" spans="1:9" x14ac:dyDescent="0.25">
      <c r="A1019" s="160" t="s">
        <v>12667</v>
      </c>
      <c r="B1019" s="160" t="s">
        <v>2111</v>
      </c>
      <c r="C1019" s="160" t="s">
        <v>2112</v>
      </c>
      <c r="D1019" s="160" t="s">
        <v>2113</v>
      </c>
      <c r="E1019" s="160" t="s">
        <v>12643</v>
      </c>
      <c r="F1019" s="160" t="s">
        <v>2898</v>
      </c>
      <c r="G1019" s="160" t="s">
        <v>2138</v>
      </c>
      <c r="H1019" s="160" t="s">
        <v>2908</v>
      </c>
      <c r="I1019" s="160" t="s">
        <v>2120</v>
      </c>
    </row>
    <row r="1020" spans="1:9" x14ac:dyDescent="0.25">
      <c r="A1020" s="160" t="s">
        <v>12667</v>
      </c>
      <c r="B1020" s="160" t="s">
        <v>2111</v>
      </c>
      <c r="C1020" s="160" t="s">
        <v>2112</v>
      </c>
      <c r="D1020" s="160" t="s">
        <v>2113</v>
      </c>
      <c r="E1020" s="160" t="s">
        <v>12643</v>
      </c>
      <c r="F1020" s="160" t="s">
        <v>2898</v>
      </c>
      <c r="G1020" s="160" t="s">
        <v>2136</v>
      </c>
      <c r="H1020" s="160" t="s">
        <v>2907</v>
      </c>
      <c r="I1020" s="160" t="s">
        <v>2120</v>
      </c>
    </row>
    <row r="1021" spans="1:9" x14ac:dyDescent="0.25">
      <c r="A1021" s="160" t="s">
        <v>12667</v>
      </c>
      <c r="B1021" s="160" t="s">
        <v>2111</v>
      </c>
      <c r="C1021" s="160" t="s">
        <v>2112</v>
      </c>
      <c r="D1021" s="160" t="s">
        <v>2113</v>
      </c>
      <c r="E1021" s="160" t="s">
        <v>12643</v>
      </c>
      <c r="F1021" s="160" t="s">
        <v>2898</v>
      </c>
      <c r="G1021" s="160" t="s">
        <v>2134</v>
      </c>
      <c r="H1021" s="160" t="s">
        <v>2906</v>
      </c>
      <c r="I1021" s="160" t="s">
        <v>2123</v>
      </c>
    </row>
    <row r="1022" spans="1:9" x14ac:dyDescent="0.25">
      <c r="A1022" s="160" t="s">
        <v>12667</v>
      </c>
      <c r="B1022" s="160" t="s">
        <v>2111</v>
      </c>
      <c r="C1022" s="160" t="s">
        <v>2112</v>
      </c>
      <c r="D1022" s="160" t="s">
        <v>2113</v>
      </c>
      <c r="E1022" s="160" t="s">
        <v>12643</v>
      </c>
      <c r="F1022" s="160" t="s">
        <v>2898</v>
      </c>
      <c r="G1022" s="160" t="s">
        <v>2132</v>
      </c>
      <c r="H1022" s="160" t="s">
        <v>2905</v>
      </c>
      <c r="I1022" s="160" t="s">
        <v>2120</v>
      </c>
    </row>
    <row r="1023" spans="1:9" x14ac:dyDescent="0.25">
      <c r="A1023" s="160" t="s">
        <v>12667</v>
      </c>
      <c r="B1023" s="160" t="s">
        <v>2111</v>
      </c>
      <c r="C1023" s="160" t="s">
        <v>2112</v>
      </c>
      <c r="D1023" s="160" t="s">
        <v>2113</v>
      </c>
      <c r="E1023" s="160" t="s">
        <v>12643</v>
      </c>
      <c r="F1023" s="160" t="s">
        <v>2898</v>
      </c>
      <c r="G1023" s="160" t="s">
        <v>2130</v>
      </c>
      <c r="H1023" s="160" t="s">
        <v>2904</v>
      </c>
      <c r="I1023" s="160" t="s">
        <v>2120</v>
      </c>
    </row>
    <row r="1024" spans="1:9" x14ac:dyDescent="0.25">
      <c r="A1024" s="160" t="s">
        <v>12667</v>
      </c>
      <c r="B1024" s="160" t="s">
        <v>2111</v>
      </c>
      <c r="C1024" s="160" t="s">
        <v>2112</v>
      </c>
      <c r="D1024" s="160" t="s">
        <v>2113</v>
      </c>
      <c r="E1024" s="160" t="s">
        <v>12643</v>
      </c>
      <c r="F1024" s="160" t="s">
        <v>2898</v>
      </c>
      <c r="G1024" s="160" t="s">
        <v>2128</v>
      </c>
      <c r="H1024" s="160" t="s">
        <v>2903</v>
      </c>
      <c r="I1024" s="160" t="s">
        <v>2120</v>
      </c>
    </row>
    <row r="1025" spans="1:9" x14ac:dyDescent="0.25">
      <c r="A1025" s="160" t="s">
        <v>12667</v>
      </c>
      <c r="B1025" s="160" t="s">
        <v>2111</v>
      </c>
      <c r="C1025" s="160" t="s">
        <v>2112</v>
      </c>
      <c r="D1025" s="160" t="s">
        <v>2113</v>
      </c>
      <c r="E1025" s="160" t="s">
        <v>12643</v>
      </c>
      <c r="F1025" s="160" t="s">
        <v>2898</v>
      </c>
      <c r="G1025" s="160" t="s">
        <v>2126</v>
      </c>
      <c r="H1025" s="160" t="s">
        <v>2902</v>
      </c>
      <c r="I1025" s="160" t="s">
        <v>2120</v>
      </c>
    </row>
    <row r="1026" spans="1:9" x14ac:dyDescent="0.25">
      <c r="A1026" s="160" t="s">
        <v>12667</v>
      </c>
      <c r="B1026" s="160" t="s">
        <v>2111</v>
      </c>
      <c r="C1026" s="160" t="s">
        <v>2112</v>
      </c>
      <c r="D1026" s="160" t="s">
        <v>2113</v>
      </c>
      <c r="E1026" s="160" t="s">
        <v>12643</v>
      </c>
      <c r="F1026" s="160" t="s">
        <v>2898</v>
      </c>
      <c r="G1026" s="160" t="s">
        <v>2124</v>
      </c>
      <c r="H1026" s="160" t="s">
        <v>2901</v>
      </c>
      <c r="I1026" s="160" t="s">
        <v>2123</v>
      </c>
    </row>
    <row r="1027" spans="1:9" x14ac:dyDescent="0.25">
      <c r="A1027" s="160" t="s">
        <v>12667</v>
      </c>
      <c r="B1027" s="160" t="s">
        <v>2111</v>
      </c>
      <c r="C1027" s="160" t="s">
        <v>2112</v>
      </c>
      <c r="D1027" s="160" t="s">
        <v>2113</v>
      </c>
      <c r="E1027" s="160" t="s">
        <v>12643</v>
      </c>
      <c r="F1027" s="160" t="s">
        <v>2898</v>
      </c>
      <c r="G1027" s="160" t="s">
        <v>2121</v>
      </c>
      <c r="H1027" s="160" t="s">
        <v>2900</v>
      </c>
      <c r="I1027" s="160" t="s">
        <v>2123</v>
      </c>
    </row>
    <row r="1028" spans="1:9" x14ac:dyDescent="0.25">
      <c r="A1028" s="160" t="s">
        <v>12667</v>
      </c>
      <c r="B1028" s="160" t="s">
        <v>2111</v>
      </c>
      <c r="C1028" s="160" t="s">
        <v>2112</v>
      </c>
      <c r="D1028" s="160" t="s">
        <v>2113</v>
      </c>
      <c r="E1028" s="160" t="s">
        <v>12643</v>
      </c>
      <c r="F1028" s="160" t="s">
        <v>2898</v>
      </c>
      <c r="G1028" s="160" t="s">
        <v>2118</v>
      </c>
      <c r="H1028" s="160" t="s">
        <v>2899</v>
      </c>
      <c r="I1028" s="160" t="s">
        <v>2120</v>
      </c>
    </row>
    <row r="1029" spans="1:9" x14ac:dyDescent="0.25">
      <c r="A1029" s="160" t="s">
        <v>12667</v>
      </c>
      <c r="B1029" s="160" t="s">
        <v>2111</v>
      </c>
      <c r="C1029" s="160" t="s">
        <v>2112</v>
      </c>
      <c r="D1029" s="160" t="s">
        <v>2113</v>
      </c>
      <c r="E1029" s="160" t="s">
        <v>12643</v>
      </c>
      <c r="F1029" s="160" t="s">
        <v>2894</v>
      </c>
      <c r="G1029" s="160" t="s">
        <v>2895</v>
      </c>
      <c r="H1029" s="160" t="s">
        <v>2896</v>
      </c>
      <c r="I1029" s="160" t="s">
        <v>2897</v>
      </c>
    </row>
    <row r="1030" spans="1:9" x14ac:dyDescent="0.25">
      <c r="A1030" s="160" t="s">
        <v>12667</v>
      </c>
      <c r="B1030" s="160" t="s">
        <v>2111</v>
      </c>
      <c r="C1030" s="160" t="s">
        <v>2112</v>
      </c>
      <c r="D1030" s="160" t="s">
        <v>2113</v>
      </c>
      <c r="E1030" s="160" t="s">
        <v>12643</v>
      </c>
      <c r="F1030" s="160" t="s">
        <v>2891</v>
      </c>
      <c r="G1030" s="160" t="s">
        <v>2889</v>
      </c>
      <c r="H1030" s="160" t="s">
        <v>2892</v>
      </c>
      <c r="I1030" s="160" t="s">
        <v>2893</v>
      </c>
    </row>
    <row r="1031" spans="1:9" x14ac:dyDescent="0.25">
      <c r="A1031" s="160" t="s">
        <v>12667</v>
      </c>
      <c r="B1031" s="160" t="s">
        <v>2111</v>
      </c>
      <c r="C1031" s="160" t="s">
        <v>2112</v>
      </c>
      <c r="D1031" s="160" t="s">
        <v>2113</v>
      </c>
      <c r="E1031" s="160" t="s">
        <v>12643</v>
      </c>
      <c r="F1031" s="160" t="s">
        <v>2888</v>
      </c>
      <c r="G1031" s="160" t="s">
        <v>2889</v>
      </c>
      <c r="H1031" s="160" t="s">
        <v>2890</v>
      </c>
      <c r="I1031" s="160" t="s">
        <v>1527</v>
      </c>
    </row>
    <row r="1032" spans="1:9" x14ac:dyDescent="0.25">
      <c r="A1032" s="160" t="s">
        <v>12667</v>
      </c>
      <c r="B1032" s="160" t="s">
        <v>2111</v>
      </c>
      <c r="C1032" s="160" t="s">
        <v>2112</v>
      </c>
      <c r="D1032" s="160" t="s">
        <v>2113</v>
      </c>
      <c r="E1032" s="160" t="s">
        <v>12643</v>
      </c>
      <c r="F1032" s="160" t="s">
        <v>2884</v>
      </c>
      <c r="G1032" s="160" t="s">
        <v>2885</v>
      </c>
      <c r="H1032" s="160" t="s">
        <v>2886</v>
      </c>
      <c r="I1032" s="160" t="s">
        <v>2887</v>
      </c>
    </row>
    <row r="1033" spans="1:9" x14ac:dyDescent="0.25">
      <c r="A1033" s="160" t="s">
        <v>12667</v>
      </c>
      <c r="B1033" s="160" t="s">
        <v>2111</v>
      </c>
      <c r="C1033" s="160" t="s">
        <v>2112</v>
      </c>
      <c r="D1033" s="160" t="s">
        <v>2113</v>
      </c>
      <c r="E1033" s="160" t="s">
        <v>12643</v>
      </c>
      <c r="F1033" s="160" t="s">
        <v>2880</v>
      </c>
      <c r="G1033" s="160" t="s">
        <v>2881</v>
      </c>
      <c r="H1033" s="160" t="s">
        <v>2882</v>
      </c>
      <c r="I1033" s="160" t="s">
        <v>2883</v>
      </c>
    </row>
    <row r="1034" spans="1:9" x14ac:dyDescent="0.25">
      <c r="A1034" s="160" t="s">
        <v>12667</v>
      </c>
      <c r="B1034" s="160" t="s">
        <v>2111</v>
      </c>
      <c r="C1034" s="160" t="s">
        <v>2112</v>
      </c>
      <c r="D1034" s="160" t="s">
        <v>2113</v>
      </c>
      <c r="E1034" s="160" t="s">
        <v>12643</v>
      </c>
      <c r="F1034" s="160" t="s">
        <v>2876</v>
      </c>
      <c r="G1034" s="160" t="s">
        <v>2877</v>
      </c>
      <c r="H1034" s="160" t="s">
        <v>2878</v>
      </c>
      <c r="I1034" s="160" t="s">
        <v>2879</v>
      </c>
    </row>
    <row r="1035" spans="1:9" x14ac:dyDescent="0.25">
      <c r="A1035" s="160" t="s">
        <v>12667</v>
      </c>
      <c r="B1035" s="160" t="s">
        <v>2111</v>
      </c>
      <c r="C1035" s="160" t="s">
        <v>2112</v>
      </c>
      <c r="D1035" s="160" t="s">
        <v>2113</v>
      </c>
      <c r="E1035" s="160" t="s">
        <v>12643</v>
      </c>
      <c r="F1035" s="160" t="s">
        <v>2872</v>
      </c>
      <c r="G1035" s="160" t="s">
        <v>2873</v>
      </c>
      <c r="H1035" s="160" t="s">
        <v>2874</v>
      </c>
      <c r="I1035" s="160" t="s">
        <v>2875</v>
      </c>
    </row>
    <row r="1036" spans="1:9" x14ac:dyDescent="0.25">
      <c r="A1036" s="160" t="s">
        <v>12667</v>
      </c>
      <c r="B1036" s="160" t="s">
        <v>2111</v>
      </c>
      <c r="C1036" s="160" t="s">
        <v>2112</v>
      </c>
      <c r="D1036" s="160" t="s">
        <v>2113</v>
      </c>
      <c r="E1036" s="160" t="s">
        <v>12643</v>
      </c>
      <c r="F1036" s="160" t="s">
        <v>2868</v>
      </c>
      <c r="G1036" s="160" t="s">
        <v>2869</v>
      </c>
      <c r="H1036" s="160" t="s">
        <v>2870</v>
      </c>
      <c r="I1036" s="160" t="s">
        <v>2871</v>
      </c>
    </row>
    <row r="1037" spans="1:9" x14ac:dyDescent="0.25">
      <c r="A1037" s="160" t="s">
        <v>12667</v>
      </c>
      <c r="B1037" s="160" t="s">
        <v>2111</v>
      </c>
      <c r="C1037" s="160" t="s">
        <v>2112</v>
      </c>
      <c r="D1037" s="160" t="s">
        <v>2113</v>
      </c>
      <c r="E1037" s="160" t="s">
        <v>12643</v>
      </c>
      <c r="F1037" s="160" t="s">
        <v>2865</v>
      </c>
      <c r="G1037" s="160" t="s">
        <v>2175</v>
      </c>
      <c r="H1037" s="160" t="s">
        <v>2866</v>
      </c>
      <c r="I1037" s="160" t="s">
        <v>2867</v>
      </c>
    </row>
    <row r="1038" spans="1:9" x14ac:dyDescent="0.25">
      <c r="A1038" s="160" t="s">
        <v>12667</v>
      </c>
      <c r="B1038" s="160" t="s">
        <v>2111</v>
      </c>
      <c r="C1038" s="160" t="s">
        <v>2112</v>
      </c>
      <c r="D1038" s="160" t="s">
        <v>2113</v>
      </c>
      <c r="E1038" s="160" t="s">
        <v>12643</v>
      </c>
      <c r="F1038" s="160" t="s">
        <v>2862</v>
      </c>
      <c r="G1038" s="160" t="s">
        <v>2539</v>
      </c>
      <c r="H1038" s="160" t="s">
        <v>2863</v>
      </c>
      <c r="I1038" s="160" t="s">
        <v>2864</v>
      </c>
    </row>
    <row r="1039" spans="1:9" x14ac:dyDescent="0.25">
      <c r="A1039" s="160" t="s">
        <v>12667</v>
      </c>
      <c r="B1039" s="160" t="s">
        <v>2111</v>
      </c>
      <c r="C1039" s="160" t="s">
        <v>2112</v>
      </c>
      <c r="D1039" s="160" t="s">
        <v>2113</v>
      </c>
      <c r="E1039" s="160" t="s">
        <v>12643</v>
      </c>
      <c r="F1039" s="160" t="s">
        <v>2859</v>
      </c>
      <c r="G1039" s="160" t="s">
        <v>2535</v>
      </c>
      <c r="H1039" s="160" t="s">
        <v>2860</v>
      </c>
      <c r="I1039" s="160" t="s">
        <v>2861</v>
      </c>
    </row>
    <row r="1040" spans="1:9" x14ac:dyDescent="0.25">
      <c r="A1040" s="160" t="s">
        <v>12667</v>
      </c>
      <c r="B1040" s="160" t="s">
        <v>2111</v>
      </c>
      <c r="C1040" s="160" t="s">
        <v>2112</v>
      </c>
      <c r="D1040" s="160" t="s">
        <v>2113</v>
      </c>
      <c r="E1040" s="160" t="s">
        <v>12643</v>
      </c>
      <c r="F1040" s="160" t="s">
        <v>2856</v>
      </c>
      <c r="G1040" s="160" t="s">
        <v>2531</v>
      </c>
      <c r="H1040" s="160" t="s">
        <v>2857</v>
      </c>
      <c r="I1040" s="160" t="s">
        <v>2858</v>
      </c>
    </row>
    <row r="1041" spans="1:9" x14ac:dyDescent="0.25">
      <c r="A1041" s="160" t="s">
        <v>12667</v>
      </c>
      <c r="B1041" s="160" t="s">
        <v>2111</v>
      </c>
      <c r="C1041" s="160" t="s">
        <v>2112</v>
      </c>
      <c r="D1041" s="160" t="s">
        <v>2113</v>
      </c>
      <c r="E1041" s="160" t="s">
        <v>12643</v>
      </c>
      <c r="F1041" s="160" t="s">
        <v>2851</v>
      </c>
      <c r="G1041" s="160" t="s">
        <v>2528</v>
      </c>
      <c r="H1041" s="160" t="s">
        <v>2855</v>
      </c>
      <c r="I1041" s="160" t="s">
        <v>2853</v>
      </c>
    </row>
    <row r="1042" spans="1:9" x14ac:dyDescent="0.25">
      <c r="A1042" s="160" t="s">
        <v>12667</v>
      </c>
      <c r="B1042" s="160" t="s">
        <v>2111</v>
      </c>
      <c r="C1042" s="160" t="s">
        <v>2112</v>
      </c>
      <c r="D1042" s="160" t="s">
        <v>2113</v>
      </c>
      <c r="E1042" s="160" t="s">
        <v>12643</v>
      </c>
      <c r="F1042" s="160" t="s">
        <v>2851</v>
      </c>
      <c r="G1042" s="160" t="s">
        <v>2526</v>
      </c>
      <c r="H1042" s="160" t="s">
        <v>2854</v>
      </c>
      <c r="I1042" s="160" t="s">
        <v>2853</v>
      </c>
    </row>
    <row r="1043" spans="1:9" x14ac:dyDescent="0.25">
      <c r="A1043" s="160" t="s">
        <v>12667</v>
      </c>
      <c r="B1043" s="160" t="s">
        <v>2111</v>
      </c>
      <c r="C1043" s="160" t="s">
        <v>2112</v>
      </c>
      <c r="D1043" s="160" t="s">
        <v>2113</v>
      </c>
      <c r="E1043" s="160" t="s">
        <v>12643</v>
      </c>
      <c r="F1043" s="160" t="s">
        <v>2851</v>
      </c>
      <c r="G1043" s="160" t="s">
        <v>2523</v>
      </c>
      <c r="H1043" s="160" t="s">
        <v>2852</v>
      </c>
      <c r="I1043" s="160" t="s">
        <v>2853</v>
      </c>
    </row>
    <row r="1044" spans="1:9" x14ac:dyDescent="0.25">
      <c r="A1044" s="160" t="s">
        <v>12667</v>
      </c>
      <c r="B1044" s="160" t="s">
        <v>2111</v>
      </c>
      <c r="C1044" s="160" t="s">
        <v>2112</v>
      </c>
      <c r="D1044" s="160" t="s">
        <v>2113</v>
      </c>
      <c r="E1044" s="160" t="s">
        <v>12643</v>
      </c>
      <c r="F1044" s="160" t="s">
        <v>2848</v>
      </c>
      <c r="G1044" s="160" t="s">
        <v>2519</v>
      </c>
      <c r="H1044" s="160" t="s">
        <v>2849</v>
      </c>
      <c r="I1044" s="160" t="s">
        <v>2850</v>
      </c>
    </row>
    <row r="1045" spans="1:9" x14ac:dyDescent="0.25">
      <c r="A1045" s="160" t="s">
        <v>12667</v>
      </c>
      <c r="B1045" s="160" t="s">
        <v>2111</v>
      </c>
      <c r="C1045" s="160" t="s">
        <v>2112</v>
      </c>
      <c r="D1045" s="160" t="s">
        <v>2113</v>
      </c>
      <c r="E1045" s="160" t="s">
        <v>12643</v>
      </c>
      <c r="F1045" s="160" t="s">
        <v>2845</v>
      </c>
      <c r="G1045" s="160" t="s">
        <v>2515</v>
      </c>
      <c r="H1045" s="160" t="s">
        <v>2846</v>
      </c>
      <c r="I1045" s="160" t="s">
        <v>2847</v>
      </c>
    </row>
    <row r="1046" spans="1:9" x14ac:dyDescent="0.25">
      <c r="A1046" s="160" t="s">
        <v>12667</v>
      </c>
      <c r="B1046" s="160" t="s">
        <v>2111</v>
      </c>
      <c r="C1046" s="160" t="s">
        <v>2112</v>
      </c>
      <c r="D1046" s="160" t="s">
        <v>2113</v>
      </c>
      <c r="E1046" s="160" t="s">
        <v>12643</v>
      </c>
      <c r="F1046" s="160" t="s">
        <v>2842</v>
      </c>
      <c r="G1046" s="160" t="s">
        <v>2511</v>
      </c>
      <c r="H1046" s="160" t="s">
        <v>2843</v>
      </c>
      <c r="I1046" s="160" t="s">
        <v>2844</v>
      </c>
    </row>
    <row r="1047" spans="1:9" x14ac:dyDescent="0.25">
      <c r="A1047" s="160" t="s">
        <v>12667</v>
      </c>
      <c r="B1047" s="160" t="s">
        <v>2111</v>
      </c>
      <c r="C1047" s="160" t="s">
        <v>2112</v>
      </c>
      <c r="D1047" s="160" t="s">
        <v>2113</v>
      </c>
      <c r="E1047" s="160" t="s">
        <v>12643</v>
      </c>
      <c r="F1047" s="160" t="s">
        <v>2837</v>
      </c>
      <c r="G1047" s="160" t="s">
        <v>2508</v>
      </c>
      <c r="H1047" s="160" t="s">
        <v>2841</v>
      </c>
      <c r="I1047" s="160" t="s">
        <v>2234</v>
      </c>
    </row>
    <row r="1048" spans="1:9" x14ac:dyDescent="0.25">
      <c r="A1048" s="160" t="s">
        <v>12667</v>
      </c>
      <c r="B1048" s="160" t="s">
        <v>2111</v>
      </c>
      <c r="C1048" s="160" t="s">
        <v>2112</v>
      </c>
      <c r="D1048" s="160" t="s">
        <v>2113</v>
      </c>
      <c r="E1048" s="160" t="s">
        <v>12643</v>
      </c>
      <c r="F1048" s="160" t="s">
        <v>2837</v>
      </c>
      <c r="G1048" s="160" t="s">
        <v>2506</v>
      </c>
      <c r="H1048" s="160" t="s">
        <v>2840</v>
      </c>
      <c r="I1048" s="160" t="s">
        <v>2234</v>
      </c>
    </row>
    <row r="1049" spans="1:9" x14ac:dyDescent="0.25">
      <c r="A1049" s="160" t="s">
        <v>12667</v>
      </c>
      <c r="B1049" s="160" t="s">
        <v>2111</v>
      </c>
      <c r="C1049" s="160" t="s">
        <v>2112</v>
      </c>
      <c r="D1049" s="160" t="s">
        <v>2113</v>
      </c>
      <c r="E1049" s="160" t="s">
        <v>12643</v>
      </c>
      <c r="F1049" s="160" t="s">
        <v>2837</v>
      </c>
      <c r="G1049" s="160" t="s">
        <v>2173</v>
      </c>
      <c r="H1049" s="160" t="s">
        <v>2839</v>
      </c>
      <c r="I1049" s="160" t="s">
        <v>2234</v>
      </c>
    </row>
    <row r="1050" spans="1:9" x14ac:dyDescent="0.25">
      <c r="A1050" s="160" t="s">
        <v>12667</v>
      </c>
      <c r="B1050" s="160" t="s">
        <v>2111</v>
      </c>
      <c r="C1050" s="160" t="s">
        <v>2112</v>
      </c>
      <c r="D1050" s="160" t="s">
        <v>2113</v>
      </c>
      <c r="E1050" s="160" t="s">
        <v>12643</v>
      </c>
      <c r="F1050" s="160" t="s">
        <v>2837</v>
      </c>
      <c r="G1050" s="160" t="s">
        <v>2170</v>
      </c>
      <c r="H1050" s="160" t="s">
        <v>2838</v>
      </c>
      <c r="I1050" s="160" t="s">
        <v>2234</v>
      </c>
    </row>
    <row r="1051" spans="1:9" x14ac:dyDescent="0.25">
      <c r="A1051" s="160" t="s">
        <v>12667</v>
      </c>
      <c r="B1051" s="160" t="s">
        <v>2111</v>
      </c>
      <c r="C1051" s="160" t="s">
        <v>2112</v>
      </c>
      <c r="D1051" s="160" t="s">
        <v>2113</v>
      </c>
      <c r="E1051" s="160" t="s">
        <v>12643</v>
      </c>
      <c r="F1051" s="160" t="s">
        <v>2833</v>
      </c>
      <c r="G1051" s="160" t="s">
        <v>2834</v>
      </c>
      <c r="H1051" s="160" t="s">
        <v>2835</v>
      </c>
      <c r="I1051" s="160" t="s">
        <v>2836</v>
      </c>
    </row>
    <row r="1052" spans="1:9" x14ac:dyDescent="0.25">
      <c r="A1052" s="160" t="s">
        <v>12667</v>
      </c>
      <c r="B1052" s="160" t="s">
        <v>2111</v>
      </c>
      <c r="C1052" s="160" t="s">
        <v>2112</v>
      </c>
      <c r="D1052" s="160" t="s">
        <v>2113</v>
      </c>
      <c r="E1052" s="160" t="s">
        <v>12643</v>
      </c>
      <c r="F1052" s="160" t="s">
        <v>2825</v>
      </c>
      <c r="G1052" s="160" t="s">
        <v>2831</v>
      </c>
      <c r="H1052" s="160" t="s">
        <v>2832</v>
      </c>
      <c r="I1052" s="160" t="s">
        <v>2828</v>
      </c>
    </row>
    <row r="1053" spans="1:9" x14ac:dyDescent="0.25">
      <c r="A1053" s="160" t="s">
        <v>12667</v>
      </c>
      <c r="B1053" s="160" t="s">
        <v>2111</v>
      </c>
      <c r="C1053" s="160" t="s">
        <v>2112</v>
      </c>
      <c r="D1053" s="160" t="s">
        <v>2113</v>
      </c>
      <c r="E1053" s="160" t="s">
        <v>12643</v>
      </c>
      <c r="F1053" s="160" t="s">
        <v>2825</v>
      </c>
      <c r="G1053" s="160" t="s">
        <v>2829</v>
      </c>
      <c r="H1053" s="160" t="s">
        <v>2830</v>
      </c>
      <c r="I1053" s="160" t="s">
        <v>2828</v>
      </c>
    </row>
    <row r="1054" spans="1:9" x14ac:dyDescent="0.25">
      <c r="A1054" s="160" t="s">
        <v>12667</v>
      </c>
      <c r="B1054" s="160" t="s">
        <v>2111</v>
      </c>
      <c r="C1054" s="160" t="s">
        <v>2112</v>
      </c>
      <c r="D1054" s="160" t="s">
        <v>2113</v>
      </c>
      <c r="E1054" s="160" t="s">
        <v>12643</v>
      </c>
      <c r="F1054" s="160" t="s">
        <v>2825</v>
      </c>
      <c r="G1054" s="160" t="s">
        <v>2826</v>
      </c>
      <c r="H1054" s="160" t="s">
        <v>2827</v>
      </c>
      <c r="I1054" s="160" t="s">
        <v>2828</v>
      </c>
    </row>
    <row r="1055" spans="1:9" x14ac:dyDescent="0.25">
      <c r="A1055" s="160" t="s">
        <v>12667</v>
      </c>
      <c r="B1055" s="160" t="s">
        <v>2111</v>
      </c>
      <c r="C1055" s="160" t="s">
        <v>2112</v>
      </c>
      <c r="D1055" s="160" t="s">
        <v>2113</v>
      </c>
      <c r="E1055" s="160" t="s">
        <v>12643</v>
      </c>
      <c r="F1055" s="160" t="s">
        <v>2821</v>
      </c>
      <c r="G1055" s="160" t="s">
        <v>2822</v>
      </c>
      <c r="H1055" s="160" t="s">
        <v>2823</v>
      </c>
      <c r="I1055" s="160" t="s">
        <v>2824</v>
      </c>
    </row>
    <row r="1056" spans="1:9" x14ac:dyDescent="0.25">
      <c r="A1056" s="160" t="s">
        <v>12667</v>
      </c>
      <c r="B1056" s="160" t="s">
        <v>2111</v>
      </c>
      <c r="C1056" s="160" t="s">
        <v>2112</v>
      </c>
      <c r="D1056" s="160" t="s">
        <v>2113</v>
      </c>
      <c r="E1056" s="160" t="s">
        <v>12643</v>
      </c>
      <c r="F1056" s="160" t="s">
        <v>2817</v>
      </c>
      <c r="G1056" s="160" t="s">
        <v>2818</v>
      </c>
      <c r="H1056" s="160" t="s">
        <v>2819</v>
      </c>
      <c r="I1056" s="160" t="s">
        <v>2820</v>
      </c>
    </row>
    <row r="1057" spans="1:9" x14ac:dyDescent="0.25">
      <c r="A1057" s="160" t="s">
        <v>12667</v>
      </c>
      <c r="B1057" s="160" t="s">
        <v>2111</v>
      </c>
      <c r="C1057" s="160" t="s">
        <v>2112</v>
      </c>
      <c r="D1057" s="160" t="s">
        <v>2113</v>
      </c>
      <c r="E1057" s="160" t="s">
        <v>12643</v>
      </c>
      <c r="F1057" s="160" t="s">
        <v>2814</v>
      </c>
      <c r="G1057" s="160" t="s">
        <v>2815</v>
      </c>
      <c r="H1057" s="160" t="s">
        <v>2816</v>
      </c>
      <c r="I1057" s="160" t="s">
        <v>2223</v>
      </c>
    </row>
    <row r="1058" spans="1:9" x14ac:dyDescent="0.25">
      <c r="A1058" s="160" t="s">
        <v>12667</v>
      </c>
      <c r="B1058" s="160" t="s">
        <v>2111</v>
      </c>
      <c r="C1058" s="160" t="s">
        <v>2112</v>
      </c>
      <c r="D1058" s="160" t="s">
        <v>2113</v>
      </c>
      <c r="E1058" s="160" t="s">
        <v>12643</v>
      </c>
      <c r="F1058" s="160" t="s">
        <v>2813</v>
      </c>
      <c r="G1058" s="160" t="s">
        <v>12264</v>
      </c>
      <c r="H1058" s="160" t="s">
        <v>2813</v>
      </c>
      <c r="I1058" s="160" t="s">
        <v>1476</v>
      </c>
    </row>
    <row r="1059" spans="1:9" x14ac:dyDescent="0.25">
      <c r="A1059" s="160" t="s">
        <v>12667</v>
      </c>
      <c r="B1059" s="160" t="s">
        <v>2111</v>
      </c>
      <c r="C1059" s="160" t="s">
        <v>2112</v>
      </c>
      <c r="D1059" s="160" t="s">
        <v>2113</v>
      </c>
      <c r="E1059" s="160" t="s">
        <v>12643</v>
      </c>
      <c r="F1059" s="160" t="s">
        <v>2746</v>
      </c>
      <c r="G1059" s="160" t="s">
        <v>2162</v>
      </c>
      <c r="H1059" s="160" t="s">
        <v>2812</v>
      </c>
      <c r="I1059" s="160" t="s">
        <v>2204</v>
      </c>
    </row>
    <row r="1060" spans="1:9" x14ac:dyDescent="0.25">
      <c r="A1060" s="160" t="s">
        <v>12667</v>
      </c>
      <c r="B1060" s="160" t="s">
        <v>2111</v>
      </c>
      <c r="C1060" s="160" t="s">
        <v>2112</v>
      </c>
      <c r="D1060" s="160" t="s">
        <v>2113</v>
      </c>
      <c r="E1060" s="160" t="s">
        <v>12643</v>
      </c>
      <c r="F1060" s="160" t="s">
        <v>2746</v>
      </c>
      <c r="G1060" s="160" t="s">
        <v>2217</v>
      </c>
      <c r="H1060" s="160" t="s">
        <v>2755</v>
      </c>
      <c r="I1060" s="160" t="s">
        <v>2204</v>
      </c>
    </row>
    <row r="1061" spans="1:9" x14ac:dyDescent="0.25">
      <c r="A1061" s="160" t="s">
        <v>12667</v>
      </c>
      <c r="B1061" s="160" t="s">
        <v>2111</v>
      </c>
      <c r="C1061" s="160" t="s">
        <v>2112</v>
      </c>
      <c r="D1061" s="160" t="s">
        <v>2113</v>
      </c>
      <c r="E1061" s="160" t="s">
        <v>12643</v>
      </c>
      <c r="F1061" s="160" t="s">
        <v>2746</v>
      </c>
      <c r="G1061" s="160" t="s">
        <v>2215</v>
      </c>
      <c r="H1061" s="160" t="s">
        <v>2754</v>
      </c>
      <c r="I1061" s="160" t="s">
        <v>2204</v>
      </c>
    </row>
    <row r="1062" spans="1:9" x14ac:dyDescent="0.25">
      <c r="A1062" s="160" t="s">
        <v>12667</v>
      </c>
      <c r="B1062" s="160" t="s">
        <v>2111</v>
      </c>
      <c r="C1062" s="160" t="s">
        <v>2112</v>
      </c>
      <c r="D1062" s="160" t="s">
        <v>2113</v>
      </c>
      <c r="E1062" s="160" t="s">
        <v>12643</v>
      </c>
      <c r="F1062" s="160" t="s">
        <v>2746</v>
      </c>
      <c r="G1062" s="160" t="s">
        <v>2213</v>
      </c>
      <c r="H1062" s="160" t="s">
        <v>2753</v>
      </c>
      <c r="I1062" s="160" t="s">
        <v>2204</v>
      </c>
    </row>
    <row r="1063" spans="1:9" x14ac:dyDescent="0.25">
      <c r="A1063" s="160" t="s">
        <v>12667</v>
      </c>
      <c r="B1063" s="160" t="s">
        <v>2111</v>
      </c>
      <c r="C1063" s="160" t="s">
        <v>2112</v>
      </c>
      <c r="D1063" s="160" t="s">
        <v>2113</v>
      </c>
      <c r="E1063" s="160" t="s">
        <v>12643</v>
      </c>
      <c r="F1063" s="160" t="s">
        <v>2746</v>
      </c>
      <c r="G1063" s="160" t="s">
        <v>2211</v>
      </c>
      <c r="H1063" s="160" t="s">
        <v>2752</v>
      </c>
      <c r="I1063" s="160" t="s">
        <v>2204</v>
      </c>
    </row>
    <row r="1064" spans="1:9" x14ac:dyDescent="0.25">
      <c r="A1064" s="160" t="s">
        <v>12667</v>
      </c>
      <c r="B1064" s="160" t="s">
        <v>2111</v>
      </c>
      <c r="C1064" s="160" t="s">
        <v>2112</v>
      </c>
      <c r="D1064" s="160" t="s">
        <v>2113</v>
      </c>
      <c r="E1064" s="160" t="s">
        <v>12643</v>
      </c>
      <c r="F1064" s="160" t="s">
        <v>2746</v>
      </c>
      <c r="G1064" s="160" t="s">
        <v>2160</v>
      </c>
      <c r="H1064" s="160" t="s">
        <v>2751</v>
      </c>
      <c r="I1064" s="160" t="s">
        <v>2204</v>
      </c>
    </row>
    <row r="1065" spans="1:9" x14ac:dyDescent="0.25">
      <c r="A1065" s="160" t="s">
        <v>12667</v>
      </c>
      <c r="B1065" s="160" t="s">
        <v>2111</v>
      </c>
      <c r="C1065" s="160" t="s">
        <v>2112</v>
      </c>
      <c r="D1065" s="160" t="s">
        <v>2113</v>
      </c>
      <c r="E1065" s="160" t="s">
        <v>12643</v>
      </c>
      <c r="F1065" s="160" t="s">
        <v>2746</v>
      </c>
      <c r="G1065" s="160" t="s">
        <v>2208</v>
      </c>
      <c r="H1065" s="160" t="s">
        <v>2750</v>
      </c>
      <c r="I1065" s="160" t="s">
        <v>2204</v>
      </c>
    </row>
    <row r="1066" spans="1:9" x14ac:dyDescent="0.25">
      <c r="A1066" s="160" t="s">
        <v>12667</v>
      </c>
      <c r="B1066" s="160" t="s">
        <v>2111</v>
      </c>
      <c r="C1066" s="160" t="s">
        <v>2112</v>
      </c>
      <c r="D1066" s="160" t="s">
        <v>2113</v>
      </c>
      <c r="E1066" s="160" t="s">
        <v>12643</v>
      </c>
      <c r="F1066" s="160" t="s">
        <v>2746</v>
      </c>
      <c r="G1066" s="160" t="s">
        <v>2206</v>
      </c>
      <c r="H1066" s="160" t="s">
        <v>2749</v>
      </c>
      <c r="I1066" s="160" t="s">
        <v>2204</v>
      </c>
    </row>
    <row r="1067" spans="1:9" x14ac:dyDescent="0.25">
      <c r="A1067" s="160" t="s">
        <v>12667</v>
      </c>
      <c r="B1067" s="160" t="s">
        <v>2111</v>
      </c>
      <c r="C1067" s="160" t="s">
        <v>2112</v>
      </c>
      <c r="D1067" s="160" t="s">
        <v>2113</v>
      </c>
      <c r="E1067" s="160" t="s">
        <v>12643</v>
      </c>
      <c r="F1067" s="160" t="s">
        <v>2746</v>
      </c>
      <c r="G1067" s="160" t="s">
        <v>2157</v>
      </c>
      <c r="H1067" s="160" t="s">
        <v>2748</v>
      </c>
      <c r="I1067" s="160" t="s">
        <v>2204</v>
      </c>
    </row>
    <row r="1068" spans="1:9" x14ac:dyDescent="0.25">
      <c r="A1068" s="160" t="s">
        <v>12667</v>
      </c>
      <c r="B1068" s="160" t="s">
        <v>2111</v>
      </c>
      <c r="C1068" s="160" t="s">
        <v>2112</v>
      </c>
      <c r="D1068" s="160" t="s">
        <v>2113</v>
      </c>
      <c r="E1068" s="160" t="s">
        <v>12643</v>
      </c>
      <c r="F1068" s="160" t="s">
        <v>2746</v>
      </c>
      <c r="G1068" s="160" t="s">
        <v>2202</v>
      </c>
      <c r="H1068" s="160" t="s">
        <v>2747</v>
      </c>
      <c r="I1068" s="160" t="s">
        <v>2204</v>
      </c>
    </row>
    <row r="1069" spans="1:9" x14ac:dyDescent="0.25">
      <c r="A1069" s="160" t="s">
        <v>12667</v>
      </c>
      <c r="B1069" s="160" t="s">
        <v>2111</v>
      </c>
      <c r="C1069" s="160" t="s">
        <v>2112</v>
      </c>
      <c r="D1069" s="160" t="s">
        <v>2113</v>
      </c>
      <c r="E1069" s="160" t="s">
        <v>12643</v>
      </c>
      <c r="F1069" s="160" t="s">
        <v>2742</v>
      </c>
      <c r="G1069" s="160" t="s">
        <v>2743</v>
      </c>
      <c r="H1069" s="160" t="s">
        <v>2744</v>
      </c>
      <c r="I1069" s="160" t="s">
        <v>2745</v>
      </c>
    </row>
    <row r="1070" spans="1:9" x14ac:dyDescent="0.25">
      <c r="A1070" s="160" t="s">
        <v>12667</v>
      </c>
      <c r="B1070" s="160" t="s">
        <v>2561</v>
      </c>
      <c r="C1070" s="160" t="s">
        <v>2562</v>
      </c>
      <c r="D1070" s="160" t="s">
        <v>2686</v>
      </c>
      <c r="E1070" s="160" t="s">
        <v>2687</v>
      </c>
      <c r="F1070" s="160" t="s">
        <v>2740</v>
      </c>
      <c r="G1070" s="160" t="s">
        <v>2175</v>
      </c>
      <c r="H1070" s="160" t="s">
        <v>2741</v>
      </c>
      <c r="I1070" s="160" t="s">
        <v>2629</v>
      </c>
    </row>
    <row r="1071" spans="1:9" x14ac:dyDescent="0.25">
      <c r="A1071" s="160" t="s">
        <v>12667</v>
      </c>
      <c r="B1071" s="160" t="s">
        <v>2561</v>
      </c>
      <c r="C1071" s="160" t="s">
        <v>2562</v>
      </c>
      <c r="D1071" s="160" t="s">
        <v>2686</v>
      </c>
      <c r="E1071" s="160" t="s">
        <v>2687</v>
      </c>
      <c r="F1071" s="160" t="s">
        <v>2738</v>
      </c>
      <c r="G1071" s="160" t="s">
        <v>2539</v>
      </c>
      <c r="H1071" s="160" t="s">
        <v>2739</v>
      </c>
      <c r="I1071" s="160" t="s">
        <v>2626</v>
      </c>
    </row>
    <row r="1072" spans="1:9" x14ac:dyDescent="0.25">
      <c r="A1072" s="160" t="s">
        <v>12667</v>
      </c>
      <c r="B1072" s="160" t="s">
        <v>2561</v>
      </c>
      <c r="C1072" s="160" t="s">
        <v>2562</v>
      </c>
      <c r="D1072" s="160" t="s">
        <v>2686</v>
      </c>
      <c r="E1072" s="160" t="s">
        <v>2687</v>
      </c>
      <c r="F1072" s="160" t="s">
        <v>2736</v>
      </c>
      <c r="G1072" s="160" t="s">
        <v>2535</v>
      </c>
      <c r="H1072" s="160" t="s">
        <v>2737</v>
      </c>
      <c r="I1072" s="160" t="s">
        <v>2623</v>
      </c>
    </row>
    <row r="1073" spans="1:9" x14ac:dyDescent="0.25">
      <c r="A1073" s="160" t="s">
        <v>12667</v>
      </c>
      <c r="B1073" s="160" t="s">
        <v>2561</v>
      </c>
      <c r="C1073" s="160" t="s">
        <v>2562</v>
      </c>
      <c r="D1073" s="160" t="s">
        <v>2686</v>
      </c>
      <c r="E1073" s="160" t="s">
        <v>2687</v>
      </c>
      <c r="F1073" s="160" t="s">
        <v>2734</v>
      </c>
      <c r="G1073" s="160" t="s">
        <v>2531</v>
      </c>
      <c r="H1073" s="160" t="s">
        <v>2735</v>
      </c>
      <c r="I1073" s="160" t="s">
        <v>2620</v>
      </c>
    </row>
    <row r="1074" spans="1:9" x14ac:dyDescent="0.25">
      <c r="A1074" s="160" t="s">
        <v>12667</v>
      </c>
      <c r="B1074" s="160" t="s">
        <v>2561</v>
      </c>
      <c r="C1074" s="160" t="s">
        <v>2562</v>
      </c>
      <c r="D1074" s="160" t="s">
        <v>2686</v>
      </c>
      <c r="E1074" s="160" t="s">
        <v>2687</v>
      </c>
      <c r="F1074" s="160" t="s">
        <v>2730</v>
      </c>
      <c r="G1074" s="160" t="s">
        <v>2528</v>
      </c>
      <c r="H1074" s="160" t="s">
        <v>2733</v>
      </c>
      <c r="I1074" s="160" t="s">
        <v>2615</v>
      </c>
    </row>
    <row r="1075" spans="1:9" x14ac:dyDescent="0.25">
      <c r="A1075" s="160" t="s">
        <v>12667</v>
      </c>
      <c r="B1075" s="160" t="s">
        <v>2561</v>
      </c>
      <c r="C1075" s="160" t="s">
        <v>2562</v>
      </c>
      <c r="D1075" s="160" t="s">
        <v>2686</v>
      </c>
      <c r="E1075" s="160" t="s">
        <v>2687</v>
      </c>
      <c r="F1075" s="160" t="s">
        <v>2730</v>
      </c>
      <c r="G1075" s="160" t="s">
        <v>2526</v>
      </c>
      <c r="H1075" s="160" t="s">
        <v>2732</v>
      </c>
      <c r="I1075" s="160" t="s">
        <v>2615</v>
      </c>
    </row>
    <row r="1076" spans="1:9" x14ac:dyDescent="0.25">
      <c r="A1076" s="160" t="s">
        <v>12667</v>
      </c>
      <c r="B1076" s="160" t="s">
        <v>2561</v>
      </c>
      <c r="C1076" s="160" t="s">
        <v>2562</v>
      </c>
      <c r="D1076" s="160" t="s">
        <v>2686</v>
      </c>
      <c r="E1076" s="160" t="s">
        <v>2687</v>
      </c>
      <c r="F1076" s="160" t="s">
        <v>2730</v>
      </c>
      <c r="G1076" s="160" t="s">
        <v>2523</v>
      </c>
      <c r="H1076" s="160" t="s">
        <v>2731</v>
      </c>
      <c r="I1076" s="160" t="s">
        <v>2615</v>
      </c>
    </row>
    <row r="1077" spans="1:9" x14ac:dyDescent="0.25">
      <c r="A1077" s="160" t="s">
        <v>12667</v>
      </c>
      <c r="B1077" s="160" t="s">
        <v>2561</v>
      </c>
      <c r="C1077" s="160" t="s">
        <v>2562</v>
      </c>
      <c r="D1077" s="160" t="s">
        <v>2686</v>
      </c>
      <c r="E1077" s="160" t="s">
        <v>2687</v>
      </c>
      <c r="F1077" s="160" t="s">
        <v>2728</v>
      </c>
      <c r="G1077" s="160" t="s">
        <v>2519</v>
      </c>
      <c r="H1077" s="160" t="s">
        <v>2729</v>
      </c>
      <c r="I1077" s="160" t="s">
        <v>2612</v>
      </c>
    </row>
    <row r="1078" spans="1:9" x14ac:dyDescent="0.25">
      <c r="A1078" s="160" t="s">
        <v>12667</v>
      </c>
      <c r="B1078" s="160" t="s">
        <v>2561</v>
      </c>
      <c r="C1078" s="160" t="s">
        <v>2562</v>
      </c>
      <c r="D1078" s="160" t="s">
        <v>2686</v>
      </c>
      <c r="E1078" s="160" t="s">
        <v>2687</v>
      </c>
      <c r="F1078" s="160" t="s">
        <v>2726</v>
      </c>
      <c r="G1078" s="160" t="s">
        <v>2515</v>
      </c>
      <c r="H1078" s="160" t="s">
        <v>2727</v>
      </c>
      <c r="I1078" s="160" t="s">
        <v>2609</v>
      </c>
    </row>
    <row r="1079" spans="1:9" x14ac:dyDescent="0.25">
      <c r="A1079" s="160" t="s">
        <v>12667</v>
      </c>
      <c r="B1079" s="160" t="s">
        <v>2561</v>
      </c>
      <c r="C1079" s="160" t="s">
        <v>2562</v>
      </c>
      <c r="D1079" s="160" t="s">
        <v>2686</v>
      </c>
      <c r="E1079" s="160" t="s">
        <v>2687</v>
      </c>
      <c r="F1079" s="160" t="s">
        <v>2724</v>
      </c>
      <c r="G1079" s="160" t="s">
        <v>2511</v>
      </c>
      <c r="H1079" s="160" t="s">
        <v>2725</v>
      </c>
      <c r="I1079" s="160" t="s">
        <v>2606</v>
      </c>
    </row>
    <row r="1080" spans="1:9" x14ac:dyDescent="0.25">
      <c r="A1080" s="160" t="s">
        <v>12667</v>
      </c>
      <c r="B1080" s="160" t="s">
        <v>2561</v>
      </c>
      <c r="C1080" s="160" t="s">
        <v>2562</v>
      </c>
      <c r="D1080" s="160" t="s">
        <v>2686</v>
      </c>
      <c r="E1080" s="160" t="s">
        <v>2687</v>
      </c>
      <c r="F1080" s="160" t="s">
        <v>2719</v>
      </c>
      <c r="G1080" s="160" t="s">
        <v>2508</v>
      </c>
      <c r="H1080" s="160" t="s">
        <v>2723</v>
      </c>
      <c r="I1080" s="160" t="s">
        <v>2600</v>
      </c>
    </row>
    <row r="1081" spans="1:9" x14ac:dyDescent="0.25">
      <c r="A1081" s="160" t="s">
        <v>12667</v>
      </c>
      <c r="B1081" s="160" t="s">
        <v>2561</v>
      </c>
      <c r="C1081" s="160" t="s">
        <v>2562</v>
      </c>
      <c r="D1081" s="160" t="s">
        <v>2686</v>
      </c>
      <c r="E1081" s="160" t="s">
        <v>2687</v>
      </c>
      <c r="F1081" s="160" t="s">
        <v>2719</v>
      </c>
      <c r="G1081" s="160" t="s">
        <v>2506</v>
      </c>
      <c r="H1081" s="160" t="s">
        <v>2722</v>
      </c>
      <c r="I1081" s="160" t="s">
        <v>2600</v>
      </c>
    </row>
    <row r="1082" spans="1:9" x14ac:dyDescent="0.25">
      <c r="A1082" s="160" t="s">
        <v>12667</v>
      </c>
      <c r="B1082" s="160" t="s">
        <v>2561</v>
      </c>
      <c r="C1082" s="160" t="s">
        <v>2562</v>
      </c>
      <c r="D1082" s="160" t="s">
        <v>2686</v>
      </c>
      <c r="E1082" s="160" t="s">
        <v>2687</v>
      </c>
      <c r="F1082" s="160" t="s">
        <v>2719</v>
      </c>
      <c r="G1082" s="160" t="s">
        <v>2173</v>
      </c>
      <c r="H1082" s="160" t="s">
        <v>2721</v>
      </c>
      <c r="I1082" s="160" t="s">
        <v>2600</v>
      </c>
    </row>
    <row r="1083" spans="1:9" x14ac:dyDescent="0.25">
      <c r="A1083" s="160" t="s">
        <v>12667</v>
      </c>
      <c r="B1083" s="160" t="s">
        <v>2561</v>
      </c>
      <c r="C1083" s="160" t="s">
        <v>2562</v>
      </c>
      <c r="D1083" s="160" t="s">
        <v>2686</v>
      </c>
      <c r="E1083" s="160" t="s">
        <v>2687</v>
      </c>
      <c r="F1083" s="160" t="s">
        <v>2719</v>
      </c>
      <c r="G1083" s="160" t="s">
        <v>2170</v>
      </c>
      <c r="H1083" s="160" t="s">
        <v>2720</v>
      </c>
      <c r="I1083" s="160" t="s">
        <v>2600</v>
      </c>
    </row>
    <row r="1084" spans="1:9" x14ac:dyDescent="0.25">
      <c r="A1084" s="160" t="s">
        <v>12667</v>
      </c>
      <c r="B1084" s="160" t="s">
        <v>2561</v>
      </c>
      <c r="C1084" s="160" t="s">
        <v>2562</v>
      </c>
      <c r="D1084" s="160" t="s">
        <v>2686</v>
      </c>
      <c r="E1084" s="160" t="s">
        <v>2687</v>
      </c>
      <c r="F1084" s="160" t="s">
        <v>2708</v>
      </c>
      <c r="G1084" s="160" t="s">
        <v>2162</v>
      </c>
      <c r="H1084" s="160" t="s">
        <v>2718</v>
      </c>
      <c r="I1084" s="160" t="s">
        <v>2588</v>
      </c>
    </row>
    <row r="1085" spans="1:9" x14ac:dyDescent="0.25">
      <c r="A1085" s="160" t="s">
        <v>12667</v>
      </c>
      <c r="B1085" s="160" t="s">
        <v>2561</v>
      </c>
      <c r="C1085" s="160" t="s">
        <v>2562</v>
      </c>
      <c r="D1085" s="160" t="s">
        <v>2686</v>
      </c>
      <c r="E1085" s="160" t="s">
        <v>2687</v>
      </c>
      <c r="F1085" s="160" t="s">
        <v>2708</v>
      </c>
      <c r="G1085" s="160" t="s">
        <v>2217</v>
      </c>
      <c r="H1085" s="160" t="s">
        <v>2717</v>
      </c>
      <c r="I1085" s="160" t="s">
        <v>2588</v>
      </c>
    </row>
    <row r="1086" spans="1:9" x14ac:dyDescent="0.25">
      <c r="A1086" s="160" t="s">
        <v>12667</v>
      </c>
      <c r="B1086" s="160" t="s">
        <v>2561</v>
      </c>
      <c r="C1086" s="160" t="s">
        <v>2562</v>
      </c>
      <c r="D1086" s="160" t="s">
        <v>2686</v>
      </c>
      <c r="E1086" s="160" t="s">
        <v>2687</v>
      </c>
      <c r="F1086" s="160" t="s">
        <v>2708</v>
      </c>
      <c r="G1086" s="160" t="s">
        <v>2215</v>
      </c>
      <c r="H1086" s="160" t="s">
        <v>2716</v>
      </c>
      <c r="I1086" s="160" t="s">
        <v>2588</v>
      </c>
    </row>
    <row r="1087" spans="1:9" x14ac:dyDescent="0.25">
      <c r="A1087" s="160" t="s">
        <v>12667</v>
      </c>
      <c r="B1087" s="160" t="s">
        <v>2561</v>
      </c>
      <c r="C1087" s="160" t="s">
        <v>2562</v>
      </c>
      <c r="D1087" s="160" t="s">
        <v>2686</v>
      </c>
      <c r="E1087" s="160" t="s">
        <v>2687</v>
      </c>
      <c r="F1087" s="160" t="s">
        <v>2708</v>
      </c>
      <c r="G1087" s="160" t="s">
        <v>2213</v>
      </c>
      <c r="H1087" s="160" t="s">
        <v>2715</v>
      </c>
      <c r="I1087" s="160" t="s">
        <v>2588</v>
      </c>
    </row>
    <row r="1088" spans="1:9" x14ac:dyDescent="0.25">
      <c r="A1088" s="160" t="s">
        <v>12667</v>
      </c>
      <c r="B1088" s="160" t="s">
        <v>2561</v>
      </c>
      <c r="C1088" s="160" t="s">
        <v>2562</v>
      </c>
      <c r="D1088" s="160" t="s">
        <v>2686</v>
      </c>
      <c r="E1088" s="160" t="s">
        <v>2687</v>
      </c>
      <c r="F1088" s="160" t="s">
        <v>2708</v>
      </c>
      <c r="G1088" s="160" t="s">
        <v>2211</v>
      </c>
      <c r="H1088" s="160" t="s">
        <v>2714</v>
      </c>
      <c r="I1088" s="160" t="s">
        <v>2588</v>
      </c>
    </row>
    <row r="1089" spans="1:9" x14ac:dyDescent="0.25">
      <c r="A1089" s="160" t="s">
        <v>12667</v>
      </c>
      <c r="B1089" s="160" t="s">
        <v>2561</v>
      </c>
      <c r="C1089" s="160" t="s">
        <v>2562</v>
      </c>
      <c r="D1089" s="160" t="s">
        <v>2686</v>
      </c>
      <c r="E1089" s="160" t="s">
        <v>2687</v>
      </c>
      <c r="F1089" s="160" t="s">
        <v>2708</v>
      </c>
      <c r="G1089" s="160" t="s">
        <v>2160</v>
      </c>
      <c r="H1089" s="160" t="s">
        <v>2713</v>
      </c>
      <c r="I1089" s="160" t="s">
        <v>2588</v>
      </c>
    </row>
    <row r="1090" spans="1:9" x14ac:dyDescent="0.25">
      <c r="A1090" s="160" t="s">
        <v>12667</v>
      </c>
      <c r="B1090" s="160" t="s">
        <v>2561</v>
      </c>
      <c r="C1090" s="160" t="s">
        <v>2562</v>
      </c>
      <c r="D1090" s="160" t="s">
        <v>2686</v>
      </c>
      <c r="E1090" s="160" t="s">
        <v>2687</v>
      </c>
      <c r="F1090" s="160" t="s">
        <v>2708</v>
      </c>
      <c r="G1090" s="160" t="s">
        <v>2208</v>
      </c>
      <c r="H1090" s="160" t="s">
        <v>2712</v>
      </c>
      <c r="I1090" s="160" t="s">
        <v>2588</v>
      </c>
    </row>
    <row r="1091" spans="1:9" x14ac:dyDescent="0.25">
      <c r="A1091" s="160" t="s">
        <v>12667</v>
      </c>
      <c r="B1091" s="160" t="s">
        <v>2561</v>
      </c>
      <c r="C1091" s="160" t="s">
        <v>2562</v>
      </c>
      <c r="D1091" s="160" t="s">
        <v>2686</v>
      </c>
      <c r="E1091" s="160" t="s">
        <v>2687</v>
      </c>
      <c r="F1091" s="160" t="s">
        <v>2708</v>
      </c>
      <c r="G1091" s="160" t="s">
        <v>2206</v>
      </c>
      <c r="H1091" s="160" t="s">
        <v>2711</v>
      </c>
      <c r="I1091" s="160" t="s">
        <v>2588</v>
      </c>
    </row>
    <row r="1092" spans="1:9" x14ac:dyDescent="0.25">
      <c r="A1092" s="160" t="s">
        <v>12667</v>
      </c>
      <c r="B1092" s="160" t="s">
        <v>2561</v>
      </c>
      <c r="C1092" s="160" t="s">
        <v>2562</v>
      </c>
      <c r="D1092" s="160" t="s">
        <v>2686</v>
      </c>
      <c r="E1092" s="160" t="s">
        <v>2687</v>
      </c>
      <c r="F1092" s="160" t="s">
        <v>2708</v>
      </c>
      <c r="G1092" s="160" t="s">
        <v>2157</v>
      </c>
      <c r="H1092" s="160" t="s">
        <v>2710</v>
      </c>
      <c r="I1092" s="160" t="s">
        <v>2588</v>
      </c>
    </row>
    <row r="1093" spans="1:9" x14ac:dyDescent="0.25">
      <c r="A1093" s="160" t="s">
        <v>12667</v>
      </c>
      <c r="B1093" s="160" t="s">
        <v>2561</v>
      </c>
      <c r="C1093" s="160" t="s">
        <v>2562</v>
      </c>
      <c r="D1093" s="160" t="s">
        <v>2686</v>
      </c>
      <c r="E1093" s="160" t="s">
        <v>2687</v>
      </c>
      <c r="F1093" s="160" t="s">
        <v>2708</v>
      </c>
      <c r="G1093" s="160" t="s">
        <v>2202</v>
      </c>
      <c r="H1093" s="160" t="s">
        <v>2709</v>
      </c>
      <c r="I1093" s="160" t="s">
        <v>2588</v>
      </c>
    </row>
    <row r="1094" spans="1:9" x14ac:dyDescent="0.25">
      <c r="A1094" s="160" t="s">
        <v>12667</v>
      </c>
      <c r="B1094" s="160" t="s">
        <v>2561</v>
      </c>
      <c r="C1094" s="160" t="s">
        <v>2562</v>
      </c>
      <c r="D1094" s="160" t="s">
        <v>2686</v>
      </c>
      <c r="E1094" s="160" t="s">
        <v>2687</v>
      </c>
      <c r="F1094" s="160" t="s">
        <v>2689</v>
      </c>
      <c r="G1094" s="160" t="s">
        <v>2188</v>
      </c>
      <c r="H1094" s="160" t="s">
        <v>2707</v>
      </c>
      <c r="I1094" s="160" t="s">
        <v>2568</v>
      </c>
    </row>
    <row r="1095" spans="1:9" x14ac:dyDescent="0.25">
      <c r="A1095" s="160" t="s">
        <v>12667</v>
      </c>
      <c r="B1095" s="160" t="s">
        <v>2561</v>
      </c>
      <c r="C1095" s="160" t="s">
        <v>2562</v>
      </c>
      <c r="D1095" s="160" t="s">
        <v>2686</v>
      </c>
      <c r="E1095" s="160" t="s">
        <v>2687</v>
      </c>
      <c r="F1095" s="160" t="s">
        <v>2689</v>
      </c>
      <c r="G1095" s="160" t="s">
        <v>2186</v>
      </c>
      <c r="H1095" s="160" t="s">
        <v>2706</v>
      </c>
      <c r="I1095" s="160" t="s">
        <v>2568</v>
      </c>
    </row>
    <row r="1096" spans="1:9" x14ac:dyDescent="0.25">
      <c r="A1096" s="160" t="s">
        <v>12667</v>
      </c>
      <c r="B1096" s="160" t="s">
        <v>2561</v>
      </c>
      <c r="C1096" s="160" t="s">
        <v>2562</v>
      </c>
      <c r="D1096" s="160" t="s">
        <v>2686</v>
      </c>
      <c r="E1096" s="160" t="s">
        <v>2687</v>
      </c>
      <c r="F1096" s="160" t="s">
        <v>2689</v>
      </c>
      <c r="G1096" s="160" t="s">
        <v>2150</v>
      </c>
      <c r="H1096" s="160" t="s">
        <v>2705</v>
      </c>
      <c r="I1096" s="160" t="s">
        <v>2568</v>
      </c>
    </row>
    <row r="1097" spans="1:9" x14ac:dyDescent="0.25">
      <c r="A1097" s="160" t="s">
        <v>12667</v>
      </c>
      <c r="B1097" s="160" t="s">
        <v>2561</v>
      </c>
      <c r="C1097" s="160" t="s">
        <v>2562</v>
      </c>
      <c r="D1097" s="160" t="s">
        <v>2686</v>
      </c>
      <c r="E1097" s="160" t="s">
        <v>2687</v>
      </c>
      <c r="F1097" s="160" t="s">
        <v>2689</v>
      </c>
      <c r="G1097" s="160" t="s">
        <v>2148</v>
      </c>
      <c r="H1097" s="160" t="s">
        <v>2704</v>
      </c>
      <c r="I1097" s="160" t="s">
        <v>2568</v>
      </c>
    </row>
    <row r="1098" spans="1:9" x14ac:dyDescent="0.25">
      <c r="A1098" s="160" t="s">
        <v>12667</v>
      </c>
      <c r="B1098" s="160" t="s">
        <v>2561</v>
      </c>
      <c r="C1098" s="160" t="s">
        <v>2562</v>
      </c>
      <c r="D1098" s="160" t="s">
        <v>2686</v>
      </c>
      <c r="E1098" s="160" t="s">
        <v>2687</v>
      </c>
      <c r="F1098" s="160" t="s">
        <v>2689</v>
      </c>
      <c r="G1098" s="160" t="s">
        <v>2146</v>
      </c>
      <c r="H1098" s="160" t="s">
        <v>2703</v>
      </c>
      <c r="I1098" s="160" t="s">
        <v>2568</v>
      </c>
    </row>
    <row r="1099" spans="1:9" x14ac:dyDescent="0.25">
      <c r="A1099" s="160" t="s">
        <v>12667</v>
      </c>
      <c r="B1099" s="160" t="s">
        <v>2561</v>
      </c>
      <c r="C1099" s="160" t="s">
        <v>2562</v>
      </c>
      <c r="D1099" s="160" t="s">
        <v>2686</v>
      </c>
      <c r="E1099" s="160" t="s">
        <v>2687</v>
      </c>
      <c r="F1099" s="160" t="s">
        <v>2689</v>
      </c>
      <c r="G1099" s="160" t="s">
        <v>2144</v>
      </c>
      <c r="H1099" s="160" t="s">
        <v>2702</v>
      </c>
      <c r="I1099" s="160" t="s">
        <v>2568</v>
      </c>
    </row>
    <row r="1100" spans="1:9" x14ac:dyDescent="0.25">
      <c r="A1100" s="160" t="s">
        <v>12667</v>
      </c>
      <c r="B1100" s="160" t="s">
        <v>2561</v>
      </c>
      <c r="C1100" s="160" t="s">
        <v>2562</v>
      </c>
      <c r="D1100" s="160" t="s">
        <v>2686</v>
      </c>
      <c r="E1100" s="160" t="s">
        <v>2687</v>
      </c>
      <c r="F1100" s="160" t="s">
        <v>2689</v>
      </c>
      <c r="G1100" s="160" t="s">
        <v>2142</v>
      </c>
      <c r="H1100" s="160" t="s">
        <v>2701</v>
      </c>
      <c r="I1100" s="160" t="s">
        <v>2568</v>
      </c>
    </row>
    <row r="1101" spans="1:9" x14ac:dyDescent="0.25">
      <c r="A1101" s="160" t="s">
        <v>12667</v>
      </c>
      <c r="B1101" s="160" t="s">
        <v>2561</v>
      </c>
      <c r="C1101" s="160" t="s">
        <v>2562</v>
      </c>
      <c r="D1101" s="160" t="s">
        <v>2686</v>
      </c>
      <c r="E1101" s="160" t="s">
        <v>2687</v>
      </c>
      <c r="F1101" s="160" t="s">
        <v>2689</v>
      </c>
      <c r="G1101" s="160" t="s">
        <v>2140</v>
      </c>
      <c r="H1101" s="160" t="s">
        <v>2700</v>
      </c>
      <c r="I1101" s="160" t="s">
        <v>2568</v>
      </c>
    </row>
    <row r="1102" spans="1:9" x14ac:dyDescent="0.25">
      <c r="A1102" s="160" t="s">
        <v>12667</v>
      </c>
      <c r="B1102" s="160" t="s">
        <v>2561</v>
      </c>
      <c r="C1102" s="160" t="s">
        <v>2562</v>
      </c>
      <c r="D1102" s="160" t="s">
        <v>2686</v>
      </c>
      <c r="E1102" s="160" t="s">
        <v>2687</v>
      </c>
      <c r="F1102" s="160" t="s">
        <v>2689</v>
      </c>
      <c r="G1102" s="160" t="s">
        <v>2138</v>
      </c>
      <c r="H1102" s="160" t="s">
        <v>2699</v>
      </c>
      <c r="I1102" s="160" t="s">
        <v>2568</v>
      </c>
    </row>
    <row r="1103" spans="1:9" x14ac:dyDescent="0.25">
      <c r="A1103" s="160" t="s">
        <v>12667</v>
      </c>
      <c r="B1103" s="160" t="s">
        <v>2561</v>
      </c>
      <c r="C1103" s="160" t="s">
        <v>2562</v>
      </c>
      <c r="D1103" s="160" t="s">
        <v>2686</v>
      </c>
      <c r="E1103" s="160" t="s">
        <v>2687</v>
      </c>
      <c r="F1103" s="160" t="s">
        <v>2689</v>
      </c>
      <c r="G1103" s="160" t="s">
        <v>2136</v>
      </c>
      <c r="H1103" s="160" t="s">
        <v>2698</v>
      </c>
      <c r="I1103" s="160" t="s">
        <v>2568</v>
      </c>
    </row>
    <row r="1104" spans="1:9" x14ac:dyDescent="0.25">
      <c r="A1104" s="160" t="s">
        <v>12667</v>
      </c>
      <c r="B1104" s="160" t="s">
        <v>2561</v>
      </c>
      <c r="C1104" s="160" t="s">
        <v>2562</v>
      </c>
      <c r="D1104" s="160" t="s">
        <v>2686</v>
      </c>
      <c r="E1104" s="160" t="s">
        <v>2687</v>
      </c>
      <c r="F1104" s="160" t="s">
        <v>2689</v>
      </c>
      <c r="G1104" s="160" t="s">
        <v>2134</v>
      </c>
      <c r="H1104" s="160" t="s">
        <v>2697</v>
      </c>
      <c r="I1104" s="160" t="s">
        <v>2568</v>
      </c>
    </row>
    <row r="1105" spans="1:9" x14ac:dyDescent="0.25">
      <c r="A1105" s="160" t="s">
        <v>12667</v>
      </c>
      <c r="B1105" s="160" t="s">
        <v>2561</v>
      </c>
      <c r="C1105" s="160" t="s">
        <v>2562</v>
      </c>
      <c r="D1105" s="160" t="s">
        <v>2686</v>
      </c>
      <c r="E1105" s="160" t="s">
        <v>2687</v>
      </c>
      <c r="F1105" s="160" t="s">
        <v>2689</v>
      </c>
      <c r="G1105" s="160" t="s">
        <v>2132</v>
      </c>
      <c r="H1105" s="160" t="s">
        <v>2696</v>
      </c>
      <c r="I1105" s="160" t="s">
        <v>2568</v>
      </c>
    </row>
    <row r="1106" spans="1:9" x14ac:dyDescent="0.25">
      <c r="A1106" s="160" t="s">
        <v>12667</v>
      </c>
      <c r="B1106" s="160" t="s">
        <v>2561</v>
      </c>
      <c r="C1106" s="160" t="s">
        <v>2562</v>
      </c>
      <c r="D1106" s="160" t="s">
        <v>2686</v>
      </c>
      <c r="E1106" s="160" t="s">
        <v>2687</v>
      </c>
      <c r="F1106" s="160" t="s">
        <v>2689</v>
      </c>
      <c r="G1106" s="160" t="s">
        <v>2130</v>
      </c>
      <c r="H1106" s="160" t="s">
        <v>2695</v>
      </c>
      <c r="I1106" s="160" t="s">
        <v>2568</v>
      </c>
    </row>
    <row r="1107" spans="1:9" x14ac:dyDescent="0.25">
      <c r="A1107" s="160" t="s">
        <v>12667</v>
      </c>
      <c r="B1107" s="160" t="s">
        <v>2561</v>
      </c>
      <c r="C1107" s="160" t="s">
        <v>2562</v>
      </c>
      <c r="D1107" s="160" t="s">
        <v>2686</v>
      </c>
      <c r="E1107" s="160" t="s">
        <v>2687</v>
      </c>
      <c r="F1107" s="160" t="s">
        <v>2689</v>
      </c>
      <c r="G1107" s="160" t="s">
        <v>2128</v>
      </c>
      <c r="H1107" s="160" t="s">
        <v>2694</v>
      </c>
      <c r="I1107" s="160" t="s">
        <v>2568</v>
      </c>
    </row>
    <row r="1108" spans="1:9" x14ac:dyDescent="0.25">
      <c r="A1108" s="160" t="s">
        <v>12667</v>
      </c>
      <c r="B1108" s="160" t="s">
        <v>2561</v>
      </c>
      <c r="C1108" s="160" t="s">
        <v>2562</v>
      </c>
      <c r="D1108" s="160" t="s">
        <v>2686</v>
      </c>
      <c r="E1108" s="160" t="s">
        <v>2687</v>
      </c>
      <c r="F1108" s="160" t="s">
        <v>2689</v>
      </c>
      <c r="G1108" s="160" t="s">
        <v>2126</v>
      </c>
      <c r="H1108" s="160" t="s">
        <v>2693</v>
      </c>
      <c r="I1108" s="160" t="s">
        <v>2568</v>
      </c>
    </row>
    <row r="1109" spans="1:9" x14ac:dyDescent="0.25">
      <c r="A1109" s="160" t="s">
        <v>12667</v>
      </c>
      <c r="B1109" s="160" t="s">
        <v>2561</v>
      </c>
      <c r="C1109" s="160" t="s">
        <v>2562</v>
      </c>
      <c r="D1109" s="160" t="s">
        <v>2686</v>
      </c>
      <c r="E1109" s="160" t="s">
        <v>2687</v>
      </c>
      <c r="F1109" s="160" t="s">
        <v>2689</v>
      </c>
      <c r="G1109" s="160" t="s">
        <v>2124</v>
      </c>
      <c r="H1109" s="160" t="s">
        <v>2692</v>
      </c>
      <c r="I1109" s="160" t="s">
        <v>2568</v>
      </c>
    </row>
    <row r="1110" spans="1:9" x14ac:dyDescent="0.25">
      <c r="A1110" s="160" t="s">
        <v>12667</v>
      </c>
      <c r="B1110" s="160" t="s">
        <v>2561</v>
      </c>
      <c r="C1110" s="160" t="s">
        <v>2562</v>
      </c>
      <c r="D1110" s="160" t="s">
        <v>2686</v>
      </c>
      <c r="E1110" s="160" t="s">
        <v>2687</v>
      </c>
      <c r="F1110" s="160" t="s">
        <v>2689</v>
      </c>
      <c r="G1110" s="160" t="s">
        <v>2121</v>
      </c>
      <c r="H1110" s="160" t="s">
        <v>2691</v>
      </c>
      <c r="I1110" s="160" t="s">
        <v>2568</v>
      </c>
    </row>
    <row r="1111" spans="1:9" x14ac:dyDescent="0.25">
      <c r="A1111" s="160" t="s">
        <v>12667</v>
      </c>
      <c r="B1111" s="160" t="s">
        <v>2561</v>
      </c>
      <c r="C1111" s="160" t="s">
        <v>2562</v>
      </c>
      <c r="D1111" s="160" t="s">
        <v>2686</v>
      </c>
      <c r="E1111" s="160" t="s">
        <v>2687</v>
      </c>
      <c r="F1111" s="160" t="s">
        <v>2689</v>
      </c>
      <c r="G1111" s="160" t="s">
        <v>2118</v>
      </c>
      <c r="H1111" s="160" t="s">
        <v>2690</v>
      </c>
      <c r="I1111" s="160" t="s">
        <v>2568</v>
      </c>
    </row>
    <row r="1112" spans="1:9" x14ac:dyDescent="0.25">
      <c r="A1112" s="160" t="s">
        <v>12667</v>
      </c>
      <c r="B1112" s="160" t="s">
        <v>2561</v>
      </c>
      <c r="C1112" s="160" t="s">
        <v>2562</v>
      </c>
      <c r="D1112" s="160" t="s">
        <v>2686</v>
      </c>
      <c r="E1112" s="160" t="s">
        <v>2687</v>
      </c>
      <c r="F1112" s="160" t="s">
        <v>2688</v>
      </c>
      <c r="G1112" s="160" t="s">
        <v>12264</v>
      </c>
      <c r="H1112" s="160" t="s">
        <v>2688</v>
      </c>
      <c r="I1112" s="160" t="s">
        <v>1476</v>
      </c>
    </row>
    <row r="1113" spans="1:9" x14ac:dyDescent="0.25">
      <c r="A1113" s="160" t="s">
        <v>12667</v>
      </c>
      <c r="B1113" s="160" t="s">
        <v>2561</v>
      </c>
      <c r="C1113" s="160" t="s">
        <v>2562</v>
      </c>
      <c r="D1113" s="160" t="s">
        <v>2630</v>
      </c>
      <c r="E1113" s="160" t="s">
        <v>2631</v>
      </c>
      <c r="F1113" s="160" t="s">
        <v>2684</v>
      </c>
      <c r="G1113" s="160" t="s">
        <v>2175</v>
      </c>
      <c r="H1113" s="160" t="s">
        <v>2685</v>
      </c>
      <c r="I1113" s="160" t="s">
        <v>2629</v>
      </c>
    </row>
    <row r="1114" spans="1:9" x14ac:dyDescent="0.25">
      <c r="A1114" s="160" t="s">
        <v>12667</v>
      </c>
      <c r="B1114" s="160" t="s">
        <v>2561</v>
      </c>
      <c r="C1114" s="160" t="s">
        <v>2562</v>
      </c>
      <c r="D1114" s="160" t="s">
        <v>2630</v>
      </c>
      <c r="E1114" s="160" t="s">
        <v>2631</v>
      </c>
      <c r="F1114" s="160" t="s">
        <v>2682</v>
      </c>
      <c r="G1114" s="160" t="s">
        <v>2539</v>
      </c>
      <c r="H1114" s="160" t="s">
        <v>2683</v>
      </c>
      <c r="I1114" s="160" t="s">
        <v>2626</v>
      </c>
    </row>
    <row r="1115" spans="1:9" x14ac:dyDescent="0.25">
      <c r="A1115" s="160" t="s">
        <v>12667</v>
      </c>
      <c r="B1115" s="160" t="s">
        <v>2561</v>
      </c>
      <c r="C1115" s="160" t="s">
        <v>2562</v>
      </c>
      <c r="D1115" s="160" t="s">
        <v>2630</v>
      </c>
      <c r="E1115" s="160" t="s">
        <v>2631</v>
      </c>
      <c r="F1115" s="160" t="s">
        <v>2680</v>
      </c>
      <c r="G1115" s="160" t="s">
        <v>2535</v>
      </c>
      <c r="H1115" s="160" t="s">
        <v>2681</v>
      </c>
      <c r="I1115" s="160" t="s">
        <v>2623</v>
      </c>
    </row>
    <row r="1116" spans="1:9" x14ac:dyDescent="0.25">
      <c r="A1116" s="160" t="s">
        <v>12667</v>
      </c>
      <c r="B1116" s="160" t="s">
        <v>2561</v>
      </c>
      <c r="C1116" s="160" t="s">
        <v>2562</v>
      </c>
      <c r="D1116" s="160" t="s">
        <v>2630</v>
      </c>
      <c r="E1116" s="160" t="s">
        <v>2631</v>
      </c>
      <c r="F1116" s="160" t="s">
        <v>2678</v>
      </c>
      <c r="G1116" s="160" t="s">
        <v>2531</v>
      </c>
      <c r="H1116" s="160" t="s">
        <v>2679</v>
      </c>
      <c r="I1116" s="160" t="s">
        <v>2620</v>
      </c>
    </row>
    <row r="1117" spans="1:9" x14ac:dyDescent="0.25">
      <c r="A1117" s="160" t="s">
        <v>12667</v>
      </c>
      <c r="B1117" s="160" t="s">
        <v>2561</v>
      </c>
      <c r="C1117" s="160" t="s">
        <v>2562</v>
      </c>
      <c r="D1117" s="160" t="s">
        <v>2630</v>
      </c>
      <c r="E1117" s="160" t="s">
        <v>2631</v>
      </c>
      <c r="F1117" s="160" t="s">
        <v>2674</v>
      </c>
      <c r="G1117" s="160" t="s">
        <v>2528</v>
      </c>
      <c r="H1117" s="160" t="s">
        <v>2677</v>
      </c>
      <c r="I1117" s="160" t="s">
        <v>12947</v>
      </c>
    </row>
    <row r="1118" spans="1:9" x14ac:dyDescent="0.25">
      <c r="A1118" s="160" t="s">
        <v>12667</v>
      </c>
      <c r="B1118" s="160" t="s">
        <v>2561</v>
      </c>
      <c r="C1118" s="160" t="s">
        <v>2562</v>
      </c>
      <c r="D1118" s="160" t="s">
        <v>2630</v>
      </c>
      <c r="E1118" s="160" t="s">
        <v>2631</v>
      </c>
      <c r="F1118" s="160" t="s">
        <v>2674</v>
      </c>
      <c r="G1118" s="160" t="s">
        <v>2526</v>
      </c>
      <c r="H1118" s="160" t="s">
        <v>2676</v>
      </c>
      <c r="I1118" s="160" t="s">
        <v>2615</v>
      </c>
    </row>
    <row r="1119" spans="1:9" x14ac:dyDescent="0.25">
      <c r="A1119" s="160" t="s">
        <v>12667</v>
      </c>
      <c r="B1119" s="160" t="s">
        <v>2561</v>
      </c>
      <c r="C1119" s="160" t="s">
        <v>2562</v>
      </c>
      <c r="D1119" s="160" t="s">
        <v>2630</v>
      </c>
      <c r="E1119" s="160" t="s">
        <v>2631</v>
      </c>
      <c r="F1119" s="160" t="s">
        <v>2674</v>
      </c>
      <c r="G1119" s="160" t="s">
        <v>2523</v>
      </c>
      <c r="H1119" s="160" t="s">
        <v>2675</v>
      </c>
      <c r="I1119" s="160" t="s">
        <v>2615</v>
      </c>
    </row>
    <row r="1120" spans="1:9" x14ac:dyDescent="0.25">
      <c r="A1120" s="160" t="s">
        <v>12667</v>
      </c>
      <c r="B1120" s="160" t="s">
        <v>2561</v>
      </c>
      <c r="C1120" s="160" t="s">
        <v>2562</v>
      </c>
      <c r="D1120" s="160" t="s">
        <v>2630</v>
      </c>
      <c r="E1120" s="160" t="s">
        <v>2631</v>
      </c>
      <c r="F1120" s="160" t="s">
        <v>2672</v>
      </c>
      <c r="G1120" s="160" t="s">
        <v>2519</v>
      </c>
      <c r="H1120" s="160" t="s">
        <v>2673</v>
      </c>
      <c r="I1120" s="160" t="s">
        <v>2612</v>
      </c>
    </row>
    <row r="1121" spans="1:9" x14ac:dyDescent="0.25">
      <c r="A1121" s="160" t="s">
        <v>12667</v>
      </c>
      <c r="B1121" s="160" t="s">
        <v>2561</v>
      </c>
      <c r="C1121" s="160" t="s">
        <v>2562</v>
      </c>
      <c r="D1121" s="160" t="s">
        <v>2630</v>
      </c>
      <c r="E1121" s="160" t="s">
        <v>2631</v>
      </c>
      <c r="F1121" s="160" t="s">
        <v>2670</v>
      </c>
      <c r="G1121" s="160" t="s">
        <v>2515</v>
      </c>
      <c r="H1121" s="160" t="s">
        <v>2671</v>
      </c>
      <c r="I1121" s="160" t="s">
        <v>2609</v>
      </c>
    </row>
    <row r="1122" spans="1:9" x14ac:dyDescent="0.25">
      <c r="A1122" s="160" t="s">
        <v>12667</v>
      </c>
      <c r="B1122" s="160" t="s">
        <v>2561</v>
      </c>
      <c r="C1122" s="160" t="s">
        <v>2562</v>
      </c>
      <c r="D1122" s="160" t="s">
        <v>2630</v>
      </c>
      <c r="E1122" s="160" t="s">
        <v>2631</v>
      </c>
      <c r="F1122" s="160" t="s">
        <v>2668</v>
      </c>
      <c r="G1122" s="160" t="s">
        <v>2511</v>
      </c>
      <c r="H1122" s="160" t="s">
        <v>2669</v>
      </c>
      <c r="I1122" s="160" t="s">
        <v>2606</v>
      </c>
    </row>
    <row r="1123" spans="1:9" x14ac:dyDescent="0.25">
      <c r="A1123" s="160" t="s">
        <v>12667</v>
      </c>
      <c r="B1123" s="160" t="s">
        <v>2561</v>
      </c>
      <c r="C1123" s="160" t="s">
        <v>2562</v>
      </c>
      <c r="D1123" s="160" t="s">
        <v>2630</v>
      </c>
      <c r="E1123" s="160" t="s">
        <v>2631</v>
      </c>
      <c r="F1123" s="160" t="s">
        <v>2663</v>
      </c>
      <c r="G1123" s="160" t="s">
        <v>2508</v>
      </c>
      <c r="H1123" s="160" t="s">
        <v>2667</v>
      </c>
      <c r="I1123" s="160" t="s">
        <v>2600</v>
      </c>
    </row>
    <row r="1124" spans="1:9" x14ac:dyDescent="0.25">
      <c r="A1124" s="160" t="s">
        <v>12667</v>
      </c>
      <c r="B1124" s="160" t="s">
        <v>2561</v>
      </c>
      <c r="C1124" s="160" t="s">
        <v>2562</v>
      </c>
      <c r="D1124" s="160" t="s">
        <v>2630</v>
      </c>
      <c r="E1124" s="160" t="s">
        <v>2631</v>
      </c>
      <c r="F1124" s="160" t="s">
        <v>2663</v>
      </c>
      <c r="G1124" s="160" t="s">
        <v>2506</v>
      </c>
      <c r="H1124" s="160" t="s">
        <v>2666</v>
      </c>
      <c r="I1124" s="160" t="s">
        <v>2600</v>
      </c>
    </row>
    <row r="1125" spans="1:9" x14ac:dyDescent="0.25">
      <c r="A1125" s="160" t="s">
        <v>12667</v>
      </c>
      <c r="B1125" s="160" t="s">
        <v>2561</v>
      </c>
      <c r="C1125" s="160" t="s">
        <v>2562</v>
      </c>
      <c r="D1125" s="160" t="s">
        <v>2630</v>
      </c>
      <c r="E1125" s="160" t="s">
        <v>2631</v>
      </c>
      <c r="F1125" s="160" t="s">
        <v>2663</v>
      </c>
      <c r="G1125" s="160" t="s">
        <v>2173</v>
      </c>
      <c r="H1125" s="160" t="s">
        <v>2665</v>
      </c>
      <c r="I1125" s="160" t="s">
        <v>2600</v>
      </c>
    </row>
    <row r="1126" spans="1:9" x14ac:dyDescent="0.25">
      <c r="A1126" s="160" t="s">
        <v>12667</v>
      </c>
      <c r="B1126" s="160" t="s">
        <v>2561</v>
      </c>
      <c r="C1126" s="160" t="s">
        <v>2562</v>
      </c>
      <c r="D1126" s="160" t="s">
        <v>2630</v>
      </c>
      <c r="E1126" s="160" t="s">
        <v>2631</v>
      </c>
      <c r="F1126" s="160" t="s">
        <v>2663</v>
      </c>
      <c r="G1126" s="160" t="s">
        <v>2170</v>
      </c>
      <c r="H1126" s="160" t="s">
        <v>2664</v>
      </c>
      <c r="I1126" s="160" t="s">
        <v>2600</v>
      </c>
    </row>
    <row r="1127" spans="1:9" x14ac:dyDescent="0.25">
      <c r="A1127" s="160" t="s">
        <v>12667</v>
      </c>
      <c r="B1127" s="160" t="s">
        <v>2561</v>
      </c>
      <c r="C1127" s="160" t="s">
        <v>2562</v>
      </c>
      <c r="D1127" s="160" t="s">
        <v>2630</v>
      </c>
      <c r="E1127" s="160" t="s">
        <v>2631</v>
      </c>
      <c r="F1127" s="160" t="s">
        <v>2652</v>
      </c>
      <c r="G1127" s="160" t="s">
        <v>2162</v>
      </c>
      <c r="H1127" s="160" t="s">
        <v>2662</v>
      </c>
      <c r="I1127" s="160" t="s">
        <v>2588</v>
      </c>
    </row>
    <row r="1128" spans="1:9" x14ac:dyDescent="0.25">
      <c r="A1128" s="160" t="s">
        <v>12667</v>
      </c>
      <c r="B1128" s="160" t="s">
        <v>2561</v>
      </c>
      <c r="C1128" s="160" t="s">
        <v>2562</v>
      </c>
      <c r="D1128" s="160" t="s">
        <v>2630</v>
      </c>
      <c r="E1128" s="160" t="s">
        <v>2631</v>
      </c>
      <c r="F1128" s="160" t="s">
        <v>2652</v>
      </c>
      <c r="G1128" s="160" t="s">
        <v>2217</v>
      </c>
      <c r="H1128" s="160" t="s">
        <v>2661</v>
      </c>
      <c r="I1128" s="160" t="s">
        <v>2588</v>
      </c>
    </row>
    <row r="1129" spans="1:9" x14ac:dyDescent="0.25">
      <c r="A1129" s="160" t="s">
        <v>12667</v>
      </c>
      <c r="B1129" s="160" t="s">
        <v>2561</v>
      </c>
      <c r="C1129" s="160" t="s">
        <v>2562</v>
      </c>
      <c r="D1129" s="160" t="s">
        <v>2630</v>
      </c>
      <c r="E1129" s="160" t="s">
        <v>2631</v>
      </c>
      <c r="F1129" s="160" t="s">
        <v>2652</v>
      </c>
      <c r="G1129" s="160" t="s">
        <v>2215</v>
      </c>
      <c r="H1129" s="160" t="s">
        <v>2660</v>
      </c>
      <c r="I1129" s="160" t="s">
        <v>2588</v>
      </c>
    </row>
    <row r="1130" spans="1:9" x14ac:dyDescent="0.25">
      <c r="A1130" s="160" t="s">
        <v>12667</v>
      </c>
      <c r="B1130" s="160" t="s">
        <v>2561</v>
      </c>
      <c r="C1130" s="160" t="s">
        <v>2562</v>
      </c>
      <c r="D1130" s="160" t="s">
        <v>2630</v>
      </c>
      <c r="E1130" s="160" t="s">
        <v>2631</v>
      </c>
      <c r="F1130" s="160" t="s">
        <v>2652</v>
      </c>
      <c r="G1130" s="160" t="s">
        <v>2213</v>
      </c>
      <c r="H1130" s="160" t="s">
        <v>2659</v>
      </c>
      <c r="I1130" s="160" t="s">
        <v>2588</v>
      </c>
    </row>
    <row r="1131" spans="1:9" x14ac:dyDescent="0.25">
      <c r="A1131" s="160" t="s">
        <v>12667</v>
      </c>
      <c r="B1131" s="160" t="s">
        <v>2561</v>
      </c>
      <c r="C1131" s="160" t="s">
        <v>2562</v>
      </c>
      <c r="D1131" s="160" t="s">
        <v>2630</v>
      </c>
      <c r="E1131" s="160" t="s">
        <v>2631</v>
      </c>
      <c r="F1131" s="160" t="s">
        <v>2652</v>
      </c>
      <c r="G1131" s="160" t="s">
        <v>2211</v>
      </c>
      <c r="H1131" s="160" t="s">
        <v>2658</v>
      </c>
      <c r="I1131" s="160" t="s">
        <v>2588</v>
      </c>
    </row>
    <row r="1132" spans="1:9" x14ac:dyDescent="0.25">
      <c r="A1132" s="160" t="s">
        <v>12667</v>
      </c>
      <c r="B1132" s="160" t="s">
        <v>2561</v>
      </c>
      <c r="C1132" s="160" t="s">
        <v>2562</v>
      </c>
      <c r="D1132" s="160" t="s">
        <v>2630</v>
      </c>
      <c r="E1132" s="160" t="s">
        <v>2631</v>
      </c>
      <c r="F1132" s="160" t="s">
        <v>2652</v>
      </c>
      <c r="G1132" s="160" t="s">
        <v>2160</v>
      </c>
      <c r="H1132" s="160" t="s">
        <v>2657</v>
      </c>
      <c r="I1132" s="160" t="s">
        <v>2588</v>
      </c>
    </row>
    <row r="1133" spans="1:9" x14ac:dyDescent="0.25">
      <c r="A1133" s="160" t="s">
        <v>12667</v>
      </c>
      <c r="B1133" s="160" t="s">
        <v>2561</v>
      </c>
      <c r="C1133" s="160" t="s">
        <v>2562</v>
      </c>
      <c r="D1133" s="160" t="s">
        <v>2630</v>
      </c>
      <c r="E1133" s="160" t="s">
        <v>2631</v>
      </c>
      <c r="F1133" s="160" t="s">
        <v>2652</v>
      </c>
      <c r="G1133" s="160" t="s">
        <v>2208</v>
      </c>
      <c r="H1133" s="160" t="s">
        <v>2656</v>
      </c>
      <c r="I1133" s="160" t="s">
        <v>2588</v>
      </c>
    </row>
    <row r="1134" spans="1:9" x14ac:dyDescent="0.25">
      <c r="A1134" s="160" t="s">
        <v>12667</v>
      </c>
      <c r="B1134" s="160" t="s">
        <v>2561</v>
      </c>
      <c r="C1134" s="160" t="s">
        <v>2562</v>
      </c>
      <c r="D1134" s="160" t="s">
        <v>2630</v>
      </c>
      <c r="E1134" s="160" t="s">
        <v>2631</v>
      </c>
      <c r="F1134" s="160" t="s">
        <v>2652</v>
      </c>
      <c r="G1134" s="160" t="s">
        <v>2206</v>
      </c>
      <c r="H1134" s="160" t="s">
        <v>2655</v>
      </c>
      <c r="I1134" s="160" t="s">
        <v>2588</v>
      </c>
    </row>
    <row r="1135" spans="1:9" x14ac:dyDescent="0.25">
      <c r="A1135" s="160" t="s">
        <v>12667</v>
      </c>
      <c r="B1135" s="160" t="s">
        <v>2561</v>
      </c>
      <c r="C1135" s="160" t="s">
        <v>2562</v>
      </c>
      <c r="D1135" s="160" t="s">
        <v>2630</v>
      </c>
      <c r="E1135" s="160" t="s">
        <v>2631</v>
      </c>
      <c r="F1135" s="160" t="s">
        <v>2652</v>
      </c>
      <c r="G1135" s="160" t="s">
        <v>2157</v>
      </c>
      <c r="H1135" s="160" t="s">
        <v>2654</v>
      </c>
      <c r="I1135" s="160" t="s">
        <v>2588</v>
      </c>
    </row>
    <row r="1136" spans="1:9" x14ac:dyDescent="0.25">
      <c r="A1136" s="160" t="s">
        <v>12667</v>
      </c>
      <c r="B1136" s="160" t="s">
        <v>2561</v>
      </c>
      <c r="C1136" s="160" t="s">
        <v>2562</v>
      </c>
      <c r="D1136" s="160" t="s">
        <v>2630</v>
      </c>
      <c r="E1136" s="160" t="s">
        <v>2631</v>
      </c>
      <c r="F1136" s="160" t="s">
        <v>2652</v>
      </c>
      <c r="G1136" s="160" t="s">
        <v>2202</v>
      </c>
      <c r="H1136" s="160" t="s">
        <v>2653</v>
      </c>
      <c r="I1136" s="160" t="s">
        <v>2588</v>
      </c>
    </row>
    <row r="1137" spans="1:9" x14ac:dyDescent="0.25">
      <c r="A1137" s="160" t="s">
        <v>12667</v>
      </c>
      <c r="B1137" s="160" t="s">
        <v>2561</v>
      </c>
      <c r="C1137" s="160" t="s">
        <v>2562</v>
      </c>
      <c r="D1137" s="160" t="s">
        <v>2630</v>
      </c>
      <c r="E1137" s="160" t="s">
        <v>2631</v>
      </c>
      <c r="F1137" s="160" t="s">
        <v>2633</v>
      </c>
      <c r="G1137" s="160" t="s">
        <v>2188</v>
      </c>
      <c r="H1137" s="160" t="s">
        <v>2651</v>
      </c>
      <c r="I1137" s="160" t="s">
        <v>2568</v>
      </c>
    </row>
    <row r="1138" spans="1:9" x14ac:dyDescent="0.25">
      <c r="A1138" s="160" t="s">
        <v>12667</v>
      </c>
      <c r="B1138" s="160" t="s">
        <v>2561</v>
      </c>
      <c r="C1138" s="160" t="s">
        <v>2562</v>
      </c>
      <c r="D1138" s="160" t="s">
        <v>2630</v>
      </c>
      <c r="E1138" s="160" t="s">
        <v>2631</v>
      </c>
      <c r="F1138" s="160" t="s">
        <v>2633</v>
      </c>
      <c r="G1138" s="160" t="s">
        <v>2186</v>
      </c>
      <c r="H1138" s="160" t="s">
        <v>2650</v>
      </c>
      <c r="I1138" s="160" t="s">
        <v>2568</v>
      </c>
    </row>
    <row r="1139" spans="1:9" x14ac:dyDescent="0.25">
      <c r="A1139" s="160" t="s">
        <v>12667</v>
      </c>
      <c r="B1139" s="160" t="s">
        <v>2561</v>
      </c>
      <c r="C1139" s="160" t="s">
        <v>2562</v>
      </c>
      <c r="D1139" s="160" t="s">
        <v>2630</v>
      </c>
      <c r="E1139" s="160" t="s">
        <v>2631</v>
      </c>
      <c r="F1139" s="160" t="s">
        <v>2633</v>
      </c>
      <c r="G1139" s="160" t="s">
        <v>2150</v>
      </c>
      <c r="H1139" s="160" t="s">
        <v>2649</v>
      </c>
      <c r="I1139" s="160" t="s">
        <v>2568</v>
      </c>
    </row>
    <row r="1140" spans="1:9" x14ac:dyDescent="0.25">
      <c r="A1140" s="160" t="s">
        <v>12667</v>
      </c>
      <c r="B1140" s="160" t="s">
        <v>2561</v>
      </c>
      <c r="C1140" s="160" t="s">
        <v>2562</v>
      </c>
      <c r="D1140" s="160" t="s">
        <v>2630</v>
      </c>
      <c r="E1140" s="160" t="s">
        <v>2631</v>
      </c>
      <c r="F1140" s="160" t="s">
        <v>2633</v>
      </c>
      <c r="G1140" s="160" t="s">
        <v>2148</v>
      </c>
      <c r="H1140" s="160" t="s">
        <v>2648</v>
      </c>
      <c r="I1140" s="160" t="s">
        <v>2568</v>
      </c>
    </row>
    <row r="1141" spans="1:9" x14ac:dyDescent="0.25">
      <c r="A1141" s="160" t="s">
        <v>12667</v>
      </c>
      <c r="B1141" s="160" t="s">
        <v>2561</v>
      </c>
      <c r="C1141" s="160" t="s">
        <v>2562</v>
      </c>
      <c r="D1141" s="160" t="s">
        <v>2630</v>
      </c>
      <c r="E1141" s="160" t="s">
        <v>2631</v>
      </c>
      <c r="F1141" s="160" t="s">
        <v>2633</v>
      </c>
      <c r="G1141" s="160" t="s">
        <v>2146</v>
      </c>
      <c r="H1141" s="160" t="s">
        <v>2647</v>
      </c>
      <c r="I1141" s="160" t="s">
        <v>2568</v>
      </c>
    </row>
    <row r="1142" spans="1:9" x14ac:dyDescent="0.25">
      <c r="A1142" s="160" t="s">
        <v>12667</v>
      </c>
      <c r="B1142" s="160" t="s">
        <v>2561</v>
      </c>
      <c r="C1142" s="160" t="s">
        <v>2562</v>
      </c>
      <c r="D1142" s="160" t="s">
        <v>2630</v>
      </c>
      <c r="E1142" s="160" t="s">
        <v>2631</v>
      </c>
      <c r="F1142" s="160" t="s">
        <v>2633</v>
      </c>
      <c r="G1142" s="160" t="s">
        <v>2144</v>
      </c>
      <c r="H1142" s="160" t="s">
        <v>2646</v>
      </c>
      <c r="I1142" s="160" t="s">
        <v>2568</v>
      </c>
    </row>
    <row r="1143" spans="1:9" x14ac:dyDescent="0.25">
      <c r="A1143" s="160" t="s">
        <v>12667</v>
      </c>
      <c r="B1143" s="160" t="s">
        <v>2561</v>
      </c>
      <c r="C1143" s="160" t="s">
        <v>2562</v>
      </c>
      <c r="D1143" s="160" t="s">
        <v>2630</v>
      </c>
      <c r="E1143" s="160" t="s">
        <v>2631</v>
      </c>
      <c r="F1143" s="160" t="s">
        <v>2633</v>
      </c>
      <c r="G1143" s="160" t="s">
        <v>2142</v>
      </c>
      <c r="H1143" s="160" t="s">
        <v>2645</v>
      </c>
      <c r="I1143" s="160" t="s">
        <v>2568</v>
      </c>
    </row>
    <row r="1144" spans="1:9" x14ac:dyDescent="0.25">
      <c r="A1144" s="160" t="s">
        <v>12667</v>
      </c>
      <c r="B1144" s="160" t="s">
        <v>2561</v>
      </c>
      <c r="C1144" s="160" t="s">
        <v>2562</v>
      </c>
      <c r="D1144" s="160" t="s">
        <v>2630</v>
      </c>
      <c r="E1144" s="160" t="s">
        <v>2631</v>
      </c>
      <c r="F1144" s="160" t="s">
        <v>2633</v>
      </c>
      <c r="G1144" s="160" t="s">
        <v>2140</v>
      </c>
      <c r="H1144" s="160" t="s">
        <v>2644</v>
      </c>
      <c r="I1144" s="160" t="s">
        <v>2568</v>
      </c>
    </row>
    <row r="1145" spans="1:9" x14ac:dyDescent="0.25">
      <c r="A1145" s="160" t="s">
        <v>12667</v>
      </c>
      <c r="B1145" s="160" t="s">
        <v>2561</v>
      </c>
      <c r="C1145" s="160" t="s">
        <v>2562</v>
      </c>
      <c r="D1145" s="160" t="s">
        <v>2630</v>
      </c>
      <c r="E1145" s="160" t="s">
        <v>2631</v>
      </c>
      <c r="F1145" s="160" t="s">
        <v>2633</v>
      </c>
      <c r="G1145" s="160" t="s">
        <v>2138</v>
      </c>
      <c r="H1145" s="160" t="s">
        <v>2643</v>
      </c>
      <c r="I1145" s="160" t="s">
        <v>2568</v>
      </c>
    </row>
    <row r="1146" spans="1:9" x14ac:dyDescent="0.25">
      <c r="A1146" s="160" t="s">
        <v>12667</v>
      </c>
      <c r="B1146" s="160" t="s">
        <v>2561</v>
      </c>
      <c r="C1146" s="160" t="s">
        <v>2562</v>
      </c>
      <c r="D1146" s="160" t="s">
        <v>2630</v>
      </c>
      <c r="E1146" s="160" t="s">
        <v>2631</v>
      </c>
      <c r="F1146" s="160" t="s">
        <v>2633</v>
      </c>
      <c r="G1146" s="160" t="s">
        <v>2136</v>
      </c>
      <c r="H1146" s="160" t="s">
        <v>2642</v>
      </c>
      <c r="I1146" s="160" t="s">
        <v>2568</v>
      </c>
    </row>
    <row r="1147" spans="1:9" x14ac:dyDescent="0.25">
      <c r="A1147" s="160" t="s">
        <v>12667</v>
      </c>
      <c r="B1147" s="160" t="s">
        <v>2561</v>
      </c>
      <c r="C1147" s="160" t="s">
        <v>2562</v>
      </c>
      <c r="D1147" s="160" t="s">
        <v>2630</v>
      </c>
      <c r="E1147" s="160" t="s">
        <v>2631</v>
      </c>
      <c r="F1147" s="160" t="s">
        <v>2633</v>
      </c>
      <c r="G1147" s="160" t="s">
        <v>2134</v>
      </c>
      <c r="H1147" s="160" t="s">
        <v>2641</v>
      </c>
      <c r="I1147" s="160" t="s">
        <v>2568</v>
      </c>
    </row>
    <row r="1148" spans="1:9" x14ac:dyDescent="0.25">
      <c r="A1148" s="160" t="s">
        <v>12667</v>
      </c>
      <c r="B1148" s="160" t="s">
        <v>2561</v>
      </c>
      <c r="C1148" s="160" t="s">
        <v>2562</v>
      </c>
      <c r="D1148" s="160" t="s">
        <v>2630</v>
      </c>
      <c r="E1148" s="160" t="s">
        <v>2631</v>
      </c>
      <c r="F1148" s="160" t="s">
        <v>2633</v>
      </c>
      <c r="G1148" s="160" t="s">
        <v>2132</v>
      </c>
      <c r="H1148" s="160" t="s">
        <v>2640</v>
      </c>
      <c r="I1148" s="160" t="s">
        <v>2568</v>
      </c>
    </row>
    <row r="1149" spans="1:9" x14ac:dyDescent="0.25">
      <c r="A1149" s="160" t="s">
        <v>12667</v>
      </c>
      <c r="B1149" s="160" t="s">
        <v>2561</v>
      </c>
      <c r="C1149" s="160" t="s">
        <v>2562</v>
      </c>
      <c r="D1149" s="160" t="s">
        <v>2630</v>
      </c>
      <c r="E1149" s="160" t="s">
        <v>2631</v>
      </c>
      <c r="F1149" s="160" t="s">
        <v>2633</v>
      </c>
      <c r="G1149" s="160" t="s">
        <v>2130</v>
      </c>
      <c r="H1149" s="160" t="s">
        <v>2639</v>
      </c>
      <c r="I1149" s="160" t="s">
        <v>2568</v>
      </c>
    </row>
    <row r="1150" spans="1:9" x14ac:dyDescent="0.25">
      <c r="A1150" s="160" t="s">
        <v>12667</v>
      </c>
      <c r="B1150" s="160" t="s">
        <v>2561</v>
      </c>
      <c r="C1150" s="160" t="s">
        <v>2562</v>
      </c>
      <c r="D1150" s="160" t="s">
        <v>2630</v>
      </c>
      <c r="E1150" s="160" t="s">
        <v>2631</v>
      </c>
      <c r="F1150" s="160" t="s">
        <v>2633</v>
      </c>
      <c r="G1150" s="160" t="s">
        <v>2128</v>
      </c>
      <c r="H1150" s="160" t="s">
        <v>2638</v>
      </c>
      <c r="I1150" s="160" t="s">
        <v>2568</v>
      </c>
    </row>
    <row r="1151" spans="1:9" x14ac:dyDescent="0.25">
      <c r="A1151" s="160" t="s">
        <v>12667</v>
      </c>
      <c r="B1151" s="160" t="s">
        <v>2561</v>
      </c>
      <c r="C1151" s="160" t="s">
        <v>2562</v>
      </c>
      <c r="D1151" s="160" t="s">
        <v>2630</v>
      </c>
      <c r="E1151" s="160" t="s">
        <v>2631</v>
      </c>
      <c r="F1151" s="160" t="s">
        <v>2633</v>
      </c>
      <c r="G1151" s="160" t="s">
        <v>2126</v>
      </c>
      <c r="H1151" s="160" t="s">
        <v>2637</v>
      </c>
      <c r="I1151" s="160" t="s">
        <v>2568</v>
      </c>
    </row>
    <row r="1152" spans="1:9" x14ac:dyDescent="0.25">
      <c r="A1152" s="160" t="s">
        <v>12667</v>
      </c>
      <c r="B1152" s="160" t="s">
        <v>2561</v>
      </c>
      <c r="C1152" s="160" t="s">
        <v>2562</v>
      </c>
      <c r="D1152" s="160" t="s">
        <v>2630</v>
      </c>
      <c r="E1152" s="160" t="s">
        <v>2631</v>
      </c>
      <c r="F1152" s="160" t="s">
        <v>2633</v>
      </c>
      <c r="G1152" s="160" t="s">
        <v>2124</v>
      </c>
      <c r="H1152" s="160" t="s">
        <v>2636</v>
      </c>
      <c r="I1152" s="160" t="s">
        <v>2568</v>
      </c>
    </row>
    <row r="1153" spans="1:9" x14ac:dyDescent="0.25">
      <c r="A1153" s="160" t="s">
        <v>12667</v>
      </c>
      <c r="B1153" s="160" t="s">
        <v>2561</v>
      </c>
      <c r="C1153" s="160" t="s">
        <v>2562</v>
      </c>
      <c r="D1153" s="160" t="s">
        <v>2630</v>
      </c>
      <c r="E1153" s="160" t="s">
        <v>2631</v>
      </c>
      <c r="F1153" s="160" t="s">
        <v>2633</v>
      </c>
      <c r="G1153" s="160" t="s">
        <v>2121</v>
      </c>
      <c r="H1153" s="160" t="s">
        <v>2635</v>
      </c>
      <c r="I1153" s="160" t="s">
        <v>2568</v>
      </c>
    </row>
    <row r="1154" spans="1:9" x14ac:dyDescent="0.25">
      <c r="A1154" s="160" t="s">
        <v>12667</v>
      </c>
      <c r="B1154" s="160" t="s">
        <v>2561</v>
      </c>
      <c r="C1154" s="160" t="s">
        <v>2562</v>
      </c>
      <c r="D1154" s="160" t="s">
        <v>2630</v>
      </c>
      <c r="E1154" s="160" t="s">
        <v>2631</v>
      </c>
      <c r="F1154" s="160" t="s">
        <v>2633</v>
      </c>
      <c r="G1154" s="160" t="s">
        <v>2118</v>
      </c>
      <c r="H1154" s="160" t="s">
        <v>2634</v>
      </c>
      <c r="I1154" s="160" t="s">
        <v>2568</v>
      </c>
    </row>
    <row r="1155" spans="1:9" x14ac:dyDescent="0.25">
      <c r="A1155" s="160" t="s">
        <v>12667</v>
      </c>
      <c r="B1155" s="160" t="s">
        <v>2561</v>
      </c>
      <c r="C1155" s="160" t="s">
        <v>2562</v>
      </c>
      <c r="D1155" s="160" t="s">
        <v>2630</v>
      </c>
      <c r="E1155" s="160" t="s">
        <v>2631</v>
      </c>
      <c r="F1155" s="160" t="s">
        <v>2632</v>
      </c>
      <c r="G1155" s="160" t="s">
        <v>12264</v>
      </c>
      <c r="H1155" s="160" t="s">
        <v>2632</v>
      </c>
      <c r="I1155" s="160" t="s">
        <v>1476</v>
      </c>
    </row>
    <row r="1156" spans="1:9" x14ac:dyDescent="0.25">
      <c r="A1156" s="160" t="s">
        <v>12667</v>
      </c>
      <c r="B1156" s="160" t="s">
        <v>2561</v>
      </c>
      <c r="C1156" s="160" t="s">
        <v>2562</v>
      </c>
      <c r="D1156" s="160" t="s">
        <v>2563</v>
      </c>
      <c r="E1156" s="160" t="s">
        <v>2564</v>
      </c>
      <c r="F1156" s="160" t="s">
        <v>2627</v>
      </c>
      <c r="G1156" s="160" t="s">
        <v>2175</v>
      </c>
      <c r="H1156" s="160" t="s">
        <v>2628</v>
      </c>
      <c r="I1156" s="160" t="s">
        <v>2629</v>
      </c>
    </row>
    <row r="1157" spans="1:9" x14ac:dyDescent="0.25">
      <c r="A1157" s="160" t="s">
        <v>12667</v>
      </c>
      <c r="B1157" s="160" t="s">
        <v>2561</v>
      </c>
      <c r="C1157" s="160" t="s">
        <v>2562</v>
      </c>
      <c r="D1157" s="160" t="s">
        <v>2563</v>
      </c>
      <c r="E1157" s="160" t="s">
        <v>2564</v>
      </c>
      <c r="F1157" s="160" t="s">
        <v>2624</v>
      </c>
      <c r="G1157" s="160" t="s">
        <v>2539</v>
      </c>
      <c r="H1157" s="160" t="s">
        <v>2625</v>
      </c>
      <c r="I1157" s="160" t="s">
        <v>2626</v>
      </c>
    </row>
    <row r="1158" spans="1:9" x14ac:dyDescent="0.25">
      <c r="A1158" s="160" t="s">
        <v>12667</v>
      </c>
      <c r="B1158" s="160" t="s">
        <v>2561</v>
      </c>
      <c r="C1158" s="160" t="s">
        <v>2562</v>
      </c>
      <c r="D1158" s="160" t="s">
        <v>2563</v>
      </c>
      <c r="E1158" s="160" t="s">
        <v>2564</v>
      </c>
      <c r="F1158" s="160" t="s">
        <v>2621</v>
      </c>
      <c r="G1158" s="160" t="s">
        <v>2535</v>
      </c>
      <c r="H1158" s="160" t="s">
        <v>2622</v>
      </c>
      <c r="I1158" s="160" t="s">
        <v>2623</v>
      </c>
    </row>
    <row r="1159" spans="1:9" x14ac:dyDescent="0.25">
      <c r="A1159" s="160" t="s">
        <v>12667</v>
      </c>
      <c r="B1159" s="160" t="s">
        <v>2561</v>
      </c>
      <c r="C1159" s="160" t="s">
        <v>2562</v>
      </c>
      <c r="D1159" s="160" t="s">
        <v>2563</v>
      </c>
      <c r="E1159" s="160" t="s">
        <v>2564</v>
      </c>
      <c r="F1159" s="160" t="s">
        <v>2618</v>
      </c>
      <c r="G1159" s="160" t="s">
        <v>2531</v>
      </c>
      <c r="H1159" s="160" t="s">
        <v>2619</v>
      </c>
      <c r="I1159" s="160" t="s">
        <v>2620</v>
      </c>
    </row>
    <row r="1160" spans="1:9" x14ac:dyDescent="0.25">
      <c r="A1160" s="160" t="s">
        <v>12667</v>
      </c>
      <c r="B1160" s="160" t="s">
        <v>2561</v>
      </c>
      <c r="C1160" s="160" t="s">
        <v>2562</v>
      </c>
      <c r="D1160" s="160" t="s">
        <v>2563</v>
      </c>
      <c r="E1160" s="160" t="s">
        <v>2564</v>
      </c>
      <c r="F1160" s="160" t="s">
        <v>2613</v>
      </c>
      <c r="G1160" s="160" t="s">
        <v>2528</v>
      </c>
      <c r="H1160" s="160" t="s">
        <v>2617</v>
      </c>
      <c r="I1160" s="160" t="s">
        <v>12947</v>
      </c>
    </row>
    <row r="1161" spans="1:9" x14ac:dyDescent="0.25">
      <c r="A1161" s="160" t="s">
        <v>12667</v>
      </c>
      <c r="B1161" s="160" t="s">
        <v>2561</v>
      </c>
      <c r="C1161" s="160" t="s">
        <v>2562</v>
      </c>
      <c r="D1161" s="160" t="s">
        <v>2563</v>
      </c>
      <c r="E1161" s="160" t="s">
        <v>2564</v>
      </c>
      <c r="F1161" s="160" t="s">
        <v>2613</v>
      </c>
      <c r="G1161" s="160" t="s">
        <v>2526</v>
      </c>
      <c r="H1161" s="160" t="s">
        <v>2616</v>
      </c>
      <c r="I1161" s="160" t="s">
        <v>2615</v>
      </c>
    </row>
    <row r="1162" spans="1:9" x14ac:dyDescent="0.25">
      <c r="A1162" s="160" t="s">
        <v>12667</v>
      </c>
      <c r="B1162" s="160" t="s">
        <v>2561</v>
      </c>
      <c r="C1162" s="160" t="s">
        <v>2562</v>
      </c>
      <c r="D1162" s="160" t="s">
        <v>2563</v>
      </c>
      <c r="E1162" s="160" t="s">
        <v>2564</v>
      </c>
      <c r="F1162" s="160" t="s">
        <v>2613</v>
      </c>
      <c r="G1162" s="160" t="s">
        <v>2523</v>
      </c>
      <c r="H1162" s="160" t="s">
        <v>2614</v>
      </c>
      <c r="I1162" s="160" t="s">
        <v>2615</v>
      </c>
    </row>
    <row r="1163" spans="1:9" x14ac:dyDescent="0.25">
      <c r="A1163" s="160" t="s">
        <v>12667</v>
      </c>
      <c r="B1163" s="160" t="s">
        <v>2561</v>
      </c>
      <c r="C1163" s="160" t="s">
        <v>2562</v>
      </c>
      <c r="D1163" s="160" t="s">
        <v>2563</v>
      </c>
      <c r="E1163" s="160" t="s">
        <v>2564</v>
      </c>
      <c r="F1163" s="160" t="s">
        <v>2610</v>
      </c>
      <c r="G1163" s="160" t="s">
        <v>2519</v>
      </c>
      <c r="H1163" s="160" t="s">
        <v>2611</v>
      </c>
      <c r="I1163" s="160" t="s">
        <v>2612</v>
      </c>
    </row>
    <row r="1164" spans="1:9" x14ac:dyDescent="0.25">
      <c r="A1164" s="160" t="s">
        <v>12667</v>
      </c>
      <c r="B1164" s="160" t="s">
        <v>2561</v>
      </c>
      <c r="C1164" s="160" t="s">
        <v>2562</v>
      </c>
      <c r="D1164" s="160" t="s">
        <v>2563</v>
      </c>
      <c r="E1164" s="160" t="s">
        <v>2564</v>
      </c>
      <c r="F1164" s="160" t="s">
        <v>2607</v>
      </c>
      <c r="G1164" s="160" t="s">
        <v>2515</v>
      </c>
      <c r="H1164" s="160" t="s">
        <v>2608</v>
      </c>
      <c r="I1164" s="160" t="s">
        <v>2609</v>
      </c>
    </row>
    <row r="1165" spans="1:9" x14ac:dyDescent="0.25">
      <c r="A1165" s="160" t="s">
        <v>12667</v>
      </c>
      <c r="B1165" s="160" t="s">
        <v>2561</v>
      </c>
      <c r="C1165" s="160" t="s">
        <v>2562</v>
      </c>
      <c r="D1165" s="160" t="s">
        <v>2563</v>
      </c>
      <c r="E1165" s="160" t="s">
        <v>2564</v>
      </c>
      <c r="F1165" s="160" t="s">
        <v>2604</v>
      </c>
      <c r="G1165" s="160" t="s">
        <v>2511</v>
      </c>
      <c r="H1165" s="160" t="s">
        <v>2605</v>
      </c>
      <c r="I1165" s="160" t="s">
        <v>2606</v>
      </c>
    </row>
    <row r="1166" spans="1:9" x14ac:dyDescent="0.25">
      <c r="A1166" s="160" t="s">
        <v>12667</v>
      </c>
      <c r="B1166" s="160" t="s">
        <v>2561</v>
      </c>
      <c r="C1166" s="160" t="s">
        <v>2562</v>
      </c>
      <c r="D1166" s="160" t="s">
        <v>2563</v>
      </c>
      <c r="E1166" s="160" t="s">
        <v>2564</v>
      </c>
      <c r="F1166" s="160" t="s">
        <v>2598</v>
      </c>
      <c r="G1166" s="160" t="s">
        <v>2508</v>
      </c>
      <c r="H1166" s="160" t="s">
        <v>2603</v>
      </c>
      <c r="I1166" s="160" t="s">
        <v>2600</v>
      </c>
    </row>
    <row r="1167" spans="1:9" x14ac:dyDescent="0.25">
      <c r="A1167" s="160" t="s">
        <v>12667</v>
      </c>
      <c r="B1167" s="160" t="s">
        <v>2561</v>
      </c>
      <c r="C1167" s="160" t="s">
        <v>2562</v>
      </c>
      <c r="D1167" s="160" t="s">
        <v>2563</v>
      </c>
      <c r="E1167" s="160" t="s">
        <v>2564</v>
      </c>
      <c r="F1167" s="160" t="s">
        <v>2598</v>
      </c>
      <c r="G1167" s="160" t="s">
        <v>2506</v>
      </c>
      <c r="H1167" s="160" t="s">
        <v>2602</v>
      </c>
      <c r="I1167" s="160" t="s">
        <v>2600</v>
      </c>
    </row>
    <row r="1168" spans="1:9" x14ac:dyDescent="0.25">
      <c r="A1168" s="160" t="s">
        <v>12667</v>
      </c>
      <c r="B1168" s="160" t="s">
        <v>2561</v>
      </c>
      <c r="C1168" s="160" t="s">
        <v>2562</v>
      </c>
      <c r="D1168" s="160" t="s">
        <v>2563</v>
      </c>
      <c r="E1168" s="160" t="s">
        <v>2564</v>
      </c>
      <c r="F1168" s="160" t="s">
        <v>2598</v>
      </c>
      <c r="G1168" s="160" t="s">
        <v>2173</v>
      </c>
      <c r="H1168" s="160" t="s">
        <v>2601</v>
      </c>
      <c r="I1168" s="160" t="s">
        <v>2600</v>
      </c>
    </row>
    <row r="1169" spans="1:9" x14ac:dyDescent="0.25">
      <c r="A1169" s="160" t="s">
        <v>12667</v>
      </c>
      <c r="B1169" s="160" t="s">
        <v>2561</v>
      </c>
      <c r="C1169" s="160" t="s">
        <v>2562</v>
      </c>
      <c r="D1169" s="160" t="s">
        <v>2563</v>
      </c>
      <c r="E1169" s="160" t="s">
        <v>2564</v>
      </c>
      <c r="F1169" s="160" t="s">
        <v>2598</v>
      </c>
      <c r="G1169" s="160" t="s">
        <v>2170</v>
      </c>
      <c r="H1169" s="160" t="s">
        <v>2599</v>
      </c>
      <c r="I1169" s="160" t="s">
        <v>2600</v>
      </c>
    </row>
    <row r="1170" spans="1:9" x14ac:dyDescent="0.25">
      <c r="A1170" s="160" t="s">
        <v>12667</v>
      </c>
      <c r="B1170" s="160" t="s">
        <v>2561</v>
      </c>
      <c r="C1170" s="160" t="s">
        <v>2562</v>
      </c>
      <c r="D1170" s="160" t="s">
        <v>2563</v>
      </c>
      <c r="E1170" s="160" t="s">
        <v>2564</v>
      </c>
      <c r="F1170" s="160" t="s">
        <v>2586</v>
      </c>
      <c r="G1170" s="160" t="s">
        <v>2162</v>
      </c>
      <c r="H1170" s="160" t="s">
        <v>2597</v>
      </c>
      <c r="I1170" s="160" t="s">
        <v>2588</v>
      </c>
    </row>
    <row r="1171" spans="1:9" x14ac:dyDescent="0.25">
      <c r="A1171" s="160" t="s">
        <v>12667</v>
      </c>
      <c r="B1171" s="160" t="s">
        <v>2561</v>
      </c>
      <c r="C1171" s="160" t="s">
        <v>2562</v>
      </c>
      <c r="D1171" s="160" t="s">
        <v>2563</v>
      </c>
      <c r="E1171" s="160" t="s">
        <v>2564</v>
      </c>
      <c r="F1171" s="160" t="s">
        <v>2586</v>
      </c>
      <c r="G1171" s="160" t="s">
        <v>2217</v>
      </c>
      <c r="H1171" s="160" t="s">
        <v>2596</v>
      </c>
      <c r="I1171" s="160" t="s">
        <v>2588</v>
      </c>
    </row>
    <row r="1172" spans="1:9" x14ac:dyDescent="0.25">
      <c r="A1172" s="160" t="s">
        <v>12667</v>
      </c>
      <c r="B1172" s="160" t="s">
        <v>2561</v>
      </c>
      <c r="C1172" s="160" t="s">
        <v>2562</v>
      </c>
      <c r="D1172" s="160" t="s">
        <v>2563</v>
      </c>
      <c r="E1172" s="160" t="s">
        <v>2564</v>
      </c>
      <c r="F1172" s="160" t="s">
        <v>2586</v>
      </c>
      <c r="G1172" s="160" t="s">
        <v>2215</v>
      </c>
      <c r="H1172" s="160" t="s">
        <v>2595</v>
      </c>
      <c r="I1172" s="160" t="s">
        <v>2588</v>
      </c>
    </row>
    <row r="1173" spans="1:9" x14ac:dyDescent="0.25">
      <c r="A1173" s="160" t="s">
        <v>12667</v>
      </c>
      <c r="B1173" s="160" t="s">
        <v>2561</v>
      </c>
      <c r="C1173" s="160" t="s">
        <v>2562</v>
      </c>
      <c r="D1173" s="160" t="s">
        <v>2563</v>
      </c>
      <c r="E1173" s="160" t="s">
        <v>2564</v>
      </c>
      <c r="F1173" s="160" t="s">
        <v>2586</v>
      </c>
      <c r="G1173" s="160" t="s">
        <v>2213</v>
      </c>
      <c r="H1173" s="160" t="s">
        <v>2594</v>
      </c>
      <c r="I1173" s="160" t="s">
        <v>2588</v>
      </c>
    </row>
    <row r="1174" spans="1:9" x14ac:dyDescent="0.25">
      <c r="A1174" s="160" t="s">
        <v>12667</v>
      </c>
      <c r="B1174" s="160" t="s">
        <v>2561</v>
      </c>
      <c r="C1174" s="160" t="s">
        <v>2562</v>
      </c>
      <c r="D1174" s="160" t="s">
        <v>2563</v>
      </c>
      <c r="E1174" s="160" t="s">
        <v>2564</v>
      </c>
      <c r="F1174" s="160" t="s">
        <v>2586</v>
      </c>
      <c r="G1174" s="160" t="s">
        <v>2211</v>
      </c>
      <c r="H1174" s="160" t="s">
        <v>2593</v>
      </c>
      <c r="I1174" s="160" t="s">
        <v>2588</v>
      </c>
    </row>
    <row r="1175" spans="1:9" x14ac:dyDescent="0.25">
      <c r="A1175" s="160" t="s">
        <v>12667</v>
      </c>
      <c r="B1175" s="160" t="s">
        <v>2561</v>
      </c>
      <c r="C1175" s="160" t="s">
        <v>2562</v>
      </c>
      <c r="D1175" s="160" t="s">
        <v>2563</v>
      </c>
      <c r="E1175" s="160" t="s">
        <v>2564</v>
      </c>
      <c r="F1175" s="160" t="s">
        <v>2586</v>
      </c>
      <c r="G1175" s="160" t="s">
        <v>2160</v>
      </c>
      <c r="H1175" s="160" t="s">
        <v>2592</v>
      </c>
      <c r="I1175" s="160" t="s">
        <v>2588</v>
      </c>
    </row>
    <row r="1176" spans="1:9" x14ac:dyDescent="0.25">
      <c r="A1176" s="160" t="s">
        <v>12667</v>
      </c>
      <c r="B1176" s="160" t="s">
        <v>2561</v>
      </c>
      <c r="C1176" s="160" t="s">
        <v>2562</v>
      </c>
      <c r="D1176" s="160" t="s">
        <v>2563</v>
      </c>
      <c r="E1176" s="160" t="s">
        <v>2564</v>
      </c>
      <c r="F1176" s="160" t="s">
        <v>2586</v>
      </c>
      <c r="G1176" s="160" t="s">
        <v>2208</v>
      </c>
      <c r="H1176" s="160" t="s">
        <v>2591</v>
      </c>
      <c r="I1176" s="160" t="s">
        <v>2588</v>
      </c>
    </row>
    <row r="1177" spans="1:9" x14ac:dyDescent="0.25">
      <c r="A1177" s="160" t="s">
        <v>12667</v>
      </c>
      <c r="B1177" s="160" t="s">
        <v>2561</v>
      </c>
      <c r="C1177" s="160" t="s">
        <v>2562</v>
      </c>
      <c r="D1177" s="160" t="s">
        <v>2563</v>
      </c>
      <c r="E1177" s="160" t="s">
        <v>2564</v>
      </c>
      <c r="F1177" s="160" t="s">
        <v>2586</v>
      </c>
      <c r="G1177" s="160" t="s">
        <v>2206</v>
      </c>
      <c r="H1177" s="160" t="s">
        <v>2590</v>
      </c>
      <c r="I1177" s="160" t="s">
        <v>2588</v>
      </c>
    </row>
    <row r="1178" spans="1:9" x14ac:dyDescent="0.25">
      <c r="A1178" s="160" t="s">
        <v>12667</v>
      </c>
      <c r="B1178" s="160" t="s">
        <v>2561</v>
      </c>
      <c r="C1178" s="160" t="s">
        <v>2562</v>
      </c>
      <c r="D1178" s="160" t="s">
        <v>2563</v>
      </c>
      <c r="E1178" s="160" t="s">
        <v>2564</v>
      </c>
      <c r="F1178" s="160" t="s">
        <v>2586</v>
      </c>
      <c r="G1178" s="160" t="s">
        <v>2157</v>
      </c>
      <c r="H1178" s="160" t="s">
        <v>2589</v>
      </c>
      <c r="I1178" s="160" t="s">
        <v>2588</v>
      </c>
    </row>
    <row r="1179" spans="1:9" x14ac:dyDescent="0.25">
      <c r="A1179" s="160" t="s">
        <v>12667</v>
      </c>
      <c r="B1179" s="160" t="s">
        <v>2561</v>
      </c>
      <c r="C1179" s="160" t="s">
        <v>2562</v>
      </c>
      <c r="D1179" s="160" t="s">
        <v>2563</v>
      </c>
      <c r="E1179" s="160" t="s">
        <v>2564</v>
      </c>
      <c r="F1179" s="160" t="s">
        <v>2586</v>
      </c>
      <c r="G1179" s="160" t="s">
        <v>2202</v>
      </c>
      <c r="H1179" s="160" t="s">
        <v>2587</v>
      </c>
      <c r="I1179" s="160" t="s">
        <v>2588</v>
      </c>
    </row>
    <row r="1180" spans="1:9" x14ac:dyDescent="0.25">
      <c r="A1180" s="160" t="s">
        <v>12667</v>
      </c>
      <c r="B1180" s="160" t="s">
        <v>2561</v>
      </c>
      <c r="C1180" s="160" t="s">
        <v>2562</v>
      </c>
      <c r="D1180" s="160" t="s">
        <v>2563</v>
      </c>
      <c r="E1180" s="160" t="s">
        <v>2564</v>
      </c>
      <c r="F1180" s="160" t="s">
        <v>2566</v>
      </c>
      <c r="G1180" s="160" t="s">
        <v>2188</v>
      </c>
      <c r="H1180" s="160" t="s">
        <v>2585</v>
      </c>
      <c r="I1180" s="160" t="s">
        <v>2568</v>
      </c>
    </row>
    <row r="1181" spans="1:9" x14ac:dyDescent="0.25">
      <c r="A1181" s="160" t="s">
        <v>12667</v>
      </c>
      <c r="B1181" s="160" t="s">
        <v>2561</v>
      </c>
      <c r="C1181" s="160" t="s">
        <v>2562</v>
      </c>
      <c r="D1181" s="160" t="s">
        <v>2563</v>
      </c>
      <c r="E1181" s="160" t="s">
        <v>2564</v>
      </c>
      <c r="F1181" s="160" t="s">
        <v>2566</v>
      </c>
      <c r="G1181" s="160" t="s">
        <v>2186</v>
      </c>
      <c r="H1181" s="160" t="s">
        <v>2584</v>
      </c>
      <c r="I1181" s="160" t="s">
        <v>2568</v>
      </c>
    </row>
    <row r="1182" spans="1:9" x14ac:dyDescent="0.25">
      <c r="A1182" s="160" t="s">
        <v>12667</v>
      </c>
      <c r="B1182" s="160" t="s">
        <v>2561</v>
      </c>
      <c r="C1182" s="160" t="s">
        <v>2562</v>
      </c>
      <c r="D1182" s="160" t="s">
        <v>2563</v>
      </c>
      <c r="E1182" s="160" t="s">
        <v>2564</v>
      </c>
      <c r="F1182" s="160" t="s">
        <v>2566</v>
      </c>
      <c r="G1182" s="160" t="s">
        <v>2150</v>
      </c>
      <c r="H1182" s="160" t="s">
        <v>2583</v>
      </c>
      <c r="I1182" s="160" t="s">
        <v>2568</v>
      </c>
    </row>
    <row r="1183" spans="1:9" x14ac:dyDescent="0.25">
      <c r="A1183" s="160" t="s">
        <v>12667</v>
      </c>
      <c r="B1183" s="160" t="s">
        <v>2561</v>
      </c>
      <c r="C1183" s="160" t="s">
        <v>2562</v>
      </c>
      <c r="D1183" s="160" t="s">
        <v>2563</v>
      </c>
      <c r="E1183" s="160" t="s">
        <v>2564</v>
      </c>
      <c r="F1183" s="160" t="s">
        <v>2566</v>
      </c>
      <c r="G1183" s="160" t="s">
        <v>2148</v>
      </c>
      <c r="H1183" s="160" t="s">
        <v>2582</v>
      </c>
      <c r="I1183" s="160" t="s">
        <v>2568</v>
      </c>
    </row>
    <row r="1184" spans="1:9" x14ac:dyDescent="0.25">
      <c r="A1184" s="160" t="s">
        <v>12667</v>
      </c>
      <c r="B1184" s="160" t="s">
        <v>2561</v>
      </c>
      <c r="C1184" s="160" t="s">
        <v>2562</v>
      </c>
      <c r="D1184" s="160" t="s">
        <v>2563</v>
      </c>
      <c r="E1184" s="160" t="s">
        <v>2564</v>
      </c>
      <c r="F1184" s="160" t="s">
        <v>2566</v>
      </c>
      <c r="G1184" s="160" t="s">
        <v>2146</v>
      </c>
      <c r="H1184" s="160" t="s">
        <v>2581</v>
      </c>
      <c r="I1184" s="160" t="s">
        <v>2568</v>
      </c>
    </row>
    <row r="1185" spans="1:9" x14ac:dyDescent="0.25">
      <c r="A1185" s="160" t="s">
        <v>12667</v>
      </c>
      <c r="B1185" s="160" t="s">
        <v>2561</v>
      </c>
      <c r="C1185" s="160" t="s">
        <v>2562</v>
      </c>
      <c r="D1185" s="160" t="s">
        <v>2563</v>
      </c>
      <c r="E1185" s="160" t="s">
        <v>2564</v>
      </c>
      <c r="F1185" s="160" t="s">
        <v>2566</v>
      </c>
      <c r="G1185" s="160" t="s">
        <v>2144</v>
      </c>
      <c r="H1185" s="160" t="s">
        <v>2580</v>
      </c>
      <c r="I1185" s="160" t="s">
        <v>2568</v>
      </c>
    </row>
    <row r="1186" spans="1:9" x14ac:dyDescent="0.25">
      <c r="A1186" s="160" t="s">
        <v>12667</v>
      </c>
      <c r="B1186" s="160" t="s">
        <v>2561</v>
      </c>
      <c r="C1186" s="160" t="s">
        <v>2562</v>
      </c>
      <c r="D1186" s="160" t="s">
        <v>2563</v>
      </c>
      <c r="E1186" s="160" t="s">
        <v>2564</v>
      </c>
      <c r="F1186" s="160" t="s">
        <v>2566</v>
      </c>
      <c r="G1186" s="160" t="s">
        <v>2142</v>
      </c>
      <c r="H1186" s="160" t="s">
        <v>2579</v>
      </c>
      <c r="I1186" s="160" t="s">
        <v>2568</v>
      </c>
    </row>
    <row r="1187" spans="1:9" x14ac:dyDescent="0.25">
      <c r="A1187" s="160" t="s">
        <v>12667</v>
      </c>
      <c r="B1187" s="160" t="s">
        <v>2561</v>
      </c>
      <c r="C1187" s="160" t="s">
        <v>2562</v>
      </c>
      <c r="D1187" s="160" t="s">
        <v>2563</v>
      </c>
      <c r="E1187" s="160" t="s">
        <v>2564</v>
      </c>
      <c r="F1187" s="160" t="s">
        <v>2566</v>
      </c>
      <c r="G1187" s="160" t="s">
        <v>2140</v>
      </c>
      <c r="H1187" s="160" t="s">
        <v>2578</v>
      </c>
      <c r="I1187" s="160" t="s">
        <v>2568</v>
      </c>
    </row>
    <row r="1188" spans="1:9" x14ac:dyDescent="0.25">
      <c r="A1188" s="160" t="s">
        <v>12667</v>
      </c>
      <c r="B1188" s="160" t="s">
        <v>2561</v>
      </c>
      <c r="C1188" s="160" t="s">
        <v>2562</v>
      </c>
      <c r="D1188" s="160" t="s">
        <v>2563</v>
      </c>
      <c r="E1188" s="160" t="s">
        <v>2564</v>
      </c>
      <c r="F1188" s="160" t="s">
        <v>2566</v>
      </c>
      <c r="G1188" s="160" t="s">
        <v>2138</v>
      </c>
      <c r="H1188" s="160" t="s">
        <v>2577</v>
      </c>
      <c r="I1188" s="160" t="s">
        <v>2568</v>
      </c>
    </row>
    <row r="1189" spans="1:9" x14ac:dyDescent="0.25">
      <c r="A1189" s="160" t="s">
        <v>12667</v>
      </c>
      <c r="B1189" s="160" t="s">
        <v>2561</v>
      </c>
      <c r="C1189" s="160" t="s">
        <v>2562</v>
      </c>
      <c r="D1189" s="160" t="s">
        <v>2563</v>
      </c>
      <c r="E1189" s="160" t="s">
        <v>2564</v>
      </c>
      <c r="F1189" s="160" t="s">
        <v>2566</v>
      </c>
      <c r="G1189" s="160" t="s">
        <v>2136</v>
      </c>
      <c r="H1189" s="160" t="s">
        <v>2576</v>
      </c>
      <c r="I1189" s="160" t="s">
        <v>2568</v>
      </c>
    </row>
    <row r="1190" spans="1:9" x14ac:dyDescent="0.25">
      <c r="A1190" s="160" t="s">
        <v>12667</v>
      </c>
      <c r="B1190" s="160" t="s">
        <v>2561</v>
      </c>
      <c r="C1190" s="160" t="s">
        <v>2562</v>
      </c>
      <c r="D1190" s="160" t="s">
        <v>2563</v>
      </c>
      <c r="E1190" s="160" t="s">
        <v>2564</v>
      </c>
      <c r="F1190" s="160" t="s">
        <v>2566</v>
      </c>
      <c r="G1190" s="160" t="s">
        <v>2134</v>
      </c>
      <c r="H1190" s="160" t="s">
        <v>2575</v>
      </c>
      <c r="I1190" s="160" t="s">
        <v>2568</v>
      </c>
    </row>
    <row r="1191" spans="1:9" x14ac:dyDescent="0.25">
      <c r="A1191" s="160" t="s">
        <v>12667</v>
      </c>
      <c r="B1191" s="160" t="s">
        <v>2561</v>
      </c>
      <c r="C1191" s="160" t="s">
        <v>2562</v>
      </c>
      <c r="D1191" s="160" t="s">
        <v>2563</v>
      </c>
      <c r="E1191" s="160" t="s">
        <v>2564</v>
      </c>
      <c r="F1191" s="160" t="s">
        <v>2566</v>
      </c>
      <c r="G1191" s="160" t="s">
        <v>2132</v>
      </c>
      <c r="H1191" s="160" t="s">
        <v>2574</v>
      </c>
      <c r="I1191" s="160" t="s">
        <v>2568</v>
      </c>
    </row>
    <row r="1192" spans="1:9" x14ac:dyDescent="0.25">
      <c r="A1192" s="160" t="s">
        <v>12667</v>
      </c>
      <c r="B1192" s="160" t="s">
        <v>2561</v>
      </c>
      <c r="C1192" s="160" t="s">
        <v>2562</v>
      </c>
      <c r="D1192" s="160" t="s">
        <v>2563</v>
      </c>
      <c r="E1192" s="160" t="s">
        <v>2564</v>
      </c>
      <c r="F1192" s="160" t="s">
        <v>2566</v>
      </c>
      <c r="G1192" s="160" t="s">
        <v>2130</v>
      </c>
      <c r="H1192" s="160" t="s">
        <v>2573</v>
      </c>
      <c r="I1192" s="160" t="s">
        <v>2568</v>
      </c>
    </row>
    <row r="1193" spans="1:9" x14ac:dyDescent="0.25">
      <c r="A1193" s="160" t="s">
        <v>12667</v>
      </c>
      <c r="B1193" s="160" t="s">
        <v>2561</v>
      </c>
      <c r="C1193" s="160" t="s">
        <v>2562</v>
      </c>
      <c r="D1193" s="160" t="s">
        <v>2563</v>
      </c>
      <c r="E1193" s="160" t="s">
        <v>2564</v>
      </c>
      <c r="F1193" s="160" t="s">
        <v>2566</v>
      </c>
      <c r="G1193" s="160" t="s">
        <v>2128</v>
      </c>
      <c r="H1193" s="160" t="s">
        <v>2572</v>
      </c>
      <c r="I1193" s="160" t="s">
        <v>2568</v>
      </c>
    </row>
    <row r="1194" spans="1:9" x14ac:dyDescent="0.25">
      <c r="A1194" s="160" t="s">
        <v>12667</v>
      </c>
      <c r="B1194" s="160" t="s">
        <v>2561</v>
      </c>
      <c r="C1194" s="160" t="s">
        <v>2562</v>
      </c>
      <c r="D1194" s="160" t="s">
        <v>2563</v>
      </c>
      <c r="E1194" s="160" t="s">
        <v>2564</v>
      </c>
      <c r="F1194" s="160" t="s">
        <v>2566</v>
      </c>
      <c r="G1194" s="160" t="s">
        <v>2126</v>
      </c>
      <c r="H1194" s="160" t="s">
        <v>2571</v>
      </c>
      <c r="I1194" s="160" t="s">
        <v>2568</v>
      </c>
    </row>
    <row r="1195" spans="1:9" x14ac:dyDescent="0.25">
      <c r="A1195" s="160" t="s">
        <v>12667</v>
      </c>
      <c r="B1195" s="160" t="s">
        <v>2561</v>
      </c>
      <c r="C1195" s="160" t="s">
        <v>2562</v>
      </c>
      <c r="D1195" s="160" t="s">
        <v>2563</v>
      </c>
      <c r="E1195" s="160" t="s">
        <v>2564</v>
      </c>
      <c r="F1195" s="160" t="s">
        <v>2566</v>
      </c>
      <c r="G1195" s="160" t="s">
        <v>2124</v>
      </c>
      <c r="H1195" s="160" t="s">
        <v>2570</v>
      </c>
      <c r="I1195" s="160" t="s">
        <v>2568</v>
      </c>
    </row>
    <row r="1196" spans="1:9" x14ac:dyDescent="0.25">
      <c r="A1196" s="160" t="s">
        <v>12667</v>
      </c>
      <c r="B1196" s="160" t="s">
        <v>2561</v>
      </c>
      <c r="C1196" s="160" t="s">
        <v>2562</v>
      </c>
      <c r="D1196" s="160" t="s">
        <v>2563</v>
      </c>
      <c r="E1196" s="160" t="s">
        <v>2564</v>
      </c>
      <c r="F1196" s="160" t="s">
        <v>2566</v>
      </c>
      <c r="G1196" s="160" t="s">
        <v>2121</v>
      </c>
      <c r="H1196" s="160" t="s">
        <v>2569</v>
      </c>
      <c r="I1196" s="160" t="s">
        <v>2568</v>
      </c>
    </row>
    <row r="1197" spans="1:9" x14ac:dyDescent="0.25">
      <c r="A1197" s="160" t="s">
        <v>12667</v>
      </c>
      <c r="B1197" s="160" t="s">
        <v>2561</v>
      </c>
      <c r="C1197" s="160" t="s">
        <v>2562</v>
      </c>
      <c r="D1197" s="160" t="s">
        <v>2563</v>
      </c>
      <c r="E1197" s="160" t="s">
        <v>2564</v>
      </c>
      <c r="F1197" s="160" t="s">
        <v>2566</v>
      </c>
      <c r="G1197" s="160" t="s">
        <v>2118</v>
      </c>
      <c r="H1197" s="160" t="s">
        <v>2567</v>
      </c>
      <c r="I1197" s="160" t="s">
        <v>2568</v>
      </c>
    </row>
    <row r="1198" spans="1:9" x14ac:dyDescent="0.25">
      <c r="A1198" s="160" t="s">
        <v>12667</v>
      </c>
      <c r="B1198" s="160" t="s">
        <v>2561</v>
      </c>
      <c r="C1198" s="160" t="s">
        <v>2562</v>
      </c>
      <c r="D1198" s="160" t="s">
        <v>2563</v>
      </c>
      <c r="E1198" s="160" t="s">
        <v>2564</v>
      </c>
      <c r="F1198" s="160" t="s">
        <v>2565</v>
      </c>
      <c r="G1198" s="160" t="s">
        <v>12264</v>
      </c>
      <c r="H1198" s="160" t="s">
        <v>2565</v>
      </c>
      <c r="I1198" s="160" t="s">
        <v>1476</v>
      </c>
    </row>
    <row r="1199" spans="1:9" x14ac:dyDescent="0.25">
      <c r="A1199" s="160" t="s">
        <v>12667</v>
      </c>
      <c r="B1199" s="160" t="s">
        <v>2556</v>
      </c>
      <c r="C1199" s="160" t="s">
        <v>2557</v>
      </c>
      <c r="D1199" s="160" t="s">
        <v>2558</v>
      </c>
      <c r="E1199" s="160" t="s">
        <v>2559</v>
      </c>
      <c r="F1199" s="160" t="s">
        <v>2560</v>
      </c>
      <c r="G1199" s="160" t="s">
        <v>12264</v>
      </c>
      <c r="H1199" s="160" t="s">
        <v>2560</v>
      </c>
      <c r="I1199" s="160" t="s">
        <v>1476</v>
      </c>
    </row>
    <row r="1200" spans="1:9" x14ac:dyDescent="0.25">
      <c r="A1200" s="160" t="s">
        <v>12667</v>
      </c>
      <c r="B1200" s="160" t="s">
        <v>2052</v>
      </c>
      <c r="C1200" s="160" t="s">
        <v>2053</v>
      </c>
      <c r="D1200" s="160" t="s">
        <v>2553</v>
      </c>
      <c r="E1200" s="160" t="s">
        <v>2554</v>
      </c>
      <c r="F1200" s="160" t="s">
        <v>2555</v>
      </c>
      <c r="G1200" s="160" t="s">
        <v>12264</v>
      </c>
      <c r="H1200" s="160" t="s">
        <v>2555</v>
      </c>
      <c r="I1200" s="160" t="s">
        <v>1476</v>
      </c>
    </row>
    <row r="1201" spans="1:9" x14ac:dyDescent="0.25">
      <c r="A1201" s="160" t="s">
        <v>12667</v>
      </c>
      <c r="B1201" s="160" t="s">
        <v>2052</v>
      </c>
      <c r="C1201" s="160" t="s">
        <v>2053</v>
      </c>
      <c r="D1201" s="160" t="s">
        <v>2550</v>
      </c>
      <c r="E1201" s="160" t="s">
        <v>2551</v>
      </c>
      <c r="F1201" s="160" t="s">
        <v>2552</v>
      </c>
      <c r="G1201" s="160" t="s">
        <v>12264</v>
      </c>
      <c r="H1201" s="160" t="s">
        <v>2552</v>
      </c>
      <c r="I1201" s="160" t="s">
        <v>1476</v>
      </c>
    </row>
    <row r="1202" spans="1:9" x14ac:dyDescent="0.25">
      <c r="A1202" s="160" t="s">
        <v>12667</v>
      </c>
      <c r="B1202" s="160" t="s">
        <v>2052</v>
      </c>
      <c r="C1202" s="160" t="s">
        <v>2053</v>
      </c>
      <c r="D1202" s="160" t="s">
        <v>2420</v>
      </c>
      <c r="E1202" s="160" t="s">
        <v>2421</v>
      </c>
      <c r="F1202" s="160" t="s">
        <v>2546</v>
      </c>
      <c r="G1202" s="160" t="s">
        <v>2547</v>
      </c>
      <c r="H1202" s="160" t="s">
        <v>2548</v>
      </c>
      <c r="I1202" s="160" t="s">
        <v>2549</v>
      </c>
    </row>
    <row r="1203" spans="1:9" x14ac:dyDescent="0.25">
      <c r="A1203" s="160" t="s">
        <v>12667</v>
      </c>
      <c r="B1203" s="160" t="s">
        <v>2052</v>
      </c>
      <c r="C1203" s="160" t="s">
        <v>2053</v>
      </c>
      <c r="D1203" s="160" t="s">
        <v>2420</v>
      </c>
      <c r="E1203" s="160" t="s">
        <v>2421</v>
      </c>
      <c r="F1203" s="160" t="s">
        <v>2542</v>
      </c>
      <c r="G1203" s="160" t="s">
        <v>2543</v>
      </c>
      <c r="H1203" s="160" t="s">
        <v>2544</v>
      </c>
      <c r="I1203" s="160" t="s">
        <v>2545</v>
      </c>
    </row>
    <row r="1204" spans="1:9" x14ac:dyDescent="0.25">
      <c r="A1204" s="160" t="s">
        <v>12667</v>
      </c>
      <c r="B1204" s="160" t="s">
        <v>2052</v>
      </c>
      <c r="C1204" s="160" t="s">
        <v>2053</v>
      </c>
      <c r="D1204" s="160" t="s">
        <v>2420</v>
      </c>
      <c r="E1204" s="160" t="s">
        <v>2421</v>
      </c>
      <c r="F1204" s="160" t="s">
        <v>2538</v>
      </c>
      <c r="G1204" s="160" t="s">
        <v>2539</v>
      </c>
      <c r="H1204" s="160" t="s">
        <v>2540</v>
      </c>
      <c r="I1204" s="160" t="s">
        <v>2541</v>
      </c>
    </row>
    <row r="1205" spans="1:9" x14ac:dyDescent="0.25">
      <c r="A1205" s="160" t="s">
        <v>12667</v>
      </c>
      <c r="B1205" s="160" t="s">
        <v>2052</v>
      </c>
      <c r="C1205" s="160" t="s">
        <v>2053</v>
      </c>
      <c r="D1205" s="160" t="s">
        <v>2420</v>
      </c>
      <c r="E1205" s="160" t="s">
        <v>2421</v>
      </c>
      <c r="F1205" s="160" t="s">
        <v>2534</v>
      </c>
      <c r="G1205" s="160" t="s">
        <v>2535</v>
      </c>
      <c r="H1205" s="160" t="s">
        <v>2536</v>
      </c>
      <c r="I1205" s="160" t="s">
        <v>2537</v>
      </c>
    </row>
    <row r="1206" spans="1:9" x14ac:dyDescent="0.25">
      <c r="A1206" s="160" t="s">
        <v>12667</v>
      </c>
      <c r="B1206" s="160" t="s">
        <v>2052</v>
      </c>
      <c r="C1206" s="160" t="s">
        <v>2053</v>
      </c>
      <c r="D1206" s="160" t="s">
        <v>2420</v>
      </c>
      <c r="E1206" s="160" t="s">
        <v>2421</v>
      </c>
      <c r="F1206" s="160" t="s">
        <v>2530</v>
      </c>
      <c r="G1206" s="160" t="s">
        <v>2531</v>
      </c>
      <c r="H1206" s="160" t="s">
        <v>2532</v>
      </c>
      <c r="I1206" s="160" t="s">
        <v>2533</v>
      </c>
    </row>
    <row r="1207" spans="1:9" x14ac:dyDescent="0.25">
      <c r="A1207" s="160" t="s">
        <v>12667</v>
      </c>
      <c r="B1207" s="160" t="s">
        <v>2052</v>
      </c>
      <c r="C1207" s="160" t="s">
        <v>2053</v>
      </c>
      <c r="D1207" s="160" t="s">
        <v>2420</v>
      </c>
      <c r="E1207" s="160" t="s">
        <v>2421</v>
      </c>
      <c r="F1207" s="160" t="s">
        <v>2522</v>
      </c>
      <c r="G1207" s="160" t="s">
        <v>2528</v>
      </c>
      <c r="H1207" s="160" t="s">
        <v>2529</v>
      </c>
      <c r="I1207" s="160" t="s">
        <v>2525</v>
      </c>
    </row>
    <row r="1208" spans="1:9" x14ac:dyDescent="0.25">
      <c r="A1208" s="160" t="s">
        <v>12667</v>
      </c>
      <c r="B1208" s="160" t="s">
        <v>2052</v>
      </c>
      <c r="C1208" s="160" t="s">
        <v>2053</v>
      </c>
      <c r="D1208" s="160" t="s">
        <v>2420</v>
      </c>
      <c r="E1208" s="160" t="s">
        <v>2421</v>
      </c>
      <c r="F1208" s="160" t="s">
        <v>2522</v>
      </c>
      <c r="G1208" s="160" t="s">
        <v>2526</v>
      </c>
      <c r="H1208" s="160" t="s">
        <v>2527</v>
      </c>
      <c r="I1208" s="160" t="s">
        <v>2525</v>
      </c>
    </row>
    <row r="1209" spans="1:9" x14ac:dyDescent="0.25">
      <c r="A1209" s="160" t="s">
        <v>12667</v>
      </c>
      <c r="B1209" s="160" t="s">
        <v>2052</v>
      </c>
      <c r="C1209" s="160" t="s">
        <v>2053</v>
      </c>
      <c r="D1209" s="160" t="s">
        <v>2420</v>
      </c>
      <c r="E1209" s="160" t="s">
        <v>2421</v>
      </c>
      <c r="F1209" s="160" t="s">
        <v>2522</v>
      </c>
      <c r="G1209" s="160" t="s">
        <v>2523</v>
      </c>
      <c r="H1209" s="160" t="s">
        <v>2524</v>
      </c>
      <c r="I1209" s="160" t="s">
        <v>2525</v>
      </c>
    </row>
    <row r="1210" spans="1:9" x14ac:dyDescent="0.25">
      <c r="A1210" s="160" t="s">
        <v>12667</v>
      </c>
      <c r="B1210" s="160" t="s">
        <v>2052</v>
      </c>
      <c r="C1210" s="160" t="s">
        <v>2053</v>
      </c>
      <c r="D1210" s="160" t="s">
        <v>2420</v>
      </c>
      <c r="E1210" s="160" t="s">
        <v>2421</v>
      </c>
      <c r="F1210" s="160" t="s">
        <v>2518</v>
      </c>
      <c r="G1210" s="160" t="s">
        <v>2519</v>
      </c>
      <c r="H1210" s="160" t="s">
        <v>2520</v>
      </c>
      <c r="I1210" s="160" t="s">
        <v>2521</v>
      </c>
    </row>
    <row r="1211" spans="1:9" x14ac:dyDescent="0.25">
      <c r="A1211" s="160" t="s">
        <v>12667</v>
      </c>
      <c r="B1211" s="160" t="s">
        <v>2052</v>
      </c>
      <c r="C1211" s="160" t="s">
        <v>2053</v>
      </c>
      <c r="D1211" s="160" t="s">
        <v>2420</v>
      </c>
      <c r="E1211" s="160" t="s">
        <v>2421</v>
      </c>
      <c r="F1211" s="160" t="s">
        <v>2514</v>
      </c>
      <c r="G1211" s="160" t="s">
        <v>2515</v>
      </c>
      <c r="H1211" s="160" t="s">
        <v>2516</v>
      </c>
      <c r="I1211" s="160" t="s">
        <v>2517</v>
      </c>
    </row>
    <row r="1212" spans="1:9" x14ac:dyDescent="0.25">
      <c r="A1212" s="160" t="s">
        <v>12667</v>
      </c>
      <c r="B1212" s="160" t="s">
        <v>2052</v>
      </c>
      <c r="C1212" s="160" t="s">
        <v>2053</v>
      </c>
      <c r="D1212" s="160" t="s">
        <v>2420</v>
      </c>
      <c r="E1212" s="160" t="s">
        <v>2421</v>
      </c>
      <c r="F1212" s="160" t="s">
        <v>2510</v>
      </c>
      <c r="G1212" s="160" t="s">
        <v>2511</v>
      </c>
      <c r="H1212" s="160" t="s">
        <v>2512</v>
      </c>
      <c r="I1212" s="160" t="s">
        <v>2513</v>
      </c>
    </row>
    <row r="1213" spans="1:9" x14ac:dyDescent="0.25">
      <c r="A1213" s="160" t="s">
        <v>12667</v>
      </c>
      <c r="B1213" s="160" t="s">
        <v>2052</v>
      </c>
      <c r="C1213" s="160" t="s">
        <v>2053</v>
      </c>
      <c r="D1213" s="160" t="s">
        <v>2420</v>
      </c>
      <c r="E1213" s="160" t="s">
        <v>2421</v>
      </c>
      <c r="F1213" s="160" t="s">
        <v>2502</v>
      </c>
      <c r="G1213" s="160" t="s">
        <v>2508</v>
      </c>
      <c r="H1213" s="160" t="s">
        <v>2509</v>
      </c>
      <c r="I1213" s="160" t="s">
        <v>2504</v>
      </c>
    </row>
    <row r="1214" spans="1:9" x14ac:dyDescent="0.25">
      <c r="A1214" s="160" t="s">
        <v>12667</v>
      </c>
      <c r="B1214" s="160" t="s">
        <v>2052</v>
      </c>
      <c r="C1214" s="160" t="s">
        <v>2053</v>
      </c>
      <c r="D1214" s="160" t="s">
        <v>2420</v>
      </c>
      <c r="E1214" s="160" t="s">
        <v>2421</v>
      </c>
      <c r="F1214" s="160" t="s">
        <v>2502</v>
      </c>
      <c r="G1214" s="160" t="s">
        <v>2506</v>
      </c>
      <c r="H1214" s="160" t="s">
        <v>2507</v>
      </c>
      <c r="I1214" s="160" t="s">
        <v>2504</v>
      </c>
    </row>
    <row r="1215" spans="1:9" x14ac:dyDescent="0.25">
      <c r="A1215" s="160" t="s">
        <v>12667</v>
      </c>
      <c r="B1215" s="160" t="s">
        <v>2052</v>
      </c>
      <c r="C1215" s="160" t="s">
        <v>2053</v>
      </c>
      <c r="D1215" s="160" t="s">
        <v>2420</v>
      </c>
      <c r="E1215" s="160" t="s">
        <v>2421</v>
      </c>
      <c r="F1215" s="160" t="s">
        <v>2502</v>
      </c>
      <c r="G1215" s="160" t="s">
        <v>2173</v>
      </c>
      <c r="H1215" s="160" t="s">
        <v>2505</v>
      </c>
      <c r="I1215" s="160" t="s">
        <v>2504</v>
      </c>
    </row>
    <row r="1216" spans="1:9" x14ac:dyDescent="0.25">
      <c r="A1216" s="160" t="s">
        <v>12667</v>
      </c>
      <c r="B1216" s="160" t="s">
        <v>2052</v>
      </c>
      <c r="C1216" s="160" t="s">
        <v>2053</v>
      </c>
      <c r="D1216" s="160" t="s">
        <v>2420</v>
      </c>
      <c r="E1216" s="160" t="s">
        <v>2421</v>
      </c>
      <c r="F1216" s="160" t="s">
        <v>2502</v>
      </c>
      <c r="G1216" s="160" t="s">
        <v>2170</v>
      </c>
      <c r="H1216" s="160" t="s">
        <v>2503</v>
      </c>
      <c r="I1216" s="160" t="s">
        <v>2504</v>
      </c>
    </row>
    <row r="1217" spans="1:9" x14ac:dyDescent="0.25">
      <c r="A1217" s="160" t="s">
        <v>12667</v>
      </c>
      <c r="B1217" s="160" t="s">
        <v>2052</v>
      </c>
      <c r="C1217" s="160" t="s">
        <v>2053</v>
      </c>
      <c r="D1217" s="160" t="s">
        <v>2420</v>
      </c>
      <c r="E1217" s="160" t="s">
        <v>2421</v>
      </c>
      <c r="F1217" s="160" t="s">
        <v>2446</v>
      </c>
      <c r="G1217" s="160" t="s">
        <v>2162</v>
      </c>
      <c r="H1217" s="160" t="s">
        <v>2501</v>
      </c>
      <c r="I1217" s="160" t="s">
        <v>2448</v>
      </c>
    </row>
    <row r="1218" spans="1:9" x14ac:dyDescent="0.25">
      <c r="A1218" s="160" t="s">
        <v>12667</v>
      </c>
      <c r="B1218" s="160" t="s">
        <v>2052</v>
      </c>
      <c r="C1218" s="160" t="s">
        <v>2053</v>
      </c>
      <c r="D1218" s="160" t="s">
        <v>2420</v>
      </c>
      <c r="E1218" s="160" t="s">
        <v>2421</v>
      </c>
      <c r="F1218" s="160" t="s">
        <v>2446</v>
      </c>
      <c r="G1218" s="160" t="s">
        <v>2217</v>
      </c>
      <c r="H1218" s="160" t="s">
        <v>2456</v>
      </c>
      <c r="I1218" s="160" t="s">
        <v>2448</v>
      </c>
    </row>
    <row r="1219" spans="1:9" x14ac:dyDescent="0.25">
      <c r="A1219" s="160" t="s">
        <v>12667</v>
      </c>
      <c r="B1219" s="160" t="s">
        <v>2052</v>
      </c>
      <c r="C1219" s="160" t="s">
        <v>2053</v>
      </c>
      <c r="D1219" s="160" t="s">
        <v>2420</v>
      </c>
      <c r="E1219" s="160" t="s">
        <v>2421</v>
      </c>
      <c r="F1219" s="160" t="s">
        <v>2446</v>
      </c>
      <c r="G1219" s="160" t="s">
        <v>2215</v>
      </c>
      <c r="H1219" s="160" t="s">
        <v>2455</v>
      </c>
      <c r="I1219" s="160" t="s">
        <v>2448</v>
      </c>
    </row>
    <row r="1220" spans="1:9" x14ac:dyDescent="0.25">
      <c r="A1220" s="160" t="s">
        <v>12667</v>
      </c>
      <c r="B1220" s="160" t="s">
        <v>2052</v>
      </c>
      <c r="C1220" s="160" t="s">
        <v>2053</v>
      </c>
      <c r="D1220" s="160" t="s">
        <v>2420</v>
      </c>
      <c r="E1220" s="160" t="s">
        <v>2421</v>
      </c>
      <c r="F1220" s="160" t="s">
        <v>2446</v>
      </c>
      <c r="G1220" s="160" t="s">
        <v>2213</v>
      </c>
      <c r="H1220" s="160" t="s">
        <v>2454</v>
      </c>
      <c r="I1220" s="160" t="s">
        <v>2448</v>
      </c>
    </row>
    <row r="1221" spans="1:9" x14ac:dyDescent="0.25">
      <c r="A1221" s="160" t="s">
        <v>12667</v>
      </c>
      <c r="B1221" s="160" t="s">
        <v>2052</v>
      </c>
      <c r="C1221" s="160" t="s">
        <v>2053</v>
      </c>
      <c r="D1221" s="160" t="s">
        <v>2420</v>
      </c>
      <c r="E1221" s="160" t="s">
        <v>2421</v>
      </c>
      <c r="F1221" s="160" t="s">
        <v>2446</v>
      </c>
      <c r="G1221" s="160" t="s">
        <v>2211</v>
      </c>
      <c r="H1221" s="160" t="s">
        <v>2453</v>
      </c>
      <c r="I1221" s="160" t="s">
        <v>2448</v>
      </c>
    </row>
    <row r="1222" spans="1:9" x14ac:dyDescent="0.25">
      <c r="A1222" s="160" t="s">
        <v>12667</v>
      </c>
      <c r="B1222" s="160" t="s">
        <v>2052</v>
      </c>
      <c r="C1222" s="160" t="s">
        <v>2053</v>
      </c>
      <c r="D1222" s="160" t="s">
        <v>2420</v>
      </c>
      <c r="E1222" s="160" t="s">
        <v>2421</v>
      </c>
      <c r="F1222" s="160" t="s">
        <v>2446</v>
      </c>
      <c r="G1222" s="160" t="s">
        <v>2160</v>
      </c>
      <c r="H1222" s="160" t="s">
        <v>2452</v>
      </c>
      <c r="I1222" s="160" t="s">
        <v>2448</v>
      </c>
    </row>
    <row r="1223" spans="1:9" x14ac:dyDescent="0.25">
      <c r="A1223" s="160" t="s">
        <v>12667</v>
      </c>
      <c r="B1223" s="160" t="s">
        <v>2052</v>
      </c>
      <c r="C1223" s="160" t="s">
        <v>2053</v>
      </c>
      <c r="D1223" s="160" t="s">
        <v>2420</v>
      </c>
      <c r="E1223" s="160" t="s">
        <v>2421</v>
      </c>
      <c r="F1223" s="160" t="s">
        <v>2446</v>
      </c>
      <c r="G1223" s="160" t="s">
        <v>2208</v>
      </c>
      <c r="H1223" s="160" t="s">
        <v>2451</v>
      </c>
      <c r="I1223" s="160" t="s">
        <v>2448</v>
      </c>
    </row>
    <row r="1224" spans="1:9" x14ac:dyDescent="0.25">
      <c r="A1224" s="160" t="s">
        <v>12667</v>
      </c>
      <c r="B1224" s="160" t="s">
        <v>2052</v>
      </c>
      <c r="C1224" s="160" t="s">
        <v>2053</v>
      </c>
      <c r="D1224" s="160" t="s">
        <v>2420</v>
      </c>
      <c r="E1224" s="160" t="s">
        <v>2421</v>
      </c>
      <c r="F1224" s="160" t="s">
        <v>2446</v>
      </c>
      <c r="G1224" s="160" t="s">
        <v>2206</v>
      </c>
      <c r="H1224" s="160" t="s">
        <v>2450</v>
      </c>
      <c r="I1224" s="160" t="s">
        <v>2448</v>
      </c>
    </row>
    <row r="1225" spans="1:9" x14ac:dyDescent="0.25">
      <c r="A1225" s="160" t="s">
        <v>12667</v>
      </c>
      <c r="B1225" s="160" t="s">
        <v>2052</v>
      </c>
      <c r="C1225" s="160" t="s">
        <v>2053</v>
      </c>
      <c r="D1225" s="160" t="s">
        <v>2420</v>
      </c>
      <c r="E1225" s="160" t="s">
        <v>2421</v>
      </c>
      <c r="F1225" s="160" t="s">
        <v>2446</v>
      </c>
      <c r="G1225" s="160" t="s">
        <v>2157</v>
      </c>
      <c r="H1225" s="160" t="s">
        <v>2449</v>
      </c>
      <c r="I1225" s="160" t="s">
        <v>2448</v>
      </c>
    </row>
    <row r="1226" spans="1:9" x14ac:dyDescent="0.25">
      <c r="A1226" s="160" t="s">
        <v>12667</v>
      </c>
      <c r="B1226" s="160" t="s">
        <v>2052</v>
      </c>
      <c r="C1226" s="160" t="s">
        <v>2053</v>
      </c>
      <c r="D1226" s="160" t="s">
        <v>2420</v>
      </c>
      <c r="E1226" s="160" t="s">
        <v>2421</v>
      </c>
      <c r="F1226" s="160" t="s">
        <v>2446</v>
      </c>
      <c r="G1226" s="160" t="s">
        <v>2202</v>
      </c>
      <c r="H1226" s="160" t="s">
        <v>2447</v>
      </c>
      <c r="I1226" s="160" t="s">
        <v>2448</v>
      </c>
    </row>
    <row r="1227" spans="1:9" x14ac:dyDescent="0.25">
      <c r="A1227" s="160" t="s">
        <v>12667</v>
      </c>
      <c r="B1227" s="160" t="s">
        <v>2052</v>
      </c>
      <c r="C1227" s="160" t="s">
        <v>2053</v>
      </c>
      <c r="D1227" s="160" t="s">
        <v>2420</v>
      </c>
      <c r="E1227" s="160" t="s">
        <v>2421</v>
      </c>
      <c r="F1227" s="160" t="s">
        <v>2426</v>
      </c>
      <c r="G1227" s="160" t="s">
        <v>2188</v>
      </c>
      <c r="H1227" s="160" t="s">
        <v>2445</v>
      </c>
      <c r="I1227" s="160" t="s">
        <v>2428</v>
      </c>
    </row>
    <row r="1228" spans="1:9" x14ac:dyDescent="0.25">
      <c r="A1228" s="160" t="s">
        <v>12667</v>
      </c>
      <c r="B1228" s="160" t="s">
        <v>2052</v>
      </c>
      <c r="C1228" s="160" t="s">
        <v>2053</v>
      </c>
      <c r="D1228" s="160" t="s">
        <v>2420</v>
      </c>
      <c r="E1228" s="160" t="s">
        <v>2421</v>
      </c>
      <c r="F1228" s="160" t="s">
        <v>2426</v>
      </c>
      <c r="G1228" s="160" t="s">
        <v>2186</v>
      </c>
      <c r="H1228" s="160" t="s">
        <v>2444</v>
      </c>
      <c r="I1228" s="160" t="s">
        <v>2428</v>
      </c>
    </row>
    <row r="1229" spans="1:9" x14ac:dyDescent="0.25">
      <c r="A1229" s="160" t="s">
        <v>12667</v>
      </c>
      <c r="B1229" s="160" t="s">
        <v>2052</v>
      </c>
      <c r="C1229" s="160" t="s">
        <v>2053</v>
      </c>
      <c r="D1229" s="160" t="s">
        <v>2420</v>
      </c>
      <c r="E1229" s="160" t="s">
        <v>2421</v>
      </c>
      <c r="F1229" s="160" t="s">
        <v>2426</v>
      </c>
      <c r="G1229" s="160" t="s">
        <v>2150</v>
      </c>
      <c r="H1229" s="160" t="s">
        <v>2443</v>
      </c>
      <c r="I1229" s="160" t="s">
        <v>2428</v>
      </c>
    </row>
    <row r="1230" spans="1:9" x14ac:dyDescent="0.25">
      <c r="A1230" s="160" t="s">
        <v>12667</v>
      </c>
      <c r="B1230" s="160" t="s">
        <v>2052</v>
      </c>
      <c r="C1230" s="160" t="s">
        <v>2053</v>
      </c>
      <c r="D1230" s="160" t="s">
        <v>2420</v>
      </c>
      <c r="E1230" s="160" t="s">
        <v>2421</v>
      </c>
      <c r="F1230" s="160" t="s">
        <v>2426</v>
      </c>
      <c r="G1230" s="160" t="s">
        <v>2148</v>
      </c>
      <c r="H1230" s="160" t="s">
        <v>2442</v>
      </c>
      <c r="I1230" s="160" t="s">
        <v>2428</v>
      </c>
    </row>
    <row r="1231" spans="1:9" x14ac:dyDescent="0.25">
      <c r="A1231" s="160" t="s">
        <v>12667</v>
      </c>
      <c r="B1231" s="160" t="s">
        <v>2052</v>
      </c>
      <c r="C1231" s="160" t="s">
        <v>2053</v>
      </c>
      <c r="D1231" s="160" t="s">
        <v>2420</v>
      </c>
      <c r="E1231" s="160" t="s">
        <v>2421</v>
      </c>
      <c r="F1231" s="160" t="s">
        <v>2426</v>
      </c>
      <c r="G1231" s="160" t="s">
        <v>2146</v>
      </c>
      <c r="H1231" s="160" t="s">
        <v>2441</v>
      </c>
      <c r="I1231" s="160" t="s">
        <v>2428</v>
      </c>
    </row>
    <row r="1232" spans="1:9" x14ac:dyDescent="0.25">
      <c r="A1232" s="160" t="s">
        <v>12667</v>
      </c>
      <c r="B1232" s="160" t="s">
        <v>2052</v>
      </c>
      <c r="C1232" s="160" t="s">
        <v>2053</v>
      </c>
      <c r="D1232" s="160" t="s">
        <v>2420</v>
      </c>
      <c r="E1232" s="160" t="s">
        <v>2421</v>
      </c>
      <c r="F1232" s="160" t="s">
        <v>2426</v>
      </c>
      <c r="G1232" s="160" t="s">
        <v>2144</v>
      </c>
      <c r="H1232" s="160" t="s">
        <v>2440</v>
      </c>
      <c r="I1232" s="160" t="s">
        <v>2428</v>
      </c>
    </row>
    <row r="1233" spans="1:9" x14ac:dyDescent="0.25">
      <c r="A1233" s="160" t="s">
        <v>12667</v>
      </c>
      <c r="B1233" s="160" t="s">
        <v>2052</v>
      </c>
      <c r="C1233" s="160" t="s">
        <v>2053</v>
      </c>
      <c r="D1233" s="160" t="s">
        <v>2420</v>
      </c>
      <c r="E1233" s="160" t="s">
        <v>2421</v>
      </c>
      <c r="F1233" s="160" t="s">
        <v>2426</v>
      </c>
      <c r="G1233" s="160" t="s">
        <v>2142</v>
      </c>
      <c r="H1233" s="160" t="s">
        <v>2439</v>
      </c>
      <c r="I1233" s="160" t="s">
        <v>2428</v>
      </c>
    </row>
    <row r="1234" spans="1:9" x14ac:dyDescent="0.25">
      <c r="A1234" s="160" t="s">
        <v>12667</v>
      </c>
      <c r="B1234" s="160" t="s">
        <v>2052</v>
      </c>
      <c r="C1234" s="160" t="s">
        <v>2053</v>
      </c>
      <c r="D1234" s="160" t="s">
        <v>2420</v>
      </c>
      <c r="E1234" s="160" t="s">
        <v>2421</v>
      </c>
      <c r="F1234" s="160" t="s">
        <v>2426</v>
      </c>
      <c r="G1234" s="160" t="s">
        <v>2140</v>
      </c>
      <c r="H1234" s="160" t="s">
        <v>2438</v>
      </c>
      <c r="I1234" s="160" t="s">
        <v>2428</v>
      </c>
    </row>
    <row r="1235" spans="1:9" x14ac:dyDescent="0.25">
      <c r="A1235" s="160" t="s">
        <v>12667</v>
      </c>
      <c r="B1235" s="160" t="s">
        <v>2052</v>
      </c>
      <c r="C1235" s="160" t="s">
        <v>2053</v>
      </c>
      <c r="D1235" s="160" t="s">
        <v>2420</v>
      </c>
      <c r="E1235" s="160" t="s">
        <v>2421</v>
      </c>
      <c r="F1235" s="160" t="s">
        <v>2426</v>
      </c>
      <c r="G1235" s="160" t="s">
        <v>2138</v>
      </c>
      <c r="H1235" s="160" t="s">
        <v>2437</v>
      </c>
      <c r="I1235" s="160" t="s">
        <v>2428</v>
      </c>
    </row>
    <row r="1236" spans="1:9" x14ac:dyDescent="0.25">
      <c r="A1236" s="160" t="s">
        <v>12667</v>
      </c>
      <c r="B1236" s="160" t="s">
        <v>2052</v>
      </c>
      <c r="C1236" s="160" t="s">
        <v>2053</v>
      </c>
      <c r="D1236" s="160" t="s">
        <v>2420</v>
      </c>
      <c r="E1236" s="160" t="s">
        <v>2421</v>
      </c>
      <c r="F1236" s="160" t="s">
        <v>2426</v>
      </c>
      <c r="G1236" s="160" t="s">
        <v>2136</v>
      </c>
      <c r="H1236" s="160" t="s">
        <v>2436</v>
      </c>
      <c r="I1236" s="160" t="s">
        <v>2428</v>
      </c>
    </row>
    <row r="1237" spans="1:9" x14ac:dyDescent="0.25">
      <c r="A1237" s="160" t="s">
        <v>12667</v>
      </c>
      <c r="B1237" s="160" t="s">
        <v>2052</v>
      </c>
      <c r="C1237" s="160" t="s">
        <v>2053</v>
      </c>
      <c r="D1237" s="160" t="s">
        <v>2420</v>
      </c>
      <c r="E1237" s="160" t="s">
        <v>2421</v>
      </c>
      <c r="F1237" s="160" t="s">
        <v>2426</v>
      </c>
      <c r="G1237" s="160" t="s">
        <v>2134</v>
      </c>
      <c r="H1237" s="160" t="s">
        <v>2435</v>
      </c>
      <c r="I1237" s="160" t="s">
        <v>2428</v>
      </c>
    </row>
    <row r="1238" spans="1:9" x14ac:dyDescent="0.25">
      <c r="A1238" s="160" t="s">
        <v>12667</v>
      </c>
      <c r="B1238" s="160" t="s">
        <v>2052</v>
      </c>
      <c r="C1238" s="160" t="s">
        <v>2053</v>
      </c>
      <c r="D1238" s="160" t="s">
        <v>2420</v>
      </c>
      <c r="E1238" s="160" t="s">
        <v>2421</v>
      </c>
      <c r="F1238" s="160" t="s">
        <v>2426</v>
      </c>
      <c r="G1238" s="160" t="s">
        <v>2132</v>
      </c>
      <c r="H1238" s="160" t="s">
        <v>2434</v>
      </c>
      <c r="I1238" s="160" t="s">
        <v>2428</v>
      </c>
    </row>
    <row r="1239" spans="1:9" x14ac:dyDescent="0.25">
      <c r="A1239" s="160" t="s">
        <v>12667</v>
      </c>
      <c r="B1239" s="160" t="s">
        <v>2052</v>
      </c>
      <c r="C1239" s="160" t="s">
        <v>2053</v>
      </c>
      <c r="D1239" s="160" t="s">
        <v>2420</v>
      </c>
      <c r="E1239" s="160" t="s">
        <v>2421</v>
      </c>
      <c r="F1239" s="160" t="s">
        <v>2426</v>
      </c>
      <c r="G1239" s="160" t="s">
        <v>2130</v>
      </c>
      <c r="H1239" s="160" t="s">
        <v>2433</v>
      </c>
      <c r="I1239" s="160" t="s">
        <v>2428</v>
      </c>
    </row>
    <row r="1240" spans="1:9" x14ac:dyDescent="0.25">
      <c r="A1240" s="160" t="s">
        <v>12667</v>
      </c>
      <c r="B1240" s="160" t="s">
        <v>2052</v>
      </c>
      <c r="C1240" s="160" t="s">
        <v>2053</v>
      </c>
      <c r="D1240" s="160" t="s">
        <v>2420</v>
      </c>
      <c r="E1240" s="160" t="s">
        <v>2421</v>
      </c>
      <c r="F1240" s="160" t="s">
        <v>2426</v>
      </c>
      <c r="G1240" s="160" t="s">
        <v>2128</v>
      </c>
      <c r="H1240" s="160" t="s">
        <v>2432</v>
      </c>
      <c r="I1240" s="160" t="s">
        <v>2428</v>
      </c>
    </row>
    <row r="1241" spans="1:9" x14ac:dyDescent="0.25">
      <c r="A1241" s="160" t="s">
        <v>12667</v>
      </c>
      <c r="B1241" s="160" t="s">
        <v>2052</v>
      </c>
      <c r="C1241" s="160" t="s">
        <v>2053</v>
      </c>
      <c r="D1241" s="160" t="s">
        <v>2420</v>
      </c>
      <c r="E1241" s="160" t="s">
        <v>2421</v>
      </c>
      <c r="F1241" s="160" t="s">
        <v>2426</v>
      </c>
      <c r="G1241" s="160" t="s">
        <v>2126</v>
      </c>
      <c r="H1241" s="160" t="s">
        <v>2431</v>
      </c>
      <c r="I1241" s="160" t="s">
        <v>2428</v>
      </c>
    </row>
    <row r="1242" spans="1:9" x14ac:dyDescent="0.25">
      <c r="A1242" s="160" t="s">
        <v>12667</v>
      </c>
      <c r="B1242" s="160" t="s">
        <v>2052</v>
      </c>
      <c r="C1242" s="160" t="s">
        <v>2053</v>
      </c>
      <c r="D1242" s="160" t="s">
        <v>2420</v>
      </c>
      <c r="E1242" s="160" t="s">
        <v>2421</v>
      </c>
      <c r="F1242" s="160" t="s">
        <v>2426</v>
      </c>
      <c r="G1242" s="160" t="s">
        <v>2124</v>
      </c>
      <c r="H1242" s="160" t="s">
        <v>2430</v>
      </c>
      <c r="I1242" s="160" t="s">
        <v>2428</v>
      </c>
    </row>
    <row r="1243" spans="1:9" x14ac:dyDescent="0.25">
      <c r="A1243" s="160" t="s">
        <v>12667</v>
      </c>
      <c r="B1243" s="160" t="s">
        <v>2052</v>
      </c>
      <c r="C1243" s="160" t="s">
        <v>2053</v>
      </c>
      <c r="D1243" s="160" t="s">
        <v>2420</v>
      </c>
      <c r="E1243" s="160" t="s">
        <v>2421</v>
      </c>
      <c r="F1243" s="160" t="s">
        <v>2426</v>
      </c>
      <c r="G1243" s="160" t="s">
        <v>2121</v>
      </c>
      <c r="H1243" s="160" t="s">
        <v>2429</v>
      </c>
      <c r="I1243" s="160" t="s">
        <v>2428</v>
      </c>
    </row>
    <row r="1244" spans="1:9" x14ac:dyDescent="0.25">
      <c r="A1244" s="160" t="s">
        <v>12667</v>
      </c>
      <c r="B1244" s="160" t="s">
        <v>2052</v>
      </c>
      <c r="C1244" s="160" t="s">
        <v>2053</v>
      </c>
      <c r="D1244" s="160" t="s">
        <v>2420</v>
      </c>
      <c r="E1244" s="160" t="s">
        <v>2421</v>
      </c>
      <c r="F1244" s="160" t="s">
        <v>2426</v>
      </c>
      <c r="G1244" s="160" t="s">
        <v>2118</v>
      </c>
      <c r="H1244" s="160" t="s">
        <v>2427</v>
      </c>
      <c r="I1244" s="160" t="s">
        <v>2428</v>
      </c>
    </row>
    <row r="1245" spans="1:9" x14ac:dyDescent="0.25">
      <c r="A1245" s="160" t="s">
        <v>12667</v>
      </c>
      <c r="B1245" s="160" t="s">
        <v>2052</v>
      </c>
      <c r="C1245" s="160" t="s">
        <v>2053</v>
      </c>
      <c r="D1245" s="160" t="s">
        <v>2420</v>
      </c>
      <c r="E1245" s="160" t="s">
        <v>2421</v>
      </c>
      <c r="F1245" s="160" t="s">
        <v>2425</v>
      </c>
      <c r="G1245" s="160" t="s">
        <v>12264</v>
      </c>
      <c r="H1245" s="160" t="s">
        <v>2425</v>
      </c>
      <c r="I1245" s="160" t="s">
        <v>1476</v>
      </c>
    </row>
    <row r="1246" spans="1:9" x14ac:dyDescent="0.25">
      <c r="A1246" s="160" t="s">
        <v>12667</v>
      </c>
      <c r="B1246" s="160" t="s">
        <v>2052</v>
      </c>
      <c r="C1246" s="160" t="s">
        <v>2053</v>
      </c>
      <c r="D1246" s="160" t="s">
        <v>2420</v>
      </c>
      <c r="E1246" s="160" t="s">
        <v>2421</v>
      </c>
      <c r="F1246" s="160" t="s">
        <v>2422</v>
      </c>
      <c r="G1246" s="160" t="s">
        <v>2175</v>
      </c>
      <c r="H1246" s="160" t="s">
        <v>2423</v>
      </c>
      <c r="I1246" s="160" t="s">
        <v>2424</v>
      </c>
    </row>
    <row r="1247" spans="1:9" x14ac:dyDescent="0.25">
      <c r="A1247" s="160" t="s">
        <v>12667</v>
      </c>
      <c r="B1247" s="160" t="s">
        <v>2052</v>
      </c>
      <c r="C1247" s="160" t="s">
        <v>2053</v>
      </c>
      <c r="D1247" s="160" t="s">
        <v>2417</v>
      </c>
      <c r="E1247" s="160" t="s">
        <v>2418</v>
      </c>
      <c r="F1247" s="160" t="s">
        <v>2419</v>
      </c>
      <c r="G1247" s="160" t="s">
        <v>12264</v>
      </c>
      <c r="H1247" s="160" t="s">
        <v>2419</v>
      </c>
      <c r="I1247" s="160" t="s">
        <v>1476</v>
      </c>
    </row>
    <row r="1248" spans="1:9" x14ac:dyDescent="0.25">
      <c r="A1248" s="160" t="s">
        <v>12667</v>
      </c>
      <c r="B1248" s="160" t="s">
        <v>2052</v>
      </c>
      <c r="C1248" s="160" t="s">
        <v>2053</v>
      </c>
      <c r="D1248" s="160" t="s">
        <v>2414</v>
      </c>
      <c r="E1248" s="160" t="s">
        <v>2415</v>
      </c>
      <c r="F1248" s="160" t="s">
        <v>2416</v>
      </c>
      <c r="G1248" s="160" t="s">
        <v>12264</v>
      </c>
      <c r="H1248" s="160" t="s">
        <v>2416</v>
      </c>
      <c r="I1248" s="160" t="s">
        <v>1476</v>
      </c>
    </row>
    <row r="1249" spans="1:9" x14ac:dyDescent="0.25">
      <c r="A1249" s="160" t="s">
        <v>12667</v>
      </c>
      <c r="B1249" s="160" t="s">
        <v>2052</v>
      </c>
      <c r="C1249" s="160" t="s">
        <v>2053</v>
      </c>
      <c r="D1249" s="160" t="s">
        <v>2054</v>
      </c>
      <c r="E1249" s="160" t="s">
        <v>2055</v>
      </c>
      <c r="F1249" s="160" t="s">
        <v>2358</v>
      </c>
      <c r="G1249" s="160" t="s">
        <v>2359</v>
      </c>
      <c r="H1249" s="160" t="s">
        <v>2360</v>
      </c>
      <c r="I1249" s="160" t="s">
        <v>2361</v>
      </c>
    </row>
    <row r="1250" spans="1:9" x14ac:dyDescent="0.25">
      <c r="A1250" s="160" t="s">
        <v>12667</v>
      </c>
      <c r="B1250" s="160" t="s">
        <v>2052</v>
      </c>
      <c r="C1250" s="160" t="s">
        <v>2053</v>
      </c>
      <c r="D1250" s="160" t="s">
        <v>2054</v>
      </c>
      <c r="E1250" s="160" t="s">
        <v>2055</v>
      </c>
      <c r="F1250" s="160" t="s">
        <v>2354</v>
      </c>
      <c r="G1250" s="160" t="s">
        <v>2355</v>
      </c>
      <c r="H1250" s="160" t="s">
        <v>2356</v>
      </c>
      <c r="I1250" s="160" t="s">
        <v>2357</v>
      </c>
    </row>
    <row r="1251" spans="1:9" x14ac:dyDescent="0.25">
      <c r="A1251" s="160" t="s">
        <v>12667</v>
      </c>
      <c r="B1251" s="160" t="s">
        <v>2052</v>
      </c>
      <c r="C1251" s="160" t="s">
        <v>2053</v>
      </c>
      <c r="D1251" s="160" t="s">
        <v>2054</v>
      </c>
      <c r="E1251" s="160" t="s">
        <v>2055</v>
      </c>
      <c r="F1251" s="160" t="s">
        <v>2350</v>
      </c>
      <c r="G1251" s="160" t="s">
        <v>2351</v>
      </c>
      <c r="H1251" s="160" t="s">
        <v>2352</v>
      </c>
      <c r="I1251" s="160" t="s">
        <v>2353</v>
      </c>
    </row>
    <row r="1252" spans="1:9" x14ac:dyDescent="0.25">
      <c r="A1252" s="160" t="s">
        <v>12667</v>
      </c>
      <c r="B1252" s="160" t="s">
        <v>2052</v>
      </c>
      <c r="C1252" s="160" t="s">
        <v>2053</v>
      </c>
      <c r="D1252" s="160" t="s">
        <v>2054</v>
      </c>
      <c r="E1252" s="160" t="s">
        <v>2055</v>
      </c>
      <c r="F1252" s="160" t="s">
        <v>2346</v>
      </c>
      <c r="G1252" s="160" t="s">
        <v>2347</v>
      </c>
      <c r="H1252" s="160" t="s">
        <v>2348</v>
      </c>
      <c r="I1252" s="160" t="s">
        <v>2349</v>
      </c>
    </row>
    <row r="1253" spans="1:9" x14ac:dyDescent="0.25">
      <c r="A1253" s="160" t="s">
        <v>12667</v>
      </c>
      <c r="B1253" s="160" t="s">
        <v>2052</v>
      </c>
      <c r="C1253" s="160" t="s">
        <v>2053</v>
      </c>
      <c r="D1253" s="160" t="s">
        <v>2054</v>
      </c>
      <c r="E1253" s="160" t="s">
        <v>2055</v>
      </c>
      <c r="F1253" s="160" t="s">
        <v>2343</v>
      </c>
      <c r="G1253" s="160" t="s">
        <v>2344</v>
      </c>
      <c r="H1253" s="160" t="s">
        <v>2345</v>
      </c>
      <c r="I1253" s="160" t="s">
        <v>12948</v>
      </c>
    </row>
    <row r="1254" spans="1:9" x14ac:dyDescent="0.25">
      <c r="A1254" s="160" t="s">
        <v>12667</v>
      </c>
      <c r="B1254" s="160" t="s">
        <v>2052</v>
      </c>
      <c r="C1254" s="160" t="s">
        <v>2053</v>
      </c>
      <c r="D1254" s="160" t="s">
        <v>2054</v>
      </c>
      <c r="E1254" s="160" t="s">
        <v>2055</v>
      </c>
      <c r="F1254" s="160" t="s">
        <v>2339</v>
      </c>
      <c r="G1254" s="160" t="s">
        <v>2340</v>
      </c>
      <c r="H1254" s="160" t="s">
        <v>2341</v>
      </c>
      <c r="I1254" s="160" t="s">
        <v>2342</v>
      </c>
    </row>
    <row r="1255" spans="1:9" x14ac:dyDescent="0.25">
      <c r="A1255" s="160" t="s">
        <v>12667</v>
      </c>
      <c r="B1255" s="160" t="s">
        <v>2052</v>
      </c>
      <c r="C1255" s="160" t="s">
        <v>2053</v>
      </c>
      <c r="D1255" s="160" t="s">
        <v>2054</v>
      </c>
      <c r="E1255" s="160" t="s">
        <v>2055</v>
      </c>
      <c r="F1255" s="160" t="s">
        <v>2332</v>
      </c>
      <c r="G1255" s="160" t="s">
        <v>2333</v>
      </c>
      <c r="H1255" s="160" t="s">
        <v>2334</v>
      </c>
      <c r="I1255" s="160" t="s">
        <v>2335</v>
      </c>
    </row>
    <row r="1256" spans="1:9" x14ac:dyDescent="0.25">
      <c r="A1256" s="160" t="s">
        <v>12667</v>
      </c>
      <c r="B1256" s="160" t="s">
        <v>2052</v>
      </c>
      <c r="C1256" s="160" t="s">
        <v>2053</v>
      </c>
      <c r="D1256" s="160" t="s">
        <v>2054</v>
      </c>
      <c r="E1256" s="160" t="s">
        <v>2055</v>
      </c>
      <c r="F1256" s="160" t="s">
        <v>2328</v>
      </c>
      <c r="G1256" s="160" t="s">
        <v>2329</v>
      </c>
      <c r="H1256" s="160" t="s">
        <v>2330</v>
      </c>
      <c r="I1256" s="160" t="s">
        <v>2331</v>
      </c>
    </row>
    <row r="1257" spans="1:9" x14ac:dyDescent="0.25">
      <c r="A1257" s="160" t="s">
        <v>12667</v>
      </c>
      <c r="B1257" s="160" t="s">
        <v>2052</v>
      </c>
      <c r="C1257" s="160" t="s">
        <v>2053</v>
      </c>
      <c r="D1257" s="160" t="s">
        <v>2054</v>
      </c>
      <c r="E1257" s="160" t="s">
        <v>2055</v>
      </c>
      <c r="F1257" s="160" t="s">
        <v>2324</v>
      </c>
      <c r="G1257" s="160" t="s">
        <v>2325</v>
      </c>
      <c r="H1257" s="160" t="s">
        <v>2326</v>
      </c>
      <c r="I1257" s="160" t="s">
        <v>2327</v>
      </c>
    </row>
    <row r="1258" spans="1:9" x14ac:dyDescent="0.25">
      <c r="A1258" s="160" t="s">
        <v>12667</v>
      </c>
      <c r="B1258" s="160" t="s">
        <v>2052</v>
      </c>
      <c r="C1258" s="160" t="s">
        <v>2053</v>
      </c>
      <c r="D1258" s="160" t="s">
        <v>2054</v>
      </c>
      <c r="E1258" s="160" t="s">
        <v>2055</v>
      </c>
      <c r="F1258" s="160" t="s">
        <v>2320</v>
      </c>
      <c r="G1258" s="160" t="s">
        <v>2321</v>
      </c>
      <c r="H1258" s="160" t="s">
        <v>2322</v>
      </c>
      <c r="I1258" s="160" t="s">
        <v>2323</v>
      </c>
    </row>
    <row r="1259" spans="1:9" x14ac:dyDescent="0.25">
      <c r="A1259" s="160" t="s">
        <v>12667</v>
      </c>
      <c r="B1259" s="160" t="s">
        <v>2052</v>
      </c>
      <c r="C1259" s="160" t="s">
        <v>2053</v>
      </c>
      <c r="D1259" s="160" t="s">
        <v>2054</v>
      </c>
      <c r="E1259" s="160" t="s">
        <v>2055</v>
      </c>
      <c r="F1259" s="160" t="s">
        <v>2317</v>
      </c>
      <c r="G1259" s="160" t="s">
        <v>2318</v>
      </c>
      <c r="H1259" s="160" t="s">
        <v>2319</v>
      </c>
      <c r="I1259" s="160" t="s">
        <v>12949</v>
      </c>
    </row>
    <row r="1260" spans="1:9" x14ac:dyDescent="0.25">
      <c r="A1260" s="160" t="s">
        <v>12667</v>
      </c>
      <c r="B1260" s="160" t="s">
        <v>2052</v>
      </c>
      <c r="C1260" s="160" t="s">
        <v>2053</v>
      </c>
      <c r="D1260" s="160" t="s">
        <v>2054</v>
      </c>
      <c r="E1260" s="160" t="s">
        <v>2055</v>
      </c>
      <c r="F1260" s="160" t="s">
        <v>2305</v>
      </c>
      <c r="G1260" s="160" t="s">
        <v>2315</v>
      </c>
      <c r="H1260" s="160" t="s">
        <v>2316</v>
      </c>
      <c r="I1260" s="160" t="s">
        <v>2308</v>
      </c>
    </row>
    <row r="1261" spans="1:9" x14ac:dyDescent="0.25">
      <c r="A1261" s="160" t="s">
        <v>12667</v>
      </c>
      <c r="B1261" s="160" t="s">
        <v>2052</v>
      </c>
      <c r="C1261" s="160" t="s">
        <v>2053</v>
      </c>
      <c r="D1261" s="160" t="s">
        <v>2054</v>
      </c>
      <c r="E1261" s="160" t="s">
        <v>2055</v>
      </c>
      <c r="F1261" s="160" t="s">
        <v>2305</v>
      </c>
      <c r="G1261" s="160" t="s">
        <v>2313</v>
      </c>
      <c r="H1261" s="160" t="s">
        <v>2314</v>
      </c>
      <c r="I1261" s="160" t="s">
        <v>2308</v>
      </c>
    </row>
    <row r="1262" spans="1:9" x14ac:dyDescent="0.25">
      <c r="A1262" s="160" t="s">
        <v>12667</v>
      </c>
      <c r="B1262" s="160" t="s">
        <v>2052</v>
      </c>
      <c r="C1262" s="160" t="s">
        <v>2053</v>
      </c>
      <c r="D1262" s="160" t="s">
        <v>2054</v>
      </c>
      <c r="E1262" s="160" t="s">
        <v>2055</v>
      </c>
      <c r="F1262" s="160" t="s">
        <v>2305</v>
      </c>
      <c r="G1262" s="160" t="s">
        <v>2311</v>
      </c>
      <c r="H1262" s="160" t="s">
        <v>2312</v>
      </c>
      <c r="I1262" s="160" t="s">
        <v>2308</v>
      </c>
    </row>
    <row r="1263" spans="1:9" x14ac:dyDescent="0.25">
      <c r="A1263" s="160" t="s">
        <v>12667</v>
      </c>
      <c r="B1263" s="160" t="s">
        <v>2052</v>
      </c>
      <c r="C1263" s="160" t="s">
        <v>2053</v>
      </c>
      <c r="D1263" s="160" t="s">
        <v>2054</v>
      </c>
      <c r="E1263" s="160" t="s">
        <v>2055</v>
      </c>
      <c r="F1263" s="160" t="s">
        <v>2305</v>
      </c>
      <c r="G1263" s="160" t="s">
        <v>2309</v>
      </c>
      <c r="H1263" s="160" t="s">
        <v>2310</v>
      </c>
      <c r="I1263" s="160" t="s">
        <v>2308</v>
      </c>
    </row>
    <row r="1264" spans="1:9" x14ac:dyDescent="0.25">
      <c r="A1264" s="160" t="s">
        <v>12667</v>
      </c>
      <c r="B1264" s="160" t="s">
        <v>2052</v>
      </c>
      <c r="C1264" s="160" t="s">
        <v>2053</v>
      </c>
      <c r="D1264" s="160" t="s">
        <v>2054</v>
      </c>
      <c r="E1264" s="160" t="s">
        <v>2055</v>
      </c>
      <c r="F1264" s="160" t="s">
        <v>2305</v>
      </c>
      <c r="G1264" s="160" t="s">
        <v>2306</v>
      </c>
      <c r="H1264" s="160" t="s">
        <v>2307</v>
      </c>
      <c r="I1264" s="160" t="s">
        <v>2308</v>
      </c>
    </row>
    <row r="1265" spans="1:9" x14ac:dyDescent="0.25">
      <c r="A1265" s="160" t="s">
        <v>12667</v>
      </c>
      <c r="B1265" s="160" t="s">
        <v>2052</v>
      </c>
      <c r="C1265" s="160" t="s">
        <v>2053</v>
      </c>
      <c r="D1265" s="160" t="s">
        <v>2054</v>
      </c>
      <c r="E1265" s="160" t="s">
        <v>2055</v>
      </c>
      <c r="F1265" s="160" t="s">
        <v>2301</v>
      </c>
      <c r="G1265" s="160" t="s">
        <v>2302</v>
      </c>
      <c r="H1265" s="160" t="s">
        <v>2303</v>
      </c>
      <c r="I1265" s="160" t="s">
        <v>2304</v>
      </c>
    </row>
    <row r="1266" spans="1:9" x14ac:dyDescent="0.25">
      <c r="A1266" s="160" t="s">
        <v>12667</v>
      </c>
      <c r="B1266" s="160" t="s">
        <v>2052</v>
      </c>
      <c r="C1266" s="160" t="s">
        <v>2053</v>
      </c>
      <c r="D1266" s="160" t="s">
        <v>2054</v>
      </c>
      <c r="E1266" s="160" t="s">
        <v>2055</v>
      </c>
      <c r="F1266" s="160" t="s">
        <v>2298</v>
      </c>
      <c r="G1266" s="160" t="s">
        <v>2299</v>
      </c>
      <c r="H1266" s="160" t="s">
        <v>2300</v>
      </c>
      <c r="I1266" s="160" t="s">
        <v>12950</v>
      </c>
    </row>
    <row r="1267" spans="1:9" x14ac:dyDescent="0.25">
      <c r="A1267" s="160" t="s">
        <v>12667</v>
      </c>
      <c r="B1267" s="160" t="s">
        <v>2052</v>
      </c>
      <c r="C1267" s="160" t="s">
        <v>2053</v>
      </c>
      <c r="D1267" s="160" t="s">
        <v>2054</v>
      </c>
      <c r="E1267" s="160" t="s">
        <v>2055</v>
      </c>
      <c r="F1267" s="160" t="s">
        <v>2294</v>
      </c>
      <c r="G1267" s="160" t="s">
        <v>2295</v>
      </c>
      <c r="H1267" s="160" t="s">
        <v>2296</v>
      </c>
      <c r="I1267" s="160" t="s">
        <v>2297</v>
      </c>
    </row>
    <row r="1268" spans="1:9" x14ac:dyDescent="0.25">
      <c r="A1268" s="160" t="s">
        <v>12667</v>
      </c>
      <c r="B1268" s="160" t="s">
        <v>2052</v>
      </c>
      <c r="C1268" s="160" t="s">
        <v>2053</v>
      </c>
      <c r="D1268" s="160" t="s">
        <v>2054</v>
      </c>
      <c r="E1268" s="160" t="s">
        <v>2055</v>
      </c>
      <c r="F1268" s="160" t="s">
        <v>2290</v>
      </c>
      <c r="G1268" s="160" t="s">
        <v>2291</v>
      </c>
      <c r="H1268" s="160" t="s">
        <v>2292</v>
      </c>
      <c r="I1268" s="160" t="s">
        <v>2293</v>
      </c>
    </row>
    <row r="1269" spans="1:9" x14ac:dyDescent="0.25">
      <c r="A1269" s="160" t="s">
        <v>12667</v>
      </c>
      <c r="B1269" s="160" t="s">
        <v>2052</v>
      </c>
      <c r="C1269" s="160" t="s">
        <v>2053</v>
      </c>
      <c r="D1269" s="160" t="s">
        <v>2054</v>
      </c>
      <c r="E1269" s="160" t="s">
        <v>2055</v>
      </c>
      <c r="F1269" s="160" t="s">
        <v>2286</v>
      </c>
      <c r="G1269" s="160" t="s">
        <v>2287</v>
      </c>
      <c r="H1269" s="160" t="s">
        <v>2288</v>
      </c>
      <c r="I1269" s="160" t="s">
        <v>2289</v>
      </c>
    </row>
    <row r="1270" spans="1:9" x14ac:dyDescent="0.25">
      <c r="A1270" s="160" t="s">
        <v>12667</v>
      </c>
      <c r="B1270" s="160" t="s">
        <v>2052</v>
      </c>
      <c r="C1270" s="160" t="s">
        <v>2053</v>
      </c>
      <c r="D1270" s="160" t="s">
        <v>2054</v>
      </c>
      <c r="E1270" s="160" t="s">
        <v>2055</v>
      </c>
      <c r="F1270" s="160" t="s">
        <v>2282</v>
      </c>
      <c r="G1270" s="160" t="s">
        <v>2283</v>
      </c>
      <c r="H1270" s="160" t="s">
        <v>2284</v>
      </c>
      <c r="I1270" s="160" t="s">
        <v>2285</v>
      </c>
    </row>
    <row r="1271" spans="1:9" x14ac:dyDescent="0.25">
      <c r="A1271" s="160" t="s">
        <v>12667</v>
      </c>
      <c r="B1271" s="160" t="s">
        <v>2052</v>
      </c>
      <c r="C1271" s="160" t="s">
        <v>2053</v>
      </c>
      <c r="D1271" s="160" t="s">
        <v>2054</v>
      </c>
      <c r="E1271" s="160" t="s">
        <v>2055</v>
      </c>
      <c r="F1271" s="160" t="s">
        <v>2279</v>
      </c>
      <c r="G1271" s="160" t="s">
        <v>2280</v>
      </c>
      <c r="H1271" s="160" t="s">
        <v>2281</v>
      </c>
      <c r="I1271" s="160" t="s">
        <v>12951</v>
      </c>
    </row>
    <row r="1272" spans="1:9" x14ac:dyDescent="0.25">
      <c r="A1272" s="160" t="s">
        <v>12667</v>
      </c>
      <c r="B1272" s="160" t="s">
        <v>2052</v>
      </c>
      <c r="C1272" s="160" t="s">
        <v>2053</v>
      </c>
      <c r="D1272" s="160" t="s">
        <v>2054</v>
      </c>
      <c r="E1272" s="160" t="s">
        <v>2055</v>
      </c>
      <c r="F1272" s="160" t="s">
        <v>2275</v>
      </c>
      <c r="G1272" s="160" t="s">
        <v>2276</v>
      </c>
      <c r="H1272" s="160" t="s">
        <v>2277</v>
      </c>
      <c r="I1272" s="160" t="s">
        <v>2278</v>
      </c>
    </row>
    <row r="1273" spans="1:9" x14ac:dyDescent="0.25">
      <c r="A1273" s="160" t="s">
        <v>12667</v>
      </c>
      <c r="B1273" s="160" t="s">
        <v>2052</v>
      </c>
      <c r="C1273" s="160" t="s">
        <v>2053</v>
      </c>
      <c r="D1273" s="160" t="s">
        <v>2054</v>
      </c>
      <c r="E1273" s="160" t="s">
        <v>2055</v>
      </c>
      <c r="F1273" s="160" t="s">
        <v>2107</v>
      </c>
      <c r="G1273" s="160" t="s">
        <v>2108</v>
      </c>
      <c r="H1273" s="160" t="s">
        <v>2109</v>
      </c>
      <c r="I1273" s="160" t="s">
        <v>2110</v>
      </c>
    </row>
    <row r="1274" spans="1:9" x14ac:dyDescent="0.25">
      <c r="A1274" s="160" t="s">
        <v>12667</v>
      </c>
      <c r="B1274" s="160" t="s">
        <v>2052</v>
      </c>
      <c r="C1274" s="160" t="s">
        <v>2053</v>
      </c>
      <c r="D1274" s="160" t="s">
        <v>2054</v>
      </c>
      <c r="E1274" s="160" t="s">
        <v>2055</v>
      </c>
      <c r="F1274" s="160" t="s">
        <v>2103</v>
      </c>
      <c r="G1274" s="160" t="s">
        <v>2104</v>
      </c>
      <c r="H1274" s="160" t="s">
        <v>2105</v>
      </c>
      <c r="I1274" s="160" t="s">
        <v>2106</v>
      </c>
    </row>
    <row r="1275" spans="1:9" x14ac:dyDescent="0.25">
      <c r="A1275" s="160" t="s">
        <v>12667</v>
      </c>
      <c r="B1275" s="160" t="s">
        <v>2052</v>
      </c>
      <c r="C1275" s="160" t="s">
        <v>2053</v>
      </c>
      <c r="D1275" s="160" t="s">
        <v>2054</v>
      </c>
      <c r="E1275" s="160" t="s">
        <v>2055</v>
      </c>
      <c r="F1275" s="160" t="s">
        <v>2099</v>
      </c>
      <c r="G1275" s="160" t="s">
        <v>2100</v>
      </c>
      <c r="H1275" s="160" t="s">
        <v>2101</v>
      </c>
      <c r="I1275" s="160" t="s">
        <v>2102</v>
      </c>
    </row>
    <row r="1276" spans="1:9" x14ac:dyDescent="0.25">
      <c r="A1276" s="160" t="s">
        <v>12667</v>
      </c>
      <c r="B1276" s="160" t="s">
        <v>2052</v>
      </c>
      <c r="C1276" s="160" t="s">
        <v>2053</v>
      </c>
      <c r="D1276" s="160" t="s">
        <v>2054</v>
      </c>
      <c r="E1276" s="160" t="s">
        <v>2055</v>
      </c>
      <c r="F1276" s="160" t="s">
        <v>2095</v>
      </c>
      <c r="G1276" s="160" t="s">
        <v>2096</v>
      </c>
      <c r="H1276" s="160" t="s">
        <v>2097</v>
      </c>
      <c r="I1276" s="160" t="s">
        <v>2098</v>
      </c>
    </row>
    <row r="1277" spans="1:9" x14ac:dyDescent="0.25">
      <c r="A1277" s="160" t="s">
        <v>12667</v>
      </c>
      <c r="B1277" s="160" t="s">
        <v>2052</v>
      </c>
      <c r="C1277" s="160" t="s">
        <v>2053</v>
      </c>
      <c r="D1277" s="160" t="s">
        <v>2054</v>
      </c>
      <c r="E1277" s="160" t="s">
        <v>2055</v>
      </c>
      <c r="F1277" s="160" t="s">
        <v>2091</v>
      </c>
      <c r="G1277" s="160" t="s">
        <v>2092</v>
      </c>
      <c r="H1277" s="160" t="s">
        <v>2093</v>
      </c>
      <c r="I1277" s="160" t="s">
        <v>2094</v>
      </c>
    </row>
    <row r="1278" spans="1:9" x14ac:dyDescent="0.25">
      <c r="A1278" s="160" t="s">
        <v>12667</v>
      </c>
      <c r="B1278" s="160" t="s">
        <v>2052</v>
      </c>
      <c r="C1278" s="160" t="s">
        <v>2053</v>
      </c>
      <c r="D1278" s="160" t="s">
        <v>2054</v>
      </c>
      <c r="E1278" s="160" t="s">
        <v>2055</v>
      </c>
      <c r="F1278" s="160" t="s">
        <v>2088</v>
      </c>
      <c r="G1278" s="160" t="s">
        <v>2089</v>
      </c>
      <c r="H1278" s="160" t="s">
        <v>2090</v>
      </c>
      <c r="I1278" s="160" t="s">
        <v>1417</v>
      </c>
    </row>
    <row r="1279" spans="1:9" x14ac:dyDescent="0.25">
      <c r="A1279" s="160" t="s">
        <v>12667</v>
      </c>
      <c r="B1279" s="160" t="s">
        <v>2052</v>
      </c>
      <c r="C1279" s="160" t="s">
        <v>2053</v>
      </c>
      <c r="D1279" s="160" t="s">
        <v>2054</v>
      </c>
      <c r="E1279" s="160" t="s">
        <v>2055</v>
      </c>
      <c r="F1279" s="160" t="s">
        <v>2084</v>
      </c>
      <c r="G1279" s="160" t="s">
        <v>2085</v>
      </c>
      <c r="H1279" s="160" t="s">
        <v>2086</v>
      </c>
      <c r="I1279" s="160" t="s">
        <v>2087</v>
      </c>
    </row>
    <row r="1280" spans="1:9" x14ac:dyDescent="0.25">
      <c r="A1280" s="160" t="s">
        <v>12667</v>
      </c>
      <c r="B1280" s="160" t="s">
        <v>2052</v>
      </c>
      <c r="C1280" s="160" t="s">
        <v>2053</v>
      </c>
      <c r="D1280" s="160" t="s">
        <v>2054</v>
      </c>
      <c r="E1280" s="160" t="s">
        <v>2055</v>
      </c>
      <c r="F1280" s="160" t="s">
        <v>2081</v>
      </c>
      <c r="G1280" s="160" t="s">
        <v>2082</v>
      </c>
      <c r="H1280" s="160" t="s">
        <v>2083</v>
      </c>
      <c r="I1280" s="160" t="s">
        <v>12952</v>
      </c>
    </row>
    <row r="1281" spans="1:9" x14ac:dyDescent="0.25">
      <c r="A1281" s="160" t="s">
        <v>12667</v>
      </c>
      <c r="B1281" s="160" t="s">
        <v>2052</v>
      </c>
      <c r="C1281" s="160" t="s">
        <v>2053</v>
      </c>
      <c r="D1281" s="160" t="s">
        <v>2054</v>
      </c>
      <c r="E1281" s="160" t="s">
        <v>2055</v>
      </c>
      <c r="F1281" s="160" t="s">
        <v>2077</v>
      </c>
      <c r="G1281" s="160" t="s">
        <v>2078</v>
      </c>
      <c r="H1281" s="160" t="s">
        <v>2079</v>
      </c>
      <c r="I1281" s="160" t="s">
        <v>2080</v>
      </c>
    </row>
    <row r="1282" spans="1:9" x14ac:dyDescent="0.25">
      <c r="A1282" s="160" t="s">
        <v>12667</v>
      </c>
      <c r="B1282" s="160" t="s">
        <v>2052</v>
      </c>
      <c r="C1282" s="160" t="s">
        <v>2053</v>
      </c>
      <c r="D1282" s="160" t="s">
        <v>2054</v>
      </c>
      <c r="E1282" s="160" t="s">
        <v>2055</v>
      </c>
      <c r="F1282" s="160" t="s">
        <v>2073</v>
      </c>
      <c r="G1282" s="160" t="s">
        <v>2074</v>
      </c>
      <c r="H1282" s="160" t="s">
        <v>2075</v>
      </c>
      <c r="I1282" s="160" t="s">
        <v>2076</v>
      </c>
    </row>
    <row r="1283" spans="1:9" x14ac:dyDescent="0.25">
      <c r="A1283" s="160" t="s">
        <v>12667</v>
      </c>
      <c r="B1283" s="160" t="s">
        <v>2052</v>
      </c>
      <c r="C1283" s="160" t="s">
        <v>2053</v>
      </c>
      <c r="D1283" s="160" t="s">
        <v>2054</v>
      </c>
      <c r="E1283" s="160" t="s">
        <v>2055</v>
      </c>
      <c r="F1283" s="160" t="s">
        <v>2069</v>
      </c>
      <c r="G1283" s="160" t="s">
        <v>2070</v>
      </c>
      <c r="H1283" s="160" t="s">
        <v>2071</v>
      </c>
      <c r="I1283" s="160" t="s">
        <v>2072</v>
      </c>
    </row>
    <row r="1284" spans="1:9" x14ac:dyDescent="0.25">
      <c r="A1284" s="160" t="s">
        <v>12667</v>
      </c>
      <c r="B1284" s="160" t="s">
        <v>2052</v>
      </c>
      <c r="C1284" s="160" t="s">
        <v>2053</v>
      </c>
      <c r="D1284" s="160" t="s">
        <v>2054</v>
      </c>
      <c r="E1284" s="160" t="s">
        <v>2055</v>
      </c>
      <c r="F1284" s="160" t="s">
        <v>2065</v>
      </c>
      <c r="G1284" s="160" t="s">
        <v>2066</v>
      </c>
      <c r="H1284" s="160" t="s">
        <v>2067</v>
      </c>
      <c r="I1284" s="160" t="s">
        <v>2068</v>
      </c>
    </row>
    <row r="1285" spans="1:9" x14ac:dyDescent="0.25">
      <c r="A1285" s="160" t="s">
        <v>12667</v>
      </c>
      <c r="B1285" s="160" t="s">
        <v>2052</v>
      </c>
      <c r="C1285" s="160" t="s">
        <v>2053</v>
      </c>
      <c r="D1285" s="160" t="s">
        <v>2054</v>
      </c>
      <c r="E1285" s="160" t="s">
        <v>2055</v>
      </c>
      <c r="F1285" s="160" t="s">
        <v>2064</v>
      </c>
      <c r="G1285" s="160" t="s">
        <v>12264</v>
      </c>
      <c r="H1285" s="160" t="s">
        <v>2064</v>
      </c>
      <c r="I1285" s="160" t="s">
        <v>1476</v>
      </c>
    </row>
    <row r="1286" spans="1:9" x14ac:dyDescent="0.25">
      <c r="A1286" s="160" t="s">
        <v>12667</v>
      </c>
      <c r="B1286" s="160" t="s">
        <v>2052</v>
      </c>
      <c r="C1286" s="160" t="s">
        <v>2053</v>
      </c>
      <c r="D1286" s="160" t="s">
        <v>2054</v>
      </c>
      <c r="E1286" s="160" t="s">
        <v>2055</v>
      </c>
      <c r="F1286" s="160" t="s">
        <v>2060</v>
      </c>
      <c r="G1286" s="160" t="s">
        <v>2061</v>
      </c>
      <c r="H1286" s="160" t="s">
        <v>2062</v>
      </c>
      <c r="I1286" s="160" t="s">
        <v>2063</v>
      </c>
    </row>
    <row r="1287" spans="1:9" x14ac:dyDescent="0.25">
      <c r="A1287" s="160" t="s">
        <v>12667</v>
      </c>
      <c r="B1287" s="160" t="s">
        <v>2052</v>
      </c>
      <c r="C1287" s="160" t="s">
        <v>2053</v>
      </c>
      <c r="D1287" s="160" t="s">
        <v>2054</v>
      </c>
      <c r="E1287" s="160" t="s">
        <v>2055</v>
      </c>
      <c r="F1287" s="160" t="s">
        <v>2056</v>
      </c>
      <c r="G1287" s="160" t="s">
        <v>2057</v>
      </c>
      <c r="H1287" s="160" t="s">
        <v>2058</v>
      </c>
      <c r="I1287" s="160" t="s">
        <v>2059</v>
      </c>
    </row>
    <row r="1288" spans="1:9" x14ac:dyDescent="0.25">
      <c r="A1288" s="160" t="s">
        <v>11668</v>
      </c>
      <c r="B1288" s="160" t="s">
        <v>12264</v>
      </c>
      <c r="C1288" s="160" t="s">
        <v>12264</v>
      </c>
      <c r="D1288" s="160" t="s">
        <v>12264</v>
      </c>
      <c r="E1288" s="160" t="s">
        <v>12264</v>
      </c>
      <c r="F1288" s="160" t="s">
        <v>12265</v>
      </c>
      <c r="G1288" s="160" t="s">
        <v>12266</v>
      </c>
      <c r="H1288" s="160" t="s">
        <v>12267</v>
      </c>
      <c r="I1288" s="160" t="s">
        <v>12268</v>
      </c>
    </row>
    <row r="1289" spans="1:9" x14ac:dyDescent="0.25">
      <c r="A1289" s="160" t="s">
        <v>11668</v>
      </c>
      <c r="B1289" s="160" t="s">
        <v>12264</v>
      </c>
      <c r="C1289" s="160" t="s">
        <v>12264</v>
      </c>
      <c r="D1289" s="160" t="s">
        <v>12264</v>
      </c>
      <c r="E1289" s="160" t="s">
        <v>12264</v>
      </c>
      <c r="F1289" s="160" t="s">
        <v>12269</v>
      </c>
      <c r="G1289" s="160" t="s">
        <v>12270</v>
      </c>
      <c r="H1289" s="160" t="s">
        <v>12271</v>
      </c>
      <c r="I1289" s="160" t="s">
        <v>12272</v>
      </c>
    </row>
    <row r="1290" spans="1:9" x14ac:dyDescent="0.25">
      <c r="A1290" s="160" t="s">
        <v>11668</v>
      </c>
      <c r="B1290" s="160" t="s">
        <v>12264</v>
      </c>
      <c r="C1290" s="160" t="s">
        <v>12264</v>
      </c>
      <c r="D1290" s="160" t="s">
        <v>12264</v>
      </c>
      <c r="E1290" s="160" t="s">
        <v>12264</v>
      </c>
      <c r="F1290" s="160" t="s">
        <v>12273</v>
      </c>
      <c r="G1290" s="160" t="s">
        <v>12274</v>
      </c>
      <c r="H1290" s="160" t="s">
        <v>12275</v>
      </c>
      <c r="I1290" s="160" t="s">
        <v>12276</v>
      </c>
    </row>
    <row r="1291" spans="1:9" x14ac:dyDescent="0.25">
      <c r="A1291" s="160" t="s">
        <v>11668</v>
      </c>
      <c r="B1291" s="160" t="s">
        <v>12264</v>
      </c>
      <c r="C1291" s="160" t="s">
        <v>12264</v>
      </c>
      <c r="D1291" s="160" t="s">
        <v>12264</v>
      </c>
      <c r="E1291" s="160" t="s">
        <v>12264</v>
      </c>
      <c r="F1291" s="160" t="s">
        <v>12273</v>
      </c>
      <c r="G1291" s="160" t="s">
        <v>12277</v>
      </c>
      <c r="H1291" s="160" t="s">
        <v>12278</v>
      </c>
      <c r="I1291" s="160" t="s">
        <v>12276</v>
      </c>
    </row>
    <row r="1292" spans="1:9" x14ac:dyDescent="0.25">
      <c r="A1292" s="160" t="s">
        <v>11668</v>
      </c>
      <c r="B1292" s="160" t="s">
        <v>12264</v>
      </c>
      <c r="C1292" s="160" t="s">
        <v>12264</v>
      </c>
      <c r="D1292" s="160" t="s">
        <v>12264</v>
      </c>
      <c r="E1292" s="160" t="s">
        <v>12264</v>
      </c>
      <c r="F1292" s="160" t="s">
        <v>12273</v>
      </c>
      <c r="G1292" s="160" t="s">
        <v>12279</v>
      </c>
      <c r="H1292" s="160" t="s">
        <v>12280</v>
      </c>
      <c r="I1292" s="160" t="s">
        <v>12276</v>
      </c>
    </row>
    <row r="1293" spans="1:9" x14ac:dyDescent="0.25">
      <c r="A1293" s="160" t="s">
        <v>11668</v>
      </c>
      <c r="B1293" s="160" t="s">
        <v>12264</v>
      </c>
      <c r="C1293" s="160" t="s">
        <v>12264</v>
      </c>
      <c r="D1293" s="160" t="s">
        <v>12264</v>
      </c>
      <c r="E1293" s="160" t="s">
        <v>12264</v>
      </c>
      <c r="F1293" s="160" t="s">
        <v>12273</v>
      </c>
      <c r="G1293" s="160" t="s">
        <v>11804</v>
      </c>
      <c r="H1293" s="160" t="s">
        <v>12281</v>
      </c>
      <c r="I1293" s="160" t="s">
        <v>12276</v>
      </c>
    </row>
    <row r="1294" spans="1:9" x14ac:dyDescent="0.25">
      <c r="A1294" s="160" t="s">
        <v>11668</v>
      </c>
      <c r="B1294" s="160" t="s">
        <v>12264</v>
      </c>
      <c r="C1294" s="160" t="s">
        <v>12264</v>
      </c>
      <c r="D1294" s="160" t="s">
        <v>12264</v>
      </c>
      <c r="E1294" s="160" t="s">
        <v>12264</v>
      </c>
      <c r="F1294" s="160" t="s">
        <v>12282</v>
      </c>
      <c r="G1294" s="160" t="s">
        <v>12283</v>
      </c>
      <c r="H1294" s="160" t="s">
        <v>12284</v>
      </c>
      <c r="I1294" s="160" t="s">
        <v>12285</v>
      </c>
    </row>
    <row r="1295" spans="1:9" x14ac:dyDescent="0.25">
      <c r="A1295" s="160" t="s">
        <v>11668</v>
      </c>
      <c r="B1295" s="160" t="s">
        <v>12264</v>
      </c>
      <c r="C1295" s="160" t="s">
        <v>12264</v>
      </c>
      <c r="D1295" s="160" t="s">
        <v>12264</v>
      </c>
      <c r="E1295" s="160" t="s">
        <v>12264</v>
      </c>
      <c r="F1295" s="160" t="s">
        <v>12282</v>
      </c>
      <c r="G1295" s="160" t="s">
        <v>12286</v>
      </c>
      <c r="H1295" s="160" t="s">
        <v>12287</v>
      </c>
      <c r="I1295" s="160" t="s">
        <v>12285</v>
      </c>
    </row>
    <row r="1296" spans="1:9" x14ac:dyDescent="0.25">
      <c r="A1296" s="160" t="s">
        <v>11668</v>
      </c>
      <c r="B1296" s="160" t="s">
        <v>12264</v>
      </c>
      <c r="C1296" s="160" t="s">
        <v>12264</v>
      </c>
      <c r="D1296" s="160" t="s">
        <v>12264</v>
      </c>
      <c r="E1296" s="160" t="s">
        <v>12264</v>
      </c>
      <c r="F1296" s="160" t="s">
        <v>12282</v>
      </c>
      <c r="G1296" s="160" t="s">
        <v>12288</v>
      </c>
      <c r="H1296" s="160" t="s">
        <v>12289</v>
      </c>
      <c r="I1296" s="160" t="s">
        <v>12285</v>
      </c>
    </row>
    <row r="1297" spans="1:9" x14ac:dyDescent="0.25">
      <c r="A1297" s="160" t="s">
        <v>11668</v>
      </c>
      <c r="B1297" s="160" t="s">
        <v>12264</v>
      </c>
      <c r="C1297" s="160" t="s">
        <v>12264</v>
      </c>
      <c r="D1297" s="160" t="s">
        <v>12264</v>
      </c>
      <c r="E1297" s="160" t="s">
        <v>12264</v>
      </c>
      <c r="F1297" s="160" t="s">
        <v>12282</v>
      </c>
      <c r="G1297" s="160" t="s">
        <v>12290</v>
      </c>
      <c r="H1297" s="160" t="s">
        <v>12291</v>
      </c>
      <c r="I1297" s="160" t="s">
        <v>12285</v>
      </c>
    </row>
    <row r="1298" spans="1:9" x14ac:dyDescent="0.25">
      <c r="A1298" s="160" t="s">
        <v>11668</v>
      </c>
      <c r="B1298" s="160" t="s">
        <v>12264</v>
      </c>
      <c r="C1298" s="160" t="s">
        <v>12264</v>
      </c>
      <c r="D1298" s="160" t="s">
        <v>12264</v>
      </c>
      <c r="E1298" s="160" t="s">
        <v>12264</v>
      </c>
      <c r="F1298" s="160" t="s">
        <v>12282</v>
      </c>
      <c r="G1298" s="160" t="s">
        <v>12292</v>
      </c>
      <c r="H1298" s="160" t="s">
        <v>12293</v>
      </c>
      <c r="I1298" s="160" t="s">
        <v>12285</v>
      </c>
    </row>
    <row r="1299" spans="1:9" x14ac:dyDescent="0.25">
      <c r="A1299" s="160" t="s">
        <v>11668</v>
      </c>
      <c r="B1299" s="160" t="s">
        <v>12264</v>
      </c>
      <c r="C1299" s="160" t="s">
        <v>12264</v>
      </c>
      <c r="D1299" s="160" t="s">
        <v>12264</v>
      </c>
      <c r="E1299" s="160" t="s">
        <v>12264</v>
      </c>
      <c r="F1299" s="160" t="s">
        <v>12294</v>
      </c>
      <c r="G1299" s="160" t="s">
        <v>12295</v>
      </c>
      <c r="H1299" s="160" t="s">
        <v>12296</v>
      </c>
      <c r="I1299" s="160" t="s">
        <v>12297</v>
      </c>
    </row>
    <row r="1300" spans="1:9" x14ac:dyDescent="0.25">
      <c r="A1300" s="160" t="s">
        <v>11668</v>
      </c>
      <c r="B1300" s="160" t="s">
        <v>12264</v>
      </c>
      <c r="C1300" s="160" t="s">
        <v>12264</v>
      </c>
      <c r="D1300" s="160" t="s">
        <v>12264</v>
      </c>
      <c r="E1300" s="160" t="s">
        <v>12264</v>
      </c>
      <c r="F1300" s="160" t="s">
        <v>12273</v>
      </c>
      <c r="G1300" s="160" t="s">
        <v>12298</v>
      </c>
      <c r="H1300" s="160" t="s">
        <v>12299</v>
      </c>
      <c r="I1300" s="160" t="s">
        <v>12300</v>
      </c>
    </row>
    <row r="1301" spans="1:9" x14ac:dyDescent="0.25">
      <c r="A1301" s="160" t="s">
        <v>11668</v>
      </c>
      <c r="B1301" s="160" t="s">
        <v>12264</v>
      </c>
      <c r="C1301" s="160" t="s">
        <v>12264</v>
      </c>
      <c r="D1301" s="160" t="s">
        <v>12264</v>
      </c>
      <c r="E1301" s="160" t="s">
        <v>12264</v>
      </c>
      <c r="F1301" s="160" t="s">
        <v>12273</v>
      </c>
      <c r="G1301" s="160" t="s">
        <v>12301</v>
      </c>
      <c r="H1301" s="160" t="s">
        <v>12302</v>
      </c>
      <c r="I1301" s="160" t="s">
        <v>12276</v>
      </c>
    </row>
    <row r="1302" spans="1:9" x14ac:dyDescent="0.25">
      <c r="A1302" s="160" t="s">
        <v>11668</v>
      </c>
      <c r="B1302" s="160" t="s">
        <v>12264</v>
      </c>
      <c r="C1302" s="160" t="s">
        <v>12264</v>
      </c>
      <c r="D1302" s="160" t="s">
        <v>12264</v>
      </c>
      <c r="E1302" s="160" t="s">
        <v>12264</v>
      </c>
      <c r="F1302" s="160" t="s">
        <v>12282</v>
      </c>
      <c r="G1302" s="160" t="s">
        <v>12303</v>
      </c>
      <c r="H1302" s="160" t="s">
        <v>12304</v>
      </c>
      <c r="I1302" s="160" t="s">
        <v>12285</v>
      </c>
    </row>
    <row r="1303" spans="1:9" x14ac:dyDescent="0.25">
      <c r="A1303" s="160" t="s">
        <v>11668</v>
      </c>
      <c r="B1303" s="160" t="s">
        <v>12264</v>
      </c>
      <c r="C1303" s="160" t="s">
        <v>12264</v>
      </c>
      <c r="D1303" s="160" t="s">
        <v>12264</v>
      </c>
      <c r="E1303" s="160" t="s">
        <v>12264</v>
      </c>
      <c r="F1303" s="160" t="s">
        <v>12273</v>
      </c>
      <c r="G1303" s="160" t="s">
        <v>12305</v>
      </c>
      <c r="H1303" s="160" t="s">
        <v>12306</v>
      </c>
      <c r="I1303" s="160" t="s">
        <v>12276</v>
      </c>
    </row>
    <row r="1304" spans="1:9" x14ac:dyDescent="0.25">
      <c r="A1304" s="160" t="s">
        <v>11668</v>
      </c>
      <c r="B1304" s="160" t="s">
        <v>12264</v>
      </c>
      <c r="C1304" s="160" t="s">
        <v>12264</v>
      </c>
      <c r="D1304" s="160" t="s">
        <v>12264</v>
      </c>
      <c r="E1304" s="160" t="s">
        <v>12264</v>
      </c>
      <c r="F1304" s="160" t="s">
        <v>12307</v>
      </c>
      <c r="G1304" s="160" t="s">
        <v>12308</v>
      </c>
      <c r="H1304" s="160" t="s">
        <v>12309</v>
      </c>
      <c r="I1304" s="160" t="s">
        <v>12310</v>
      </c>
    </row>
    <row r="1305" spans="1:9" x14ac:dyDescent="0.25">
      <c r="A1305" s="160" t="s">
        <v>11668</v>
      </c>
      <c r="B1305" s="160" t="s">
        <v>12264</v>
      </c>
      <c r="C1305" s="160" t="s">
        <v>12264</v>
      </c>
      <c r="D1305" s="160" t="s">
        <v>12264</v>
      </c>
      <c r="E1305" s="160" t="s">
        <v>12264</v>
      </c>
      <c r="F1305" s="160" t="s">
        <v>12311</v>
      </c>
      <c r="G1305" s="160" t="s">
        <v>12312</v>
      </c>
      <c r="H1305" s="160" t="s">
        <v>12313</v>
      </c>
      <c r="I1305" s="160" t="s">
        <v>12314</v>
      </c>
    </row>
    <row r="1306" spans="1:9" x14ac:dyDescent="0.25">
      <c r="A1306" s="160" t="s">
        <v>11668</v>
      </c>
      <c r="B1306" s="160" t="s">
        <v>12264</v>
      </c>
      <c r="C1306" s="160" t="s">
        <v>12264</v>
      </c>
      <c r="D1306" s="160" t="s">
        <v>12264</v>
      </c>
      <c r="E1306" s="160" t="s">
        <v>12264</v>
      </c>
      <c r="F1306" s="160" t="s">
        <v>12315</v>
      </c>
      <c r="G1306" s="160" t="s">
        <v>12316</v>
      </c>
      <c r="H1306" s="160" t="s">
        <v>12317</v>
      </c>
      <c r="I1306" s="160" t="s">
        <v>12318</v>
      </c>
    </row>
    <row r="1307" spans="1:9" x14ac:dyDescent="0.25">
      <c r="A1307" s="160" t="s">
        <v>11668</v>
      </c>
      <c r="B1307" s="160" t="s">
        <v>12264</v>
      </c>
      <c r="C1307" s="160" t="s">
        <v>12264</v>
      </c>
      <c r="D1307" s="160" t="s">
        <v>12264</v>
      </c>
      <c r="E1307" s="160" t="s">
        <v>12264</v>
      </c>
      <c r="F1307" s="160" t="s">
        <v>12319</v>
      </c>
      <c r="G1307" s="160" t="s">
        <v>12320</v>
      </c>
      <c r="H1307" s="160" t="s">
        <v>12321</v>
      </c>
      <c r="I1307" s="160" t="s">
        <v>12322</v>
      </c>
    </row>
    <row r="1308" spans="1:9" x14ac:dyDescent="0.25">
      <c r="A1308" s="160" t="s">
        <v>11668</v>
      </c>
      <c r="B1308" s="160" t="s">
        <v>12264</v>
      </c>
      <c r="C1308" s="160" t="s">
        <v>12264</v>
      </c>
      <c r="D1308" s="160" t="s">
        <v>12264</v>
      </c>
      <c r="E1308" s="160" t="s">
        <v>12264</v>
      </c>
      <c r="F1308" s="160" t="s">
        <v>12323</v>
      </c>
      <c r="G1308" s="160" t="s">
        <v>12324</v>
      </c>
      <c r="H1308" s="160" t="s">
        <v>12325</v>
      </c>
      <c r="I1308" s="160" t="s">
        <v>12326</v>
      </c>
    </row>
    <row r="1309" spans="1:9" x14ac:dyDescent="0.25">
      <c r="A1309" s="160" t="s">
        <v>11668</v>
      </c>
      <c r="B1309" s="160" t="s">
        <v>12264</v>
      </c>
      <c r="C1309" s="160" t="s">
        <v>12264</v>
      </c>
      <c r="D1309" s="160" t="s">
        <v>12264</v>
      </c>
      <c r="E1309" s="160" t="s">
        <v>12264</v>
      </c>
      <c r="F1309" s="160" t="s">
        <v>12327</v>
      </c>
      <c r="G1309" s="160" t="s">
        <v>12328</v>
      </c>
      <c r="H1309" s="160" t="s">
        <v>12329</v>
      </c>
      <c r="I1309" s="160" t="s">
        <v>12330</v>
      </c>
    </row>
    <row r="1310" spans="1:9" x14ac:dyDescent="0.25">
      <c r="A1310" s="160" t="s">
        <v>11668</v>
      </c>
      <c r="B1310" s="160" t="s">
        <v>12264</v>
      </c>
      <c r="C1310" s="160" t="s">
        <v>12264</v>
      </c>
      <c r="D1310" s="160" t="s">
        <v>12264</v>
      </c>
      <c r="E1310" s="160" t="s">
        <v>12264</v>
      </c>
      <c r="F1310" s="160" t="s">
        <v>12331</v>
      </c>
      <c r="G1310" s="160" t="s">
        <v>12332</v>
      </c>
      <c r="H1310" s="160" t="s">
        <v>12333</v>
      </c>
      <c r="I1310" s="160" t="s">
        <v>12334</v>
      </c>
    </row>
    <row r="1311" spans="1:9" x14ac:dyDescent="0.25">
      <c r="A1311" s="160" t="s">
        <v>11668</v>
      </c>
      <c r="B1311" s="160" t="s">
        <v>12264</v>
      </c>
      <c r="C1311" s="160" t="s">
        <v>12264</v>
      </c>
      <c r="D1311" s="160" t="s">
        <v>12264</v>
      </c>
      <c r="E1311" s="160" t="s">
        <v>12264</v>
      </c>
      <c r="F1311" s="160" t="s">
        <v>12335</v>
      </c>
      <c r="G1311" s="160" t="s">
        <v>12332</v>
      </c>
      <c r="H1311" s="160" t="s">
        <v>12336</v>
      </c>
      <c r="I1311" s="160" t="s">
        <v>12337</v>
      </c>
    </row>
    <row r="1312" spans="1:9" x14ac:dyDescent="0.25">
      <c r="A1312" s="160" t="s">
        <v>11668</v>
      </c>
      <c r="B1312" s="160" t="s">
        <v>12264</v>
      </c>
      <c r="C1312" s="160" t="s">
        <v>12264</v>
      </c>
      <c r="D1312" s="160" t="s">
        <v>12264</v>
      </c>
      <c r="E1312" s="160" t="s">
        <v>12264</v>
      </c>
      <c r="F1312" s="160" t="s">
        <v>12338</v>
      </c>
      <c r="G1312" s="160" t="s">
        <v>12332</v>
      </c>
      <c r="H1312" s="160" t="s">
        <v>12339</v>
      </c>
      <c r="I1312" s="160" t="s">
        <v>12340</v>
      </c>
    </row>
    <row r="1313" spans="1:9" x14ac:dyDescent="0.25">
      <c r="A1313" s="160" t="s">
        <v>11668</v>
      </c>
      <c r="B1313" s="160" t="s">
        <v>12264</v>
      </c>
      <c r="C1313" s="160" t="s">
        <v>12264</v>
      </c>
      <c r="D1313" s="160" t="s">
        <v>12264</v>
      </c>
      <c r="E1313" s="160" t="s">
        <v>12264</v>
      </c>
      <c r="F1313" s="160" t="s">
        <v>12341</v>
      </c>
      <c r="G1313" s="160" t="s">
        <v>12332</v>
      </c>
      <c r="H1313" s="160" t="s">
        <v>12342</v>
      </c>
      <c r="I1313" s="160" t="s">
        <v>12343</v>
      </c>
    </row>
    <row r="1314" spans="1:9" x14ac:dyDescent="0.25">
      <c r="A1314" s="160" t="s">
        <v>11668</v>
      </c>
      <c r="B1314" s="160" t="s">
        <v>12264</v>
      </c>
      <c r="C1314" s="160" t="s">
        <v>12264</v>
      </c>
      <c r="D1314" s="160" t="s">
        <v>12264</v>
      </c>
      <c r="E1314" s="160" t="s">
        <v>12264</v>
      </c>
      <c r="F1314" s="160" t="s">
        <v>12344</v>
      </c>
      <c r="G1314" s="160" t="s">
        <v>12332</v>
      </c>
      <c r="H1314" s="160" t="s">
        <v>12345</v>
      </c>
      <c r="I1314" s="160" t="s">
        <v>12346</v>
      </c>
    </row>
    <row r="1315" spans="1:9" x14ac:dyDescent="0.25">
      <c r="A1315" s="160" t="s">
        <v>11668</v>
      </c>
      <c r="B1315" s="160" t="s">
        <v>12264</v>
      </c>
      <c r="C1315" s="160" t="s">
        <v>12264</v>
      </c>
      <c r="D1315" s="160" t="s">
        <v>12264</v>
      </c>
      <c r="E1315" s="160" t="s">
        <v>12264</v>
      </c>
      <c r="F1315" s="160" t="s">
        <v>12347</v>
      </c>
      <c r="G1315" s="160" t="s">
        <v>12332</v>
      </c>
      <c r="H1315" s="160" t="s">
        <v>12348</v>
      </c>
      <c r="I1315" s="160" t="s">
        <v>12349</v>
      </c>
    </row>
    <row r="1316" spans="1:9" x14ac:dyDescent="0.25">
      <c r="A1316" s="160" t="s">
        <v>11668</v>
      </c>
      <c r="B1316" s="160" t="s">
        <v>12264</v>
      </c>
      <c r="C1316" s="160" t="s">
        <v>12264</v>
      </c>
      <c r="D1316" s="160" t="s">
        <v>12264</v>
      </c>
      <c r="E1316" s="160" t="s">
        <v>12264</v>
      </c>
      <c r="F1316" s="160" t="s">
        <v>12350</v>
      </c>
      <c r="G1316" s="160" t="s">
        <v>12332</v>
      </c>
      <c r="H1316" s="160" t="s">
        <v>12351</v>
      </c>
      <c r="I1316" s="160" t="s">
        <v>12352</v>
      </c>
    </row>
    <row r="1317" spans="1:9" x14ac:dyDescent="0.25">
      <c r="A1317" s="160" t="s">
        <v>11668</v>
      </c>
      <c r="B1317" s="160" t="s">
        <v>12264</v>
      </c>
      <c r="C1317" s="160" t="s">
        <v>12264</v>
      </c>
      <c r="D1317" s="160" t="s">
        <v>12264</v>
      </c>
      <c r="E1317" s="160" t="s">
        <v>12264</v>
      </c>
      <c r="F1317" s="160" t="s">
        <v>12353</v>
      </c>
      <c r="G1317" s="160" t="s">
        <v>12332</v>
      </c>
      <c r="H1317" s="160" t="s">
        <v>12354</v>
      </c>
      <c r="I1317" s="160" t="s">
        <v>12355</v>
      </c>
    </row>
    <row r="1318" spans="1:9" x14ac:dyDescent="0.25">
      <c r="A1318" s="160" t="s">
        <v>11668</v>
      </c>
      <c r="B1318" s="160" t="s">
        <v>12264</v>
      </c>
      <c r="C1318" s="160" t="s">
        <v>12264</v>
      </c>
      <c r="D1318" s="160" t="s">
        <v>12264</v>
      </c>
      <c r="E1318" s="160" t="s">
        <v>12264</v>
      </c>
      <c r="F1318" s="160" t="s">
        <v>12356</v>
      </c>
      <c r="G1318" s="160" t="s">
        <v>12332</v>
      </c>
      <c r="H1318" s="160" t="s">
        <v>12357</v>
      </c>
      <c r="I1318" s="160" t="s">
        <v>12358</v>
      </c>
    </row>
    <row r="1319" spans="1:9" x14ac:dyDescent="0.25">
      <c r="A1319" s="160" t="s">
        <v>11668</v>
      </c>
      <c r="B1319" s="160" t="s">
        <v>12264</v>
      </c>
      <c r="C1319" s="160" t="s">
        <v>12264</v>
      </c>
      <c r="D1319" s="160" t="s">
        <v>12264</v>
      </c>
      <c r="E1319" s="160" t="s">
        <v>12264</v>
      </c>
      <c r="F1319" s="160" t="s">
        <v>12359</v>
      </c>
      <c r="G1319" s="160" t="s">
        <v>12332</v>
      </c>
      <c r="H1319" s="160" t="s">
        <v>12360</v>
      </c>
      <c r="I1319" s="160" t="s">
        <v>12361</v>
      </c>
    </row>
    <row r="1320" spans="1:9" x14ac:dyDescent="0.25">
      <c r="A1320" s="160" t="s">
        <v>11668</v>
      </c>
      <c r="B1320" s="160" t="s">
        <v>12264</v>
      </c>
      <c r="C1320" s="160" t="s">
        <v>12264</v>
      </c>
      <c r="D1320" s="160" t="s">
        <v>12264</v>
      </c>
      <c r="E1320" s="160" t="s">
        <v>12264</v>
      </c>
      <c r="F1320" s="160" t="s">
        <v>12362</v>
      </c>
      <c r="G1320" s="160" t="s">
        <v>12363</v>
      </c>
      <c r="H1320" s="160" t="s">
        <v>12364</v>
      </c>
      <c r="I1320" s="160" t="s">
        <v>12365</v>
      </c>
    </row>
    <row r="1321" spans="1:9" x14ac:dyDescent="0.25">
      <c r="A1321" s="160" t="s">
        <v>11668</v>
      </c>
      <c r="B1321" s="160" t="s">
        <v>12264</v>
      </c>
      <c r="C1321" s="160" t="s">
        <v>12264</v>
      </c>
      <c r="D1321" s="160" t="s">
        <v>12264</v>
      </c>
      <c r="E1321" s="160" t="s">
        <v>12264</v>
      </c>
      <c r="F1321" s="160" t="s">
        <v>12366</v>
      </c>
      <c r="G1321" s="160" t="s">
        <v>12367</v>
      </c>
      <c r="H1321" s="160" t="s">
        <v>12368</v>
      </c>
      <c r="I1321" s="160" t="s">
        <v>12297</v>
      </c>
    </row>
    <row r="1322" spans="1:9" x14ac:dyDescent="0.25">
      <c r="A1322" s="160" t="s">
        <v>11668</v>
      </c>
      <c r="B1322" s="160" t="s">
        <v>12264</v>
      </c>
      <c r="C1322" s="160" t="s">
        <v>12264</v>
      </c>
      <c r="D1322" s="160" t="s">
        <v>12264</v>
      </c>
      <c r="E1322" s="160" t="s">
        <v>12264</v>
      </c>
      <c r="F1322" s="160" t="s">
        <v>12369</v>
      </c>
      <c r="G1322" s="160" t="s">
        <v>12370</v>
      </c>
      <c r="H1322" s="160" t="s">
        <v>12371</v>
      </c>
      <c r="I1322" s="160" t="s">
        <v>12372</v>
      </c>
    </row>
    <row r="1323" spans="1:9" x14ac:dyDescent="0.25">
      <c r="A1323" s="160" t="s">
        <v>11668</v>
      </c>
      <c r="B1323" s="160" t="s">
        <v>12264</v>
      </c>
      <c r="C1323" s="160" t="s">
        <v>12264</v>
      </c>
      <c r="D1323" s="160" t="s">
        <v>12264</v>
      </c>
      <c r="E1323" s="160" t="s">
        <v>12264</v>
      </c>
      <c r="F1323" s="160" t="s">
        <v>12282</v>
      </c>
      <c r="G1323" s="160" t="s">
        <v>12373</v>
      </c>
      <c r="H1323" s="160" t="s">
        <v>12374</v>
      </c>
      <c r="I1323" s="160" t="s">
        <v>12285</v>
      </c>
    </row>
    <row r="1324" spans="1:9" x14ac:dyDescent="0.25">
      <c r="A1324" s="160" t="s">
        <v>11668</v>
      </c>
      <c r="B1324" s="160" t="s">
        <v>12264</v>
      </c>
      <c r="C1324" s="160" t="s">
        <v>12264</v>
      </c>
      <c r="D1324" s="160" t="s">
        <v>12264</v>
      </c>
      <c r="E1324" s="160" t="s">
        <v>12264</v>
      </c>
      <c r="F1324" s="160" t="s">
        <v>12375</v>
      </c>
      <c r="H1324" s="160" t="s">
        <v>12375</v>
      </c>
      <c r="I1324" s="160" t="s">
        <v>12376</v>
      </c>
    </row>
    <row r="1325" spans="1:9" x14ac:dyDescent="0.25">
      <c r="A1325" s="160" t="s">
        <v>11668</v>
      </c>
      <c r="B1325" s="160" t="s">
        <v>12264</v>
      </c>
      <c r="C1325" s="160" t="s">
        <v>12264</v>
      </c>
      <c r="D1325" s="160" t="s">
        <v>12264</v>
      </c>
      <c r="E1325" s="160" t="s">
        <v>12264</v>
      </c>
      <c r="F1325" s="160" t="s">
        <v>12377</v>
      </c>
      <c r="G1325" s="160" t="s">
        <v>12378</v>
      </c>
      <c r="H1325" s="160" t="s">
        <v>12379</v>
      </c>
      <c r="I1325" s="160" t="s">
        <v>12380</v>
      </c>
    </row>
    <row r="1326" spans="1:9" x14ac:dyDescent="0.25">
      <c r="A1326" s="160" t="s">
        <v>11668</v>
      </c>
      <c r="B1326" s="160" t="s">
        <v>12264</v>
      </c>
      <c r="C1326" s="160" t="s">
        <v>12264</v>
      </c>
      <c r="D1326" s="160" t="s">
        <v>12264</v>
      </c>
      <c r="E1326" s="160" t="s">
        <v>12264</v>
      </c>
      <c r="F1326" s="160" t="s">
        <v>12381</v>
      </c>
      <c r="G1326" s="160" t="s">
        <v>12382</v>
      </c>
      <c r="H1326" s="160" t="s">
        <v>12383</v>
      </c>
      <c r="I1326" s="160" t="s">
        <v>12380</v>
      </c>
    </row>
    <row r="1327" spans="1:9" x14ac:dyDescent="0.25">
      <c r="A1327" s="160" t="s">
        <v>11668</v>
      </c>
      <c r="B1327" s="160" t="s">
        <v>12264</v>
      </c>
      <c r="C1327" s="160" t="s">
        <v>12264</v>
      </c>
      <c r="D1327" s="160" t="s">
        <v>12264</v>
      </c>
      <c r="E1327" s="160" t="s">
        <v>12264</v>
      </c>
      <c r="F1327" s="160" t="s">
        <v>12384</v>
      </c>
      <c r="G1327" s="160" t="s">
        <v>12385</v>
      </c>
      <c r="H1327" s="160" t="s">
        <v>12386</v>
      </c>
      <c r="I1327" s="160" t="s">
        <v>12380</v>
      </c>
    </row>
    <row r="1328" spans="1:9" x14ac:dyDescent="0.25">
      <c r="A1328" s="160" t="s">
        <v>11668</v>
      </c>
      <c r="B1328" s="160" t="s">
        <v>12264</v>
      </c>
      <c r="C1328" s="160" t="s">
        <v>12264</v>
      </c>
      <c r="D1328" s="160" t="s">
        <v>12264</v>
      </c>
      <c r="E1328" s="160" t="s">
        <v>12264</v>
      </c>
      <c r="F1328" s="160" t="s">
        <v>12387</v>
      </c>
      <c r="G1328" s="160" t="s">
        <v>12388</v>
      </c>
      <c r="H1328" s="160" t="s">
        <v>12389</v>
      </c>
      <c r="I1328" s="160" t="s">
        <v>12390</v>
      </c>
    </row>
    <row r="1329" spans="1:9" x14ac:dyDescent="0.25">
      <c r="A1329" s="160" t="s">
        <v>11668</v>
      </c>
      <c r="B1329" s="160" t="s">
        <v>12264</v>
      </c>
      <c r="C1329" s="160" t="s">
        <v>12264</v>
      </c>
      <c r="D1329" s="160" t="s">
        <v>12264</v>
      </c>
      <c r="E1329" s="160" t="s">
        <v>12264</v>
      </c>
      <c r="F1329" s="160" t="s">
        <v>4001</v>
      </c>
      <c r="G1329" s="160" t="s">
        <v>12391</v>
      </c>
      <c r="H1329" s="160" t="s">
        <v>12392</v>
      </c>
      <c r="I1329" s="160" t="s">
        <v>12393</v>
      </c>
    </row>
    <row r="1330" spans="1:9" x14ac:dyDescent="0.25">
      <c r="A1330" s="160" t="s">
        <v>11668</v>
      </c>
      <c r="B1330" s="160" t="s">
        <v>12264</v>
      </c>
      <c r="C1330" s="160" t="s">
        <v>12264</v>
      </c>
      <c r="D1330" s="160" t="s">
        <v>12264</v>
      </c>
      <c r="E1330" s="160" t="s">
        <v>12264</v>
      </c>
      <c r="F1330" s="160" t="s">
        <v>4001</v>
      </c>
      <c r="G1330" s="160" t="s">
        <v>12394</v>
      </c>
      <c r="H1330" s="160" t="s">
        <v>12395</v>
      </c>
      <c r="I1330" s="160" t="s">
        <v>12393</v>
      </c>
    </row>
    <row r="1331" spans="1:9" x14ac:dyDescent="0.25">
      <c r="A1331" s="160" t="s">
        <v>11668</v>
      </c>
      <c r="B1331" s="160" t="s">
        <v>12264</v>
      </c>
      <c r="C1331" s="160" t="s">
        <v>12264</v>
      </c>
      <c r="D1331" s="160" t="s">
        <v>12264</v>
      </c>
      <c r="E1331" s="160" t="s">
        <v>12264</v>
      </c>
      <c r="F1331" s="160" t="s">
        <v>4001</v>
      </c>
      <c r="G1331" s="160" t="s">
        <v>12396</v>
      </c>
      <c r="H1331" s="160" t="s">
        <v>12397</v>
      </c>
      <c r="I1331" s="160" t="s">
        <v>12393</v>
      </c>
    </row>
    <row r="1332" spans="1:9" x14ac:dyDescent="0.25">
      <c r="A1332" s="160" t="s">
        <v>11668</v>
      </c>
      <c r="B1332" s="160" t="s">
        <v>12264</v>
      </c>
      <c r="C1332" s="160" t="s">
        <v>12264</v>
      </c>
      <c r="D1332" s="160" t="s">
        <v>12264</v>
      </c>
      <c r="E1332" s="160" t="s">
        <v>12264</v>
      </c>
      <c r="F1332" s="160" t="s">
        <v>4001</v>
      </c>
      <c r="G1332" s="160" t="s">
        <v>12398</v>
      </c>
      <c r="H1332" s="160" t="s">
        <v>12399</v>
      </c>
      <c r="I1332" s="160" t="s">
        <v>12393</v>
      </c>
    </row>
    <row r="1333" spans="1:9" x14ac:dyDescent="0.25">
      <c r="A1333" s="160" t="s">
        <v>11668</v>
      </c>
      <c r="B1333" s="160" t="s">
        <v>12264</v>
      </c>
      <c r="C1333" s="160" t="s">
        <v>12264</v>
      </c>
      <c r="D1333" s="160" t="s">
        <v>12264</v>
      </c>
      <c r="E1333" s="160" t="s">
        <v>12264</v>
      </c>
      <c r="F1333" s="160" t="s">
        <v>4001</v>
      </c>
      <c r="G1333" s="160" t="s">
        <v>12400</v>
      </c>
      <c r="H1333" s="160" t="s">
        <v>12401</v>
      </c>
      <c r="I1333" s="160" t="s">
        <v>12393</v>
      </c>
    </row>
    <row r="1334" spans="1:9" x14ac:dyDescent="0.25">
      <c r="A1334" s="160" t="s">
        <v>11668</v>
      </c>
      <c r="B1334" s="160" t="s">
        <v>12264</v>
      </c>
      <c r="C1334" s="160" t="s">
        <v>12264</v>
      </c>
      <c r="D1334" s="160" t="s">
        <v>12264</v>
      </c>
      <c r="E1334" s="160" t="s">
        <v>12264</v>
      </c>
      <c r="F1334" s="160" t="s">
        <v>4001</v>
      </c>
      <c r="G1334" s="160" t="s">
        <v>12402</v>
      </c>
      <c r="H1334" s="160" t="s">
        <v>12403</v>
      </c>
      <c r="I1334" s="160" t="s">
        <v>12393</v>
      </c>
    </row>
    <row r="1335" spans="1:9" x14ac:dyDescent="0.25">
      <c r="A1335" s="160" t="s">
        <v>11668</v>
      </c>
      <c r="B1335" s="160" t="s">
        <v>12264</v>
      </c>
      <c r="C1335" s="160" t="s">
        <v>12264</v>
      </c>
      <c r="D1335" s="160" t="s">
        <v>12264</v>
      </c>
      <c r="E1335" s="160" t="s">
        <v>12264</v>
      </c>
      <c r="F1335" s="160" t="s">
        <v>12404</v>
      </c>
      <c r="G1335" s="160" t="s">
        <v>12391</v>
      </c>
      <c r="H1335" s="160" t="s">
        <v>12405</v>
      </c>
      <c r="I1335" s="160" t="s">
        <v>12393</v>
      </c>
    </row>
    <row r="1336" spans="1:9" x14ac:dyDescent="0.25">
      <c r="A1336" s="160" t="s">
        <v>11668</v>
      </c>
      <c r="B1336" s="160" t="s">
        <v>12264</v>
      </c>
      <c r="C1336" s="160" t="s">
        <v>12264</v>
      </c>
      <c r="D1336" s="160" t="s">
        <v>12264</v>
      </c>
      <c r="E1336" s="160" t="s">
        <v>12264</v>
      </c>
      <c r="F1336" s="160" t="s">
        <v>12404</v>
      </c>
      <c r="G1336" s="160" t="s">
        <v>12394</v>
      </c>
      <c r="H1336" s="160" t="s">
        <v>12406</v>
      </c>
      <c r="I1336" s="160" t="s">
        <v>12393</v>
      </c>
    </row>
    <row r="1337" spans="1:9" x14ac:dyDescent="0.25">
      <c r="A1337" s="160" t="s">
        <v>11668</v>
      </c>
      <c r="B1337" s="160" t="s">
        <v>12264</v>
      </c>
      <c r="C1337" s="160" t="s">
        <v>12264</v>
      </c>
      <c r="D1337" s="160" t="s">
        <v>12264</v>
      </c>
      <c r="E1337" s="160" t="s">
        <v>12264</v>
      </c>
      <c r="F1337" s="160" t="s">
        <v>12404</v>
      </c>
      <c r="G1337" s="160" t="s">
        <v>12396</v>
      </c>
      <c r="H1337" s="160" t="s">
        <v>12407</v>
      </c>
      <c r="I1337" s="160" t="s">
        <v>12393</v>
      </c>
    </row>
    <row r="1338" spans="1:9" x14ac:dyDescent="0.25">
      <c r="A1338" s="160" t="s">
        <v>11668</v>
      </c>
      <c r="B1338" s="160" t="s">
        <v>12264</v>
      </c>
      <c r="C1338" s="160" t="s">
        <v>12264</v>
      </c>
      <c r="D1338" s="160" t="s">
        <v>12264</v>
      </c>
      <c r="E1338" s="160" t="s">
        <v>12264</v>
      </c>
      <c r="F1338" s="160" t="s">
        <v>12404</v>
      </c>
      <c r="G1338" s="160" t="s">
        <v>12398</v>
      </c>
      <c r="H1338" s="160" t="s">
        <v>12408</v>
      </c>
      <c r="I1338" s="160" t="s">
        <v>12393</v>
      </c>
    </row>
    <row r="1339" spans="1:9" x14ac:dyDescent="0.25">
      <c r="A1339" s="160" t="s">
        <v>11668</v>
      </c>
      <c r="B1339" s="160" t="s">
        <v>12264</v>
      </c>
      <c r="C1339" s="160" t="s">
        <v>12264</v>
      </c>
      <c r="D1339" s="160" t="s">
        <v>12264</v>
      </c>
      <c r="E1339" s="160" t="s">
        <v>12264</v>
      </c>
      <c r="F1339" s="160" t="s">
        <v>12404</v>
      </c>
      <c r="G1339" s="160" t="s">
        <v>12400</v>
      </c>
      <c r="H1339" s="160" t="s">
        <v>12409</v>
      </c>
      <c r="I1339" s="160" t="s">
        <v>12393</v>
      </c>
    </row>
    <row r="1340" spans="1:9" x14ac:dyDescent="0.25">
      <c r="A1340" s="160" t="s">
        <v>11668</v>
      </c>
      <c r="B1340" s="160" t="s">
        <v>12264</v>
      </c>
      <c r="C1340" s="160" t="s">
        <v>12264</v>
      </c>
      <c r="D1340" s="160" t="s">
        <v>12264</v>
      </c>
      <c r="E1340" s="160" t="s">
        <v>12264</v>
      </c>
      <c r="F1340" s="160" t="s">
        <v>12404</v>
      </c>
      <c r="G1340" s="160" t="s">
        <v>12402</v>
      </c>
      <c r="H1340" s="160" t="s">
        <v>12410</v>
      </c>
      <c r="I1340" s="160" t="s">
        <v>12393</v>
      </c>
    </row>
    <row r="1341" spans="1:9" x14ac:dyDescent="0.25">
      <c r="A1341" s="160" t="s">
        <v>11668</v>
      </c>
      <c r="B1341" s="160" t="s">
        <v>12264</v>
      </c>
      <c r="C1341" s="160" t="s">
        <v>12264</v>
      </c>
      <c r="D1341" s="160" t="s">
        <v>12264</v>
      </c>
      <c r="E1341" s="160" t="s">
        <v>12264</v>
      </c>
      <c r="F1341" s="160" t="s">
        <v>12411</v>
      </c>
      <c r="G1341" s="160" t="s">
        <v>12412</v>
      </c>
      <c r="H1341" s="160" t="s">
        <v>12413</v>
      </c>
      <c r="I1341" s="160" t="s">
        <v>12393</v>
      </c>
    </row>
    <row r="1342" spans="1:9" x14ac:dyDescent="0.25">
      <c r="A1342" s="160" t="s">
        <v>11668</v>
      </c>
      <c r="B1342" s="160" t="s">
        <v>12264</v>
      </c>
      <c r="C1342" s="160" t="s">
        <v>12264</v>
      </c>
      <c r="D1342" s="160" t="s">
        <v>12264</v>
      </c>
      <c r="E1342" s="160" t="s">
        <v>12264</v>
      </c>
      <c r="F1342" s="160" t="s">
        <v>4036</v>
      </c>
      <c r="G1342" s="160" t="s">
        <v>12414</v>
      </c>
      <c r="H1342" s="160" t="s">
        <v>12415</v>
      </c>
      <c r="I1342" s="160" t="s">
        <v>12393</v>
      </c>
    </row>
    <row r="1343" spans="1:9" x14ac:dyDescent="0.25">
      <c r="A1343" s="160" t="s">
        <v>11668</v>
      </c>
      <c r="B1343" s="160" t="s">
        <v>12264</v>
      </c>
      <c r="C1343" s="160" t="s">
        <v>12264</v>
      </c>
      <c r="D1343" s="160" t="s">
        <v>12264</v>
      </c>
      <c r="E1343" s="160" t="s">
        <v>12264</v>
      </c>
      <c r="F1343" s="160" t="s">
        <v>4036</v>
      </c>
      <c r="G1343" s="160" t="s">
        <v>12416</v>
      </c>
      <c r="H1343" s="160" t="s">
        <v>12417</v>
      </c>
      <c r="I1343" s="160" t="s">
        <v>12393</v>
      </c>
    </row>
    <row r="1344" spans="1:9" x14ac:dyDescent="0.25">
      <c r="A1344" s="160" t="s">
        <v>11668</v>
      </c>
      <c r="B1344" s="160" t="s">
        <v>12264</v>
      </c>
      <c r="C1344" s="160" t="s">
        <v>12264</v>
      </c>
      <c r="D1344" s="160" t="s">
        <v>12264</v>
      </c>
      <c r="E1344" s="160" t="s">
        <v>12264</v>
      </c>
      <c r="F1344" s="160" t="s">
        <v>12418</v>
      </c>
      <c r="G1344" s="160" t="s">
        <v>12412</v>
      </c>
      <c r="H1344" s="160" t="s">
        <v>12419</v>
      </c>
      <c r="I1344" s="160" t="s">
        <v>12393</v>
      </c>
    </row>
    <row r="1345" spans="1:9" x14ac:dyDescent="0.25">
      <c r="A1345" s="160" t="s">
        <v>11668</v>
      </c>
      <c r="B1345" s="160" t="s">
        <v>12264</v>
      </c>
      <c r="C1345" s="160" t="s">
        <v>12264</v>
      </c>
      <c r="D1345" s="160" t="s">
        <v>12264</v>
      </c>
      <c r="E1345" s="160" t="s">
        <v>12264</v>
      </c>
      <c r="F1345" s="160" t="s">
        <v>4065</v>
      </c>
      <c r="G1345" s="160" t="s">
        <v>12420</v>
      </c>
      <c r="H1345" s="160" t="s">
        <v>12421</v>
      </c>
      <c r="I1345" s="160" t="s">
        <v>12393</v>
      </c>
    </row>
    <row r="1346" spans="1:9" x14ac:dyDescent="0.25">
      <c r="A1346" s="160" t="s">
        <v>11668</v>
      </c>
      <c r="B1346" s="160" t="s">
        <v>12264</v>
      </c>
      <c r="C1346" s="160" t="s">
        <v>12264</v>
      </c>
      <c r="D1346" s="160" t="s">
        <v>12264</v>
      </c>
      <c r="E1346" s="160" t="s">
        <v>12264</v>
      </c>
      <c r="F1346" s="160" t="s">
        <v>4065</v>
      </c>
      <c r="G1346" s="160" t="s">
        <v>12422</v>
      </c>
      <c r="H1346" s="160" t="s">
        <v>12423</v>
      </c>
      <c r="I1346" s="160" t="s">
        <v>12393</v>
      </c>
    </row>
    <row r="1347" spans="1:9" x14ac:dyDescent="0.25">
      <c r="A1347" s="160" t="s">
        <v>11668</v>
      </c>
      <c r="B1347" s="160" t="s">
        <v>12264</v>
      </c>
      <c r="C1347" s="160" t="s">
        <v>12264</v>
      </c>
      <c r="D1347" s="160" t="s">
        <v>12264</v>
      </c>
      <c r="E1347" s="160" t="s">
        <v>12264</v>
      </c>
      <c r="F1347" s="160" t="s">
        <v>4065</v>
      </c>
      <c r="G1347" s="160" t="s">
        <v>12424</v>
      </c>
      <c r="H1347" s="160" t="s">
        <v>12425</v>
      </c>
      <c r="I1347" s="160" t="s">
        <v>12393</v>
      </c>
    </row>
    <row r="1348" spans="1:9" x14ac:dyDescent="0.25">
      <c r="A1348" s="160" t="s">
        <v>11668</v>
      </c>
      <c r="B1348" s="160" t="s">
        <v>12264</v>
      </c>
      <c r="C1348" s="160" t="s">
        <v>12264</v>
      </c>
      <c r="D1348" s="160" t="s">
        <v>12264</v>
      </c>
      <c r="E1348" s="160" t="s">
        <v>12264</v>
      </c>
      <c r="F1348" s="160" t="s">
        <v>4065</v>
      </c>
      <c r="G1348" s="160" t="s">
        <v>12426</v>
      </c>
      <c r="H1348" s="160" t="s">
        <v>12427</v>
      </c>
      <c r="I1348" s="160" t="s">
        <v>12393</v>
      </c>
    </row>
    <row r="1349" spans="1:9" x14ac:dyDescent="0.25">
      <c r="A1349" s="160" t="s">
        <v>11668</v>
      </c>
      <c r="B1349" s="160" t="s">
        <v>12264</v>
      </c>
      <c r="C1349" s="160" t="s">
        <v>12264</v>
      </c>
      <c r="D1349" s="160" t="s">
        <v>12264</v>
      </c>
      <c r="E1349" s="160" t="s">
        <v>12264</v>
      </c>
      <c r="F1349" s="160" t="s">
        <v>4065</v>
      </c>
      <c r="G1349" s="160" t="s">
        <v>12428</v>
      </c>
      <c r="H1349" s="160" t="s">
        <v>12429</v>
      </c>
      <c r="I1349" s="160" t="s">
        <v>12393</v>
      </c>
    </row>
    <row r="1350" spans="1:9" x14ac:dyDescent="0.25">
      <c r="A1350" s="160" t="s">
        <v>11668</v>
      </c>
      <c r="B1350" s="160" t="s">
        <v>12264</v>
      </c>
      <c r="C1350" s="160" t="s">
        <v>12264</v>
      </c>
      <c r="D1350" s="160" t="s">
        <v>12264</v>
      </c>
      <c r="E1350" s="160" t="s">
        <v>12264</v>
      </c>
      <c r="F1350" s="160" t="s">
        <v>4065</v>
      </c>
      <c r="G1350" s="160" t="s">
        <v>12430</v>
      </c>
      <c r="H1350" s="160" t="s">
        <v>12431</v>
      </c>
      <c r="I1350" s="160" t="s">
        <v>12393</v>
      </c>
    </row>
    <row r="1351" spans="1:9" x14ac:dyDescent="0.25">
      <c r="A1351" s="160" t="s">
        <v>11668</v>
      </c>
      <c r="B1351" s="160" t="s">
        <v>12264</v>
      </c>
      <c r="C1351" s="160" t="s">
        <v>12264</v>
      </c>
      <c r="D1351" s="160" t="s">
        <v>12264</v>
      </c>
      <c r="E1351" s="160" t="s">
        <v>12264</v>
      </c>
      <c r="F1351" s="160" t="s">
        <v>4065</v>
      </c>
      <c r="G1351" s="160" t="s">
        <v>12432</v>
      </c>
      <c r="H1351" s="160" t="s">
        <v>12433</v>
      </c>
      <c r="I1351" s="160" t="s">
        <v>12393</v>
      </c>
    </row>
    <row r="1352" spans="1:9" x14ac:dyDescent="0.25">
      <c r="A1352" s="160" t="s">
        <v>11668</v>
      </c>
      <c r="B1352" s="160" t="s">
        <v>12264</v>
      </c>
      <c r="C1352" s="160" t="s">
        <v>12264</v>
      </c>
      <c r="D1352" s="160" t="s">
        <v>12264</v>
      </c>
      <c r="E1352" s="160" t="s">
        <v>12264</v>
      </c>
      <c r="F1352" s="160" t="s">
        <v>4065</v>
      </c>
      <c r="G1352" s="160" t="s">
        <v>12434</v>
      </c>
      <c r="H1352" s="160" t="s">
        <v>12435</v>
      </c>
      <c r="I1352" s="160" t="s">
        <v>12393</v>
      </c>
    </row>
    <row r="1353" spans="1:9" x14ac:dyDescent="0.25">
      <c r="A1353" s="160" t="s">
        <v>11668</v>
      </c>
      <c r="B1353" s="160" t="s">
        <v>12264</v>
      </c>
      <c r="C1353" s="160" t="s">
        <v>12264</v>
      </c>
      <c r="D1353" s="160" t="s">
        <v>12264</v>
      </c>
      <c r="E1353" s="160" t="s">
        <v>12264</v>
      </c>
      <c r="F1353" s="160" t="s">
        <v>12436</v>
      </c>
      <c r="G1353" s="160" t="s">
        <v>12412</v>
      </c>
      <c r="H1353" s="160" t="s">
        <v>12437</v>
      </c>
      <c r="I1353" s="160" t="s">
        <v>12393</v>
      </c>
    </row>
    <row r="1354" spans="1:9" x14ac:dyDescent="0.25">
      <c r="A1354" s="160" t="s">
        <v>11668</v>
      </c>
      <c r="B1354" s="160" t="s">
        <v>12264</v>
      </c>
      <c r="C1354" s="160" t="s">
        <v>12264</v>
      </c>
      <c r="D1354" s="160" t="s">
        <v>12264</v>
      </c>
      <c r="E1354" s="160" t="s">
        <v>12264</v>
      </c>
      <c r="F1354" s="160" t="s">
        <v>12438</v>
      </c>
      <c r="G1354" s="160" t="s">
        <v>12439</v>
      </c>
      <c r="H1354" s="160" t="s">
        <v>12440</v>
      </c>
      <c r="I1354" s="160" t="s">
        <v>12393</v>
      </c>
    </row>
    <row r="1355" spans="1:9" x14ac:dyDescent="0.25">
      <c r="A1355" s="160" t="s">
        <v>11668</v>
      </c>
      <c r="B1355" s="160" t="s">
        <v>12264</v>
      </c>
      <c r="C1355" s="160" t="s">
        <v>12264</v>
      </c>
      <c r="D1355" s="160" t="s">
        <v>12264</v>
      </c>
      <c r="E1355" s="160" t="s">
        <v>12264</v>
      </c>
      <c r="F1355" s="160" t="s">
        <v>12438</v>
      </c>
      <c r="G1355" s="160" t="s">
        <v>12441</v>
      </c>
      <c r="H1355" s="160" t="s">
        <v>12442</v>
      </c>
      <c r="I1355" s="160" t="s">
        <v>12393</v>
      </c>
    </row>
    <row r="1356" spans="1:9" x14ac:dyDescent="0.25">
      <c r="A1356" s="160" t="s">
        <v>11668</v>
      </c>
      <c r="B1356" s="160" t="s">
        <v>12264</v>
      </c>
      <c r="C1356" s="160" t="s">
        <v>12264</v>
      </c>
      <c r="D1356" s="160" t="s">
        <v>12264</v>
      </c>
      <c r="E1356" s="160" t="s">
        <v>12264</v>
      </c>
      <c r="F1356" s="160" t="s">
        <v>12438</v>
      </c>
      <c r="G1356" s="160" t="s">
        <v>12402</v>
      </c>
      <c r="H1356" s="160" t="s">
        <v>12443</v>
      </c>
      <c r="I1356" s="160" t="s">
        <v>12393</v>
      </c>
    </row>
    <row r="1357" spans="1:9" x14ac:dyDescent="0.25">
      <c r="A1357" s="160" t="s">
        <v>11668</v>
      </c>
      <c r="B1357" s="160" t="s">
        <v>12264</v>
      </c>
      <c r="C1357" s="160" t="s">
        <v>12264</v>
      </c>
      <c r="D1357" s="160" t="s">
        <v>12264</v>
      </c>
      <c r="E1357" s="160" t="s">
        <v>12264</v>
      </c>
      <c r="F1357" s="160" t="s">
        <v>12444</v>
      </c>
      <c r="G1357" s="160" t="s">
        <v>12439</v>
      </c>
      <c r="H1357" s="160" t="s">
        <v>12445</v>
      </c>
      <c r="I1357" s="160" t="s">
        <v>12393</v>
      </c>
    </row>
    <row r="1358" spans="1:9" x14ac:dyDescent="0.25">
      <c r="A1358" s="160" t="s">
        <v>11668</v>
      </c>
      <c r="B1358" s="160" t="s">
        <v>12264</v>
      </c>
      <c r="C1358" s="160" t="s">
        <v>12264</v>
      </c>
      <c r="D1358" s="160" t="s">
        <v>12264</v>
      </c>
      <c r="E1358" s="160" t="s">
        <v>12264</v>
      </c>
      <c r="F1358" s="160" t="s">
        <v>12444</v>
      </c>
      <c r="G1358" s="160" t="s">
        <v>12441</v>
      </c>
      <c r="H1358" s="160" t="s">
        <v>12446</v>
      </c>
      <c r="I1358" s="160" t="s">
        <v>12393</v>
      </c>
    </row>
    <row r="1359" spans="1:9" x14ac:dyDescent="0.25">
      <c r="A1359" s="160" t="s">
        <v>11668</v>
      </c>
      <c r="B1359" s="160" t="s">
        <v>12264</v>
      </c>
      <c r="C1359" s="160" t="s">
        <v>12264</v>
      </c>
      <c r="D1359" s="160" t="s">
        <v>12264</v>
      </c>
      <c r="E1359" s="160" t="s">
        <v>12264</v>
      </c>
      <c r="F1359" s="160" t="s">
        <v>12444</v>
      </c>
      <c r="G1359" s="160" t="s">
        <v>12402</v>
      </c>
      <c r="H1359" s="160" t="s">
        <v>12447</v>
      </c>
      <c r="I1359" s="160" t="s">
        <v>12393</v>
      </c>
    </row>
    <row r="1360" spans="1:9" x14ac:dyDescent="0.25">
      <c r="A1360" s="160" t="s">
        <v>11668</v>
      </c>
      <c r="B1360" s="160" t="s">
        <v>12264</v>
      </c>
      <c r="C1360" s="160" t="s">
        <v>12264</v>
      </c>
      <c r="D1360" s="160" t="s">
        <v>12264</v>
      </c>
      <c r="E1360" s="160" t="s">
        <v>12264</v>
      </c>
      <c r="F1360" s="160" t="s">
        <v>12448</v>
      </c>
      <c r="G1360" s="160" t="s">
        <v>12412</v>
      </c>
      <c r="H1360" s="160" t="s">
        <v>12449</v>
      </c>
      <c r="I1360" s="160" t="s">
        <v>12393</v>
      </c>
    </row>
    <row r="1361" spans="1:9" x14ac:dyDescent="0.25">
      <c r="A1361" s="160" t="s">
        <v>11668</v>
      </c>
      <c r="B1361" s="160" t="s">
        <v>12264</v>
      </c>
      <c r="C1361" s="160" t="s">
        <v>12264</v>
      </c>
      <c r="D1361" s="160" t="s">
        <v>12264</v>
      </c>
      <c r="E1361" s="160" t="s">
        <v>12264</v>
      </c>
      <c r="F1361" s="160" t="s">
        <v>12450</v>
      </c>
      <c r="G1361" s="160" t="s">
        <v>12451</v>
      </c>
      <c r="H1361" s="160" t="s">
        <v>12452</v>
      </c>
      <c r="I1361" s="160" t="s">
        <v>12393</v>
      </c>
    </row>
    <row r="1362" spans="1:9" x14ac:dyDescent="0.25">
      <c r="A1362" s="160" t="s">
        <v>11668</v>
      </c>
      <c r="B1362" s="160" t="s">
        <v>12264</v>
      </c>
      <c r="C1362" s="160" t="s">
        <v>12264</v>
      </c>
      <c r="D1362" s="160" t="s">
        <v>12264</v>
      </c>
      <c r="E1362" s="160" t="s">
        <v>12264</v>
      </c>
      <c r="F1362" s="160" t="s">
        <v>12453</v>
      </c>
      <c r="G1362" s="160" t="s">
        <v>12412</v>
      </c>
      <c r="H1362" s="160" t="s">
        <v>12454</v>
      </c>
      <c r="I1362" s="160" t="s">
        <v>12393</v>
      </c>
    </row>
    <row r="1363" spans="1:9" x14ac:dyDescent="0.25">
      <c r="A1363" s="160" t="s">
        <v>11668</v>
      </c>
      <c r="B1363" s="160" t="s">
        <v>12264</v>
      </c>
      <c r="C1363" s="160" t="s">
        <v>12264</v>
      </c>
      <c r="D1363" s="160" t="s">
        <v>12264</v>
      </c>
      <c r="E1363" s="160" t="s">
        <v>12264</v>
      </c>
      <c r="F1363" s="160" t="s">
        <v>12455</v>
      </c>
      <c r="G1363" s="160" t="s">
        <v>12456</v>
      </c>
      <c r="H1363" s="160" t="s">
        <v>12457</v>
      </c>
      <c r="I1363" s="160" t="s">
        <v>12458</v>
      </c>
    </row>
    <row r="1364" spans="1:9" x14ac:dyDescent="0.25">
      <c r="A1364" s="160" t="s">
        <v>11668</v>
      </c>
      <c r="B1364" s="160" t="s">
        <v>12264</v>
      </c>
      <c r="C1364" s="160" t="s">
        <v>12264</v>
      </c>
      <c r="D1364" s="160" t="s">
        <v>12264</v>
      </c>
      <c r="E1364" s="160" t="s">
        <v>12264</v>
      </c>
      <c r="F1364" s="160" t="s">
        <v>12459</v>
      </c>
      <c r="G1364" s="160" t="s">
        <v>12460</v>
      </c>
      <c r="H1364" s="160" t="s">
        <v>12461</v>
      </c>
      <c r="I1364" s="160" t="s">
        <v>12462</v>
      </c>
    </row>
    <row r="1365" spans="1:9" x14ac:dyDescent="0.25">
      <c r="A1365" s="160" t="s">
        <v>11668</v>
      </c>
      <c r="B1365" s="160" t="s">
        <v>12264</v>
      </c>
      <c r="C1365" s="160" t="s">
        <v>12264</v>
      </c>
      <c r="D1365" s="160" t="s">
        <v>12264</v>
      </c>
      <c r="E1365" s="160" t="s">
        <v>12264</v>
      </c>
      <c r="F1365" s="160" t="s">
        <v>4072</v>
      </c>
      <c r="G1365" s="160" t="s">
        <v>12463</v>
      </c>
      <c r="H1365" s="160" t="s">
        <v>12464</v>
      </c>
      <c r="I1365" s="160" t="s">
        <v>12465</v>
      </c>
    </row>
    <row r="1366" spans="1:9" x14ac:dyDescent="0.25">
      <c r="A1366" s="160" t="s">
        <v>11668</v>
      </c>
      <c r="B1366" s="160" t="s">
        <v>12264</v>
      </c>
      <c r="C1366" s="160" t="s">
        <v>12264</v>
      </c>
      <c r="D1366" s="160" t="s">
        <v>12264</v>
      </c>
      <c r="E1366" s="160" t="s">
        <v>12264</v>
      </c>
      <c r="F1366" s="160" t="s">
        <v>4072</v>
      </c>
      <c r="G1366" s="160" t="s">
        <v>12466</v>
      </c>
      <c r="H1366" s="160" t="s">
        <v>12467</v>
      </c>
      <c r="I1366" s="160" t="s">
        <v>12465</v>
      </c>
    </row>
    <row r="1367" spans="1:9" x14ac:dyDescent="0.25">
      <c r="A1367" s="160" t="s">
        <v>11668</v>
      </c>
      <c r="B1367" s="160" t="s">
        <v>12264</v>
      </c>
      <c r="C1367" s="160" t="s">
        <v>12264</v>
      </c>
      <c r="D1367" s="160" t="s">
        <v>12264</v>
      </c>
      <c r="E1367" s="160" t="s">
        <v>12264</v>
      </c>
      <c r="F1367" s="160" t="s">
        <v>12468</v>
      </c>
      <c r="G1367" s="160" t="s">
        <v>12469</v>
      </c>
      <c r="H1367" s="160" t="s">
        <v>12470</v>
      </c>
      <c r="I1367" s="160" t="s">
        <v>12465</v>
      </c>
    </row>
    <row r="1368" spans="1:9" x14ac:dyDescent="0.25">
      <c r="A1368" s="160" t="s">
        <v>11668</v>
      </c>
      <c r="B1368" s="160" t="s">
        <v>12264</v>
      </c>
      <c r="C1368" s="160" t="s">
        <v>12264</v>
      </c>
      <c r="D1368" s="160" t="s">
        <v>12264</v>
      </c>
      <c r="E1368" s="160" t="s">
        <v>12264</v>
      </c>
      <c r="F1368" s="160" t="s">
        <v>4078</v>
      </c>
      <c r="G1368" s="160" t="s">
        <v>12471</v>
      </c>
      <c r="H1368" s="160" t="s">
        <v>12472</v>
      </c>
      <c r="I1368" s="160" t="s">
        <v>12465</v>
      </c>
    </row>
    <row r="1369" spans="1:9" x14ac:dyDescent="0.25">
      <c r="A1369" s="160" t="s">
        <v>11668</v>
      </c>
      <c r="B1369" s="160" t="s">
        <v>12264</v>
      </c>
      <c r="C1369" s="160" t="s">
        <v>12264</v>
      </c>
      <c r="D1369" s="160" t="s">
        <v>12264</v>
      </c>
      <c r="E1369" s="160" t="s">
        <v>12264</v>
      </c>
      <c r="F1369" s="160" t="s">
        <v>4078</v>
      </c>
      <c r="G1369" s="160" t="s">
        <v>12473</v>
      </c>
      <c r="H1369" s="160" t="s">
        <v>12474</v>
      </c>
      <c r="I1369" s="160" t="s">
        <v>12465</v>
      </c>
    </row>
    <row r="1370" spans="1:9" x14ac:dyDescent="0.25">
      <c r="A1370" s="160" t="s">
        <v>11668</v>
      </c>
      <c r="B1370" s="160" t="s">
        <v>12264</v>
      </c>
      <c r="C1370" s="160" t="s">
        <v>12264</v>
      </c>
      <c r="D1370" s="160" t="s">
        <v>12264</v>
      </c>
      <c r="E1370" s="160" t="s">
        <v>12264</v>
      </c>
      <c r="F1370" s="160" t="s">
        <v>4081</v>
      </c>
      <c r="G1370" s="160" t="s">
        <v>12475</v>
      </c>
      <c r="H1370" s="160" t="s">
        <v>12476</v>
      </c>
      <c r="I1370" s="160" t="s">
        <v>12465</v>
      </c>
    </row>
    <row r="1371" spans="1:9" x14ac:dyDescent="0.25">
      <c r="A1371" s="160" t="s">
        <v>11668</v>
      </c>
      <c r="B1371" s="160" t="s">
        <v>12264</v>
      </c>
      <c r="C1371" s="160" t="s">
        <v>12264</v>
      </c>
      <c r="D1371" s="160" t="s">
        <v>12264</v>
      </c>
      <c r="E1371" s="160" t="s">
        <v>12264</v>
      </c>
      <c r="F1371" s="160" t="s">
        <v>4081</v>
      </c>
      <c r="G1371" s="160" t="s">
        <v>12477</v>
      </c>
      <c r="H1371" s="160" t="s">
        <v>12478</v>
      </c>
      <c r="I1371" s="160" t="s">
        <v>12465</v>
      </c>
    </row>
    <row r="1372" spans="1:9" x14ac:dyDescent="0.25">
      <c r="A1372" s="160" t="s">
        <v>11668</v>
      </c>
      <c r="B1372" s="160" t="s">
        <v>12264</v>
      </c>
      <c r="C1372" s="160" t="s">
        <v>12264</v>
      </c>
      <c r="D1372" s="160" t="s">
        <v>12264</v>
      </c>
      <c r="E1372" s="160" t="s">
        <v>12264</v>
      </c>
      <c r="F1372" s="160" t="s">
        <v>4081</v>
      </c>
      <c r="G1372" s="160" t="s">
        <v>12479</v>
      </c>
      <c r="H1372" s="160" t="s">
        <v>12480</v>
      </c>
      <c r="I1372" s="160" t="s">
        <v>12465</v>
      </c>
    </row>
    <row r="1373" spans="1:9" x14ac:dyDescent="0.25">
      <c r="A1373" s="160" t="s">
        <v>11668</v>
      </c>
      <c r="B1373" s="160" t="s">
        <v>12264</v>
      </c>
      <c r="C1373" s="160" t="s">
        <v>12264</v>
      </c>
      <c r="D1373" s="160" t="s">
        <v>12264</v>
      </c>
      <c r="E1373" s="160" t="s">
        <v>12264</v>
      </c>
      <c r="F1373" s="160" t="s">
        <v>4081</v>
      </c>
      <c r="G1373" s="160" t="s">
        <v>12481</v>
      </c>
      <c r="H1373" s="160" t="s">
        <v>12482</v>
      </c>
      <c r="I1373" s="160" t="s">
        <v>12465</v>
      </c>
    </row>
    <row r="1374" spans="1:9" x14ac:dyDescent="0.25">
      <c r="A1374" s="160" t="s">
        <v>11668</v>
      </c>
      <c r="B1374" s="160" t="s">
        <v>12264</v>
      </c>
      <c r="C1374" s="160" t="s">
        <v>12264</v>
      </c>
      <c r="D1374" s="160" t="s">
        <v>12264</v>
      </c>
      <c r="E1374" s="160" t="s">
        <v>12264</v>
      </c>
      <c r="F1374" s="160" t="s">
        <v>4081</v>
      </c>
      <c r="G1374" s="160" t="s">
        <v>12483</v>
      </c>
      <c r="H1374" s="160" t="s">
        <v>12484</v>
      </c>
      <c r="I1374" s="160" t="s">
        <v>12465</v>
      </c>
    </row>
    <row r="1375" spans="1:9" x14ac:dyDescent="0.25">
      <c r="A1375" s="160" t="s">
        <v>11668</v>
      </c>
      <c r="B1375" s="160" t="s">
        <v>12264</v>
      </c>
      <c r="C1375" s="160" t="s">
        <v>12264</v>
      </c>
      <c r="D1375" s="160" t="s">
        <v>12264</v>
      </c>
      <c r="E1375" s="160" t="s">
        <v>12264</v>
      </c>
      <c r="F1375" s="160" t="s">
        <v>4081</v>
      </c>
      <c r="G1375" s="160" t="s">
        <v>12485</v>
      </c>
      <c r="H1375" s="160" t="s">
        <v>12486</v>
      </c>
      <c r="I1375" s="160" t="s">
        <v>12465</v>
      </c>
    </row>
    <row r="1376" spans="1:9" x14ac:dyDescent="0.25">
      <c r="A1376" s="160" t="s">
        <v>11668</v>
      </c>
      <c r="B1376" s="160" t="s">
        <v>12264</v>
      </c>
      <c r="C1376" s="160" t="s">
        <v>12264</v>
      </c>
      <c r="D1376" s="160" t="s">
        <v>12264</v>
      </c>
      <c r="E1376" s="160" t="s">
        <v>12264</v>
      </c>
      <c r="F1376" s="160" t="s">
        <v>4081</v>
      </c>
      <c r="G1376" s="160" t="s">
        <v>12487</v>
      </c>
      <c r="H1376" s="160" t="s">
        <v>12488</v>
      </c>
      <c r="I1376" s="160" t="s">
        <v>12465</v>
      </c>
    </row>
    <row r="1377" spans="1:9" x14ac:dyDescent="0.25">
      <c r="A1377" s="160" t="s">
        <v>11668</v>
      </c>
      <c r="B1377" s="160" t="s">
        <v>12264</v>
      </c>
      <c r="C1377" s="160" t="s">
        <v>12264</v>
      </c>
      <c r="D1377" s="160" t="s">
        <v>12264</v>
      </c>
      <c r="E1377" s="160" t="s">
        <v>12264</v>
      </c>
      <c r="F1377" s="160" t="s">
        <v>12489</v>
      </c>
      <c r="G1377" s="160" t="s">
        <v>12412</v>
      </c>
      <c r="H1377" s="160" t="s">
        <v>12490</v>
      </c>
      <c r="I1377" s="160" t="s">
        <v>12465</v>
      </c>
    </row>
    <row r="1378" spans="1:9" x14ac:dyDescent="0.25">
      <c r="A1378" s="160" t="s">
        <v>11668</v>
      </c>
      <c r="B1378" s="160" t="s">
        <v>12264</v>
      </c>
      <c r="C1378" s="160" t="s">
        <v>12264</v>
      </c>
      <c r="D1378" s="160" t="s">
        <v>12264</v>
      </c>
      <c r="E1378" s="160" t="s">
        <v>12264</v>
      </c>
      <c r="F1378" s="160" t="s">
        <v>4084</v>
      </c>
      <c r="G1378" s="160" t="s">
        <v>12491</v>
      </c>
      <c r="H1378" s="160" t="s">
        <v>12492</v>
      </c>
      <c r="I1378" s="160" t="s">
        <v>12465</v>
      </c>
    </row>
    <row r="1379" spans="1:9" x14ac:dyDescent="0.25">
      <c r="A1379" s="160" t="s">
        <v>11668</v>
      </c>
      <c r="B1379" s="160" t="s">
        <v>12264</v>
      </c>
      <c r="C1379" s="160" t="s">
        <v>12264</v>
      </c>
      <c r="D1379" s="160" t="s">
        <v>12264</v>
      </c>
      <c r="E1379" s="160" t="s">
        <v>12264</v>
      </c>
      <c r="F1379" s="160" t="s">
        <v>4084</v>
      </c>
      <c r="G1379" s="160" t="s">
        <v>12493</v>
      </c>
      <c r="H1379" s="160" t="s">
        <v>12494</v>
      </c>
      <c r="I1379" s="160" t="s">
        <v>12465</v>
      </c>
    </row>
    <row r="1380" spans="1:9" x14ac:dyDescent="0.25">
      <c r="A1380" s="160" t="s">
        <v>11668</v>
      </c>
      <c r="B1380" s="160" t="s">
        <v>12264</v>
      </c>
      <c r="C1380" s="160" t="s">
        <v>12264</v>
      </c>
      <c r="D1380" s="160" t="s">
        <v>12264</v>
      </c>
      <c r="E1380" s="160" t="s">
        <v>12264</v>
      </c>
      <c r="F1380" s="160" t="s">
        <v>4084</v>
      </c>
      <c r="G1380" s="160" t="s">
        <v>12495</v>
      </c>
      <c r="H1380" s="160" t="s">
        <v>12496</v>
      </c>
      <c r="I1380" s="160" t="s">
        <v>12465</v>
      </c>
    </row>
    <row r="1381" spans="1:9" x14ac:dyDescent="0.25">
      <c r="A1381" s="160" t="s">
        <v>11668</v>
      </c>
      <c r="B1381" s="160" t="s">
        <v>12264</v>
      </c>
      <c r="C1381" s="160" t="s">
        <v>12264</v>
      </c>
      <c r="D1381" s="160" t="s">
        <v>12264</v>
      </c>
      <c r="E1381" s="160" t="s">
        <v>12264</v>
      </c>
      <c r="F1381" s="160" t="s">
        <v>12497</v>
      </c>
      <c r="G1381" s="160" t="s">
        <v>12491</v>
      </c>
      <c r="H1381" s="160" t="s">
        <v>12498</v>
      </c>
      <c r="I1381" s="160" t="s">
        <v>12465</v>
      </c>
    </row>
    <row r="1382" spans="1:9" x14ac:dyDescent="0.25">
      <c r="A1382" s="160" t="s">
        <v>11668</v>
      </c>
      <c r="B1382" s="160" t="s">
        <v>12264</v>
      </c>
      <c r="C1382" s="160" t="s">
        <v>12264</v>
      </c>
      <c r="D1382" s="160" t="s">
        <v>12264</v>
      </c>
      <c r="E1382" s="160" t="s">
        <v>12264</v>
      </c>
      <c r="F1382" s="160" t="s">
        <v>12497</v>
      </c>
      <c r="G1382" s="160" t="s">
        <v>12493</v>
      </c>
      <c r="H1382" s="160" t="s">
        <v>12499</v>
      </c>
      <c r="I1382" s="160" t="s">
        <v>12465</v>
      </c>
    </row>
    <row r="1383" spans="1:9" x14ac:dyDescent="0.25">
      <c r="A1383" s="160" t="s">
        <v>11668</v>
      </c>
      <c r="B1383" s="160" t="s">
        <v>12264</v>
      </c>
      <c r="C1383" s="160" t="s">
        <v>12264</v>
      </c>
      <c r="D1383" s="160" t="s">
        <v>12264</v>
      </c>
      <c r="E1383" s="160" t="s">
        <v>12264</v>
      </c>
      <c r="F1383" s="160" t="s">
        <v>12497</v>
      </c>
      <c r="G1383" s="160" t="s">
        <v>12495</v>
      </c>
      <c r="H1383" s="160" t="s">
        <v>12500</v>
      </c>
      <c r="I1383" s="160" t="s">
        <v>12465</v>
      </c>
    </row>
    <row r="1384" spans="1:9" x14ac:dyDescent="0.25">
      <c r="A1384" s="160" t="s">
        <v>11668</v>
      </c>
      <c r="B1384" s="160" t="s">
        <v>12264</v>
      </c>
      <c r="C1384" s="160" t="s">
        <v>12264</v>
      </c>
      <c r="D1384" s="160" t="s">
        <v>12264</v>
      </c>
      <c r="E1384" s="160" t="s">
        <v>12264</v>
      </c>
      <c r="F1384" s="160" t="s">
        <v>12501</v>
      </c>
      <c r="G1384" s="160" t="s">
        <v>12412</v>
      </c>
      <c r="H1384" s="160" t="s">
        <v>12502</v>
      </c>
      <c r="I1384" s="160" t="s">
        <v>12465</v>
      </c>
    </row>
    <row r="1385" spans="1:9" x14ac:dyDescent="0.25">
      <c r="A1385" s="160" t="s">
        <v>11668</v>
      </c>
      <c r="B1385" s="160" t="s">
        <v>12264</v>
      </c>
      <c r="C1385" s="160" t="s">
        <v>12264</v>
      </c>
      <c r="D1385" s="160" t="s">
        <v>12264</v>
      </c>
      <c r="E1385" s="160" t="s">
        <v>12264</v>
      </c>
      <c r="F1385" s="160" t="s">
        <v>12503</v>
      </c>
      <c r="G1385" s="160" t="s">
        <v>12504</v>
      </c>
      <c r="H1385" s="160" t="s">
        <v>12505</v>
      </c>
      <c r="I1385" s="160" t="s">
        <v>12465</v>
      </c>
    </row>
    <row r="1386" spans="1:9" x14ac:dyDescent="0.25">
      <c r="A1386" s="160" t="s">
        <v>11668</v>
      </c>
      <c r="B1386" s="160" t="s">
        <v>12264</v>
      </c>
      <c r="C1386" s="160" t="s">
        <v>12264</v>
      </c>
      <c r="D1386" s="160" t="s">
        <v>12264</v>
      </c>
      <c r="E1386" s="160" t="s">
        <v>12264</v>
      </c>
      <c r="F1386" s="160" t="s">
        <v>12506</v>
      </c>
      <c r="G1386" s="160" t="s">
        <v>12504</v>
      </c>
      <c r="H1386" s="160" t="s">
        <v>12507</v>
      </c>
      <c r="I1386" s="160" t="s">
        <v>12465</v>
      </c>
    </row>
    <row r="1387" spans="1:9" x14ac:dyDescent="0.25">
      <c r="A1387" s="160" t="s">
        <v>11668</v>
      </c>
      <c r="B1387" s="160" t="s">
        <v>12264</v>
      </c>
      <c r="C1387" s="160" t="s">
        <v>12264</v>
      </c>
      <c r="D1387" s="160" t="s">
        <v>12264</v>
      </c>
      <c r="E1387" s="160" t="s">
        <v>12264</v>
      </c>
      <c r="F1387" s="160" t="s">
        <v>12508</v>
      </c>
      <c r="G1387" s="160" t="s">
        <v>12504</v>
      </c>
      <c r="H1387" s="160" t="s">
        <v>12509</v>
      </c>
      <c r="I1387" s="160" t="s">
        <v>12465</v>
      </c>
    </row>
    <row r="1388" spans="1:9" x14ac:dyDescent="0.25">
      <c r="A1388" s="160" t="s">
        <v>11668</v>
      </c>
      <c r="B1388" s="160" t="s">
        <v>12264</v>
      </c>
      <c r="C1388" s="160" t="s">
        <v>12264</v>
      </c>
      <c r="D1388" s="160" t="s">
        <v>12264</v>
      </c>
      <c r="E1388" s="160" t="s">
        <v>12264</v>
      </c>
      <c r="F1388" s="160" t="s">
        <v>12510</v>
      </c>
      <c r="G1388" s="160" t="s">
        <v>12412</v>
      </c>
      <c r="H1388" s="160" t="s">
        <v>12511</v>
      </c>
      <c r="I1388" s="160" t="s">
        <v>12465</v>
      </c>
    </row>
    <row r="1389" spans="1:9" x14ac:dyDescent="0.25">
      <c r="A1389" s="160" t="s">
        <v>11668</v>
      </c>
      <c r="B1389" s="160" t="s">
        <v>12264</v>
      </c>
      <c r="C1389" s="160" t="s">
        <v>12264</v>
      </c>
      <c r="D1389" s="160" t="s">
        <v>12264</v>
      </c>
      <c r="E1389" s="160" t="s">
        <v>12264</v>
      </c>
      <c r="F1389" s="160" t="s">
        <v>12512</v>
      </c>
      <c r="G1389" s="160" t="s">
        <v>12513</v>
      </c>
      <c r="H1389" s="160" t="s">
        <v>12514</v>
      </c>
      <c r="I1389" s="160" t="s">
        <v>12465</v>
      </c>
    </row>
    <row r="1390" spans="1:9" x14ac:dyDescent="0.25">
      <c r="A1390" s="160" t="s">
        <v>11668</v>
      </c>
      <c r="B1390" s="160" t="s">
        <v>12264</v>
      </c>
      <c r="C1390" s="160" t="s">
        <v>12264</v>
      </c>
      <c r="D1390" s="160" t="s">
        <v>12264</v>
      </c>
      <c r="E1390" s="160" t="s">
        <v>12264</v>
      </c>
      <c r="F1390" s="160" t="s">
        <v>12515</v>
      </c>
      <c r="G1390" s="160" t="s">
        <v>12513</v>
      </c>
      <c r="H1390" s="160" t="s">
        <v>12516</v>
      </c>
      <c r="I1390" s="160" t="s">
        <v>12465</v>
      </c>
    </row>
    <row r="1391" spans="1:9" x14ac:dyDescent="0.25">
      <c r="A1391" s="160" t="s">
        <v>11668</v>
      </c>
      <c r="B1391" s="160" t="s">
        <v>12264</v>
      </c>
      <c r="C1391" s="160" t="s">
        <v>12264</v>
      </c>
      <c r="D1391" s="160" t="s">
        <v>12264</v>
      </c>
      <c r="E1391" s="160" t="s">
        <v>12264</v>
      </c>
      <c r="F1391" s="160" t="s">
        <v>12517</v>
      </c>
      <c r="G1391" s="160" t="s">
        <v>12513</v>
      </c>
      <c r="H1391" s="160" t="s">
        <v>12518</v>
      </c>
      <c r="I1391" s="160" t="s">
        <v>12465</v>
      </c>
    </row>
    <row r="1392" spans="1:9" x14ac:dyDescent="0.25">
      <c r="A1392" s="160" t="s">
        <v>11668</v>
      </c>
      <c r="B1392" s="160" t="s">
        <v>12264</v>
      </c>
      <c r="C1392" s="160" t="s">
        <v>12264</v>
      </c>
      <c r="D1392" s="160" t="s">
        <v>12264</v>
      </c>
      <c r="E1392" s="160" t="s">
        <v>12264</v>
      </c>
      <c r="F1392" s="160" t="s">
        <v>12519</v>
      </c>
      <c r="G1392" s="160" t="s">
        <v>12412</v>
      </c>
      <c r="H1392" s="160" t="s">
        <v>12520</v>
      </c>
      <c r="I1392" s="160" t="s">
        <v>12465</v>
      </c>
    </row>
    <row r="1393" spans="1:9" x14ac:dyDescent="0.25">
      <c r="A1393" s="160" t="s">
        <v>11668</v>
      </c>
      <c r="B1393" s="160" t="s">
        <v>12264</v>
      </c>
      <c r="C1393" s="160" t="s">
        <v>12264</v>
      </c>
      <c r="D1393" s="160" t="s">
        <v>12264</v>
      </c>
      <c r="E1393" s="160" t="s">
        <v>12264</v>
      </c>
      <c r="F1393" s="160" t="s">
        <v>4092</v>
      </c>
      <c r="G1393" s="160" t="s">
        <v>12521</v>
      </c>
      <c r="H1393" s="160" t="s">
        <v>12522</v>
      </c>
      <c r="I1393" s="160" t="s">
        <v>12465</v>
      </c>
    </row>
    <row r="1394" spans="1:9" x14ac:dyDescent="0.25">
      <c r="A1394" s="160" t="s">
        <v>11668</v>
      </c>
      <c r="B1394" s="160" t="s">
        <v>12264</v>
      </c>
      <c r="C1394" s="160" t="s">
        <v>12264</v>
      </c>
      <c r="D1394" s="160" t="s">
        <v>12264</v>
      </c>
      <c r="E1394" s="160" t="s">
        <v>12264</v>
      </c>
      <c r="F1394" s="160" t="s">
        <v>4092</v>
      </c>
      <c r="G1394" s="160" t="s">
        <v>12523</v>
      </c>
      <c r="H1394" s="160" t="s">
        <v>12524</v>
      </c>
      <c r="I1394" s="160" t="s">
        <v>12465</v>
      </c>
    </row>
    <row r="1395" spans="1:9" x14ac:dyDescent="0.25">
      <c r="A1395" s="160" t="s">
        <v>11668</v>
      </c>
      <c r="B1395" s="160" t="s">
        <v>12264</v>
      </c>
      <c r="C1395" s="160" t="s">
        <v>12264</v>
      </c>
      <c r="D1395" s="160" t="s">
        <v>12264</v>
      </c>
      <c r="E1395" s="160" t="s">
        <v>12264</v>
      </c>
      <c r="F1395" s="160" t="s">
        <v>12525</v>
      </c>
      <c r="G1395" s="160" t="s">
        <v>12412</v>
      </c>
      <c r="H1395" s="160" t="s">
        <v>12526</v>
      </c>
      <c r="I1395" s="160" t="s">
        <v>12465</v>
      </c>
    </row>
    <row r="1396" spans="1:9" x14ac:dyDescent="0.25">
      <c r="A1396" s="160" t="s">
        <v>11668</v>
      </c>
      <c r="B1396" s="160" t="s">
        <v>12264</v>
      </c>
      <c r="C1396" s="160" t="s">
        <v>12264</v>
      </c>
      <c r="D1396" s="160" t="s">
        <v>12264</v>
      </c>
      <c r="E1396" s="160" t="s">
        <v>12264</v>
      </c>
      <c r="F1396" s="160" t="s">
        <v>12527</v>
      </c>
      <c r="G1396" s="160" t="s">
        <v>12528</v>
      </c>
      <c r="H1396" s="160" t="s">
        <v>12529</v>
      </c>
      <c r="I1396" s="160" t="s">
        <v>12465</v>
      </c>
    </row>
    <row r="1397" spans="1:9" x14ac:dyDescent="0.25">
      <c r="A1397" s="160" t="s">
        <v>11668</v>
      </c>
      <c r="B1397" s="160" t="s">
        <v>12264</v>
      </c>
      <c r="C1397" s="160" t="s">
        <v>12264</v>
      </c>
      <c r="D1397" s="160" t="s">
        <v>12264</v>
      </c>
      <c r="E1397" s="160" t="s">
        <v>12264</v>
      </c>
      <c r="F1397" s="160" t="s">
        <v>12530</v>
      </c>
      <c r="G1397" s="160" t="s">
        <v>12528</v>
      </c>
      <c r="H1397" s="160" t="s">
        <v>12531</v>
      </c>
      <c r="I1397" s="160" t="s">
        <v>12465</v>
      </c>
    </row>
    <row r="1398" spans="1:9" x14ac:dyDescent="0.25">
      <c r="A1398" s="160" t="s">
        <v>11668</v>
      </c>
      <c r="B1398" s="160" t="s">
        <v>12264</v>
      </c>
      <c r="C1398" s="160" t="s">
        <v>12264</v>
      </c>
      <c r="D1398" s="160" t="s">
        <v>12264</v>
      </c>
      <c r="E1398" s="160" t="s">
        <v>12264</v>
      </c>
      <c r="F1398" s="160" t="s">
        <v>12532</v>
      </c>
      <c r="G1398" s="160" t="s">
        <v>12412</v>
      </c>
      <c r="H1398" s="160" t="s">
        <v>12533</v>
      </c>
      <c r="I1398" s="160" t="s">
        <v>12465</v>
      </c>
    </row>
    <row r="1399" spans="1:9" x14ac:dyDescent="0.25">
      <c r="A1399" s="160" t="s">
        <v>11668</v>
      </c>
      <c r="B1399" s="160" t="s">
        <v>12264</v>
      </c>
      <c r="C1399" s="160" t="s">
        <v>12264</v>
      </c>
      <c r="D1399" s="160" t="s">
        <v>12264</v>
      </c>
      <c r="E1399" s="160" t="s">
        <v>12264</v>
      </c>
      <c r="F1399" s="160" t="s">
        <v>12534</v>
      </c>
      <c r="G1399" s="160" t="s">
        <v>12535</v>
      </c>
      <c r="H1399" s="160" t="s">
        <v>12536</v>
      </c>
      <c r="I1399" s="160" t="s">
        <v>12465</v>
      </c>
    </row>
    <row r="1400" spans="1:9" x14ac:dyDescent="0.25">
      <c r="A1400" s="160" t="s">
        <v>11668</v>
      </c>
      <c r="B1400" s="160" t="s">
        <v>12264</v>
      </c>
      <c r="C1400" s="160" t="s">
        <v>12264</v>
      </c>
      <c r="D1400" s="160" t="s">
        <v>12264</v>
      </c>
      <c r="E1400" s="160" t="s">
        <v>12264</v>
      </c>
      <c r="F1400" s="160" t="s">
        <v>12537</v>
      </c>
      <c r="G1400" s="160" t="s">
        <v>12538</v>
      </c>
      <c r="H1400" s="160" t="s">
        <v>12539</v>
      </c>
      <c r="I1400" s="160" t="s">
        <v>12540</v>
      </c>
    </row>
    <row r="1401" spans="1:9" x14ac:dyDescent="0.25">
      <c r="A1401" s="160" t="s">
        <v>11668</v>
      </c>
      <c r="B1401" s="160" t="s">
        <v>12264</v>
      </c>
      <c r="C1401" s="160" t="s">
        <v>12264</v>
      </c>
      <c r="D1401" s="160" t="s">
        <v>12264</v>
      </c>
      <c r="E1401" s="160" t="s">
        <v>12264</v>
      </c>
      <c r="F1401" s="160" t="s">
        <v>12541</v>
      </c>
      <c r="G1401" s="160" t="s">
        <v>12542</v>
      </c>
      <c r="H1401" s="160" t="s">
        <v>12543</v>
      </c>
      <c r="I1401" s="160" t="s">
        <v>12544</v>
      </c>
    </row>
    <row r="1402" spans="1:9" x14ac:dyDescent="0.25">
      <c r="A1402" s="160" t="s">
        <v>11668</v>
      </c>
      <c r="B1402" s="160" t="s">
        <v>12264</v>
      </c>
      <c r="C1402" s="160" t="s">
        <v>12264</v>
      </c>
      <c r="D1402" s="160" t="s">
        <v>12264</v>
      </c>
      <c r="E1402" s="160" t="s">
        <v>12264</v>
      </c>
      <c r="F1402" s="160" t="s">
        <v>12541</v>
      </c>
      <c r="G1402" s="160" t="s">
        <v>12545</v>
      </c>
      <c r="H1402" s="160" t="s">
        <v>12546</v>
      </c>
      <c r="I1402" s="160" t="s">
        <v>12544</v>
      </c>
    </row>
    <row r="1403" spans="1:9" x14ac:dyDescent="0.25">
      <c r="A1403" s="160" t="s">
        <v>11668</v>
      </c>
      <c r="B1403" s="160" t="s">
        <v>12264</v>
      </c>
      <c r="C1403" s="160" t="s">
        <v>12264</v>
      </c>
      <c r="D1403" s="160" t="s">
        <v>12264</v>
      </c>
      <c r="E1403" s="160" t="s">
        <v>12264</v>
      </c>
      <c r="F1403" s="160" t="s">
        <v>12541</v>
      </c>
      <c r="G1403" s="160" t="s">
        <v>12547</v>
      </c>
      <c r="H1403" s="160" t="s">
        <v>12548</v>
      </c>
      <c r="I1403" s="160" t="s">
        <v>12544</v>
      </c>
    </row>
    <row r="1404" spans="1:9" x14ac:dyDescent="0.25">
      <c r="A1404" s="160" t="s">
        <v>11668</v>
      </c>
      <c r="B1404" s="160" t="s">
        <v>12264</v>
      </c>
      <c r="C1404" s="160" t="s">
        <v>12264</v>
      </c>
      <c r="D1404" s="160" t="s">
        <v>12264</v>
      </c>
      <c r="E1404" s="160" t="s">
        <v>12264</v>
      </c>
      <c r="F1404" s="160" t="s">
        <v>12549</v>
      </c>
      <c r="G1404" s="160" t="s">
        <v>12412</v>
      </c>
      <c r="H1404" s="160" t="s">
        <v>12550</v>
      </c>
      <c r="I1404" s="160" t="s">
        <v>12544</v>
      </c>
    </row>
    <row r="1405" spans="1:9" x14ac:dyDescent="0.25">
      <c r="A1405" s="160" t="s">
        <v>11668</v>
      </c>
      <c r="B1405" s="160" t="s">
        <v>12264</v>
      </c>
      <c r="C1405" s="160" t="s">
        <v>12264</v>
      </c>
      <c r="D1405" s="160" t="s">
        <v>12264</v>
      </c>
      <c r="E1405" s="160" t="s">
        <v>12264</v>
      </c>
      <c r="F1405" s="160" t="s">
        <v>12551</v>
      </c>
      <c r="G1405" s="160" t="s">
        <v>12552</v>
      </c>
      <c r="H1405" s="160" t="s">
        <v>12553</v>
      </c>
      <c r="I1405" s="160" t="s">
        <v>12554</v>
      </c>
    </row>
    <row r="1406" spans="1:9" x14ac:dyDescent="0.25">
      <c r="A1406" s="160" t="s">
        <v>11668</v>
      </c>
      <c r="B1406" s="160" t="s">
        <v>12264</v>
      </c>
      <c r="C1406" s="160" t="s">
        <v>12264</v>
      </c>
      <c r="D1406" s="160" t="s">
        <v>12264</v>
      </c>
      <c r="E1406" s="160" t="s">
        <v>12264</v>
      </c>
      <c r="F1406" s="160" t="s">
        <v>12555</v>
      </c>
      <c r="G1406" s="160" t="s">
        <v>12412</v>
      </c>
      <c r="H1406" s="160" t="s">
        <v>12556</v>
      </c>
      <c r="I1406" s="160" t="s">
        <v>12554</v>
      </c>
    </row>
    <row r="1407" spans="1:9" x14ac:dyDescent="0.25">
      <c r="A1407" s="160" t="s">
        <v>11668</v>
      </c>
      <c r="B1407" s="160" t="s">
        <v>12264</v>
      </c>
      <c r="C1407" s="160" t="s">
        <v>12264</v>
      </c>
      <c r="D1407" s="160" t="s">
        <v>12264</v>
      </c>
      <c r="E1407" s="160" t="s">
        <v>12264</v>
      </c>
      <c r="F1407" s="160" t="s">
        <v>12557</v>
      </c>
      <c r="G1407" s="160" t="s">
        <v>12558</v>
      </c>
      <c r="H1407" s="160" t="s">
        <v>12559</v>
      </c>
      <c r="I1407" s="160" t="s">
        <v>12560</v>
      </c>
    </row>
    <row r="1408" spans="1:9" x14ac:dyDescent="0.25">
      <c r="A1408" s="160" t="s">
        <v>11668</v>
      </c>
      <c r="B1408" s="160" t="s">
        <v>12264</v>
      </c>
      <c r="C1408" s="160" t="s">
        <v>12264</v>
      </c>
      <c r="D1408" s="160" t="s">
        <v>12264</v>
      </c>
      <c r="E1408" s="160" t="s">
        <v>12264</v>
      </c>
      <c r="F1408" s="160" t="s">
        <v>12561</v>
      </c>
      <c r="G1408" s="160" t="s">
        <v>12412</v>
      </c>
      <c r="H1408" s="160" t="s">
        <v>12562</v>
      </c>
      <c r="I1408" s="160" t="s">
        <v>12560</v>
      </c>
    </row>
    <row r="1409" spans="1:9" x14ac:dyDescent="0.25">
      <c r="A1409" s="160" t="s">
        <v>11668</v>
      </c>
      <c r="B1409" s="160" t="s">
        <v>12264</v>
      </c>
      <c r="C1409" s="160" t="s">
        <v>12264</v>
      </c>
      <c r="D1409" s="160" t="s">
        <v>12264</v>
      </c>
      <c r="E1409" s="160" t="s">
        <v>12264</v>
      </c>
      <c r="F1409" s="160" t="s">
        <v>12563</v>
      </c>
      <c r="G1409" s="160" t="s">
        <v>12564</v>
      </c>
      <c r="H1409" s="160" t="s">
        <v>12565</v>
      </c>
      <c r="I1409" s="160" t="s">
        <v>12566</v>
      </c>
    </row>
    <row r="1410" spans="1:9" x14ac:dyDescent="0.25">
      <c r="A1410" s="160" t="s">
        <v>11668</v>
      </c>
      <c r="B1410" s="160" t="s">
        <v>12264</v>
      </c>
      <c r="C1410" s="160" t="s">
        <v>12264</v>
      </c>
      <c r="D1410" s="160" t="s">
        <v>12264</v>
      </c>
      <c r="E1410" s="160" t="s">
        <v>12264</v>
      </c>
      <c r="F1410" s="160" t="s">
        <v>12567</v>
      </c>
      <c r="G1410" s="160" t="s">
        <v>12412</v>
      </c>
      <c r="H1410" s="160" t="s">
        <v>12568</v>
      </c>
      <c r="I1410" s="160" t="s">
        <v>12566</v>
      </c>
    </row>
    <row r="1411" spans="1:9" x14ac:dyDescent="0.25">
      <c r="A1411" s="160" t="s">
        <v>11668</v>
      </c>
      <c r="B1411" s="160" t="s">
        <v>12264</v>
      </c>
      <c r="C1411" s="160" t="s">
        <v>12264</v>
      </c>
      <c r="D1411" s="160" t="s">
        <v>12264</v>
      </c>
      <c r="E1411" s="160" t="s">
        <v>12264</v>
      </c>
      <c r="F1411" s="160" t="s">
        <v>12569</v>
      </c>
      <c r="G1411" s="160" t="s">
        <v>12570</v>
      </c>
      <c r="H1411" s="160" t="s">
        <v>12571</v>
      </c>
      <c r="I1411" s="160" t="s">
        <v>12572</v>
      </c>
    </row>
    <row r="1412" spans="1:9" x14ac:dyDescent="0.25">
      <c r="A1412" s="160" t="s">
        <v>11668</v>
      </c>
      <c r="B1412" s="160" t="s">
        <v>12264</v>
      </c>
      <c r="C1412" s="160" t="s">
        <v>12264</v>
      </c>
      <c r="D1412" s="160" t="s">
        <v>12264</v>
      </c>
      <c r="E1412" s="160" t="s">
        <v>12264</v>
      </c>
      <c r="F1412" s="160" t="s">
        <v>12573</v>
      </c>
      <c r="G1412" s="160" t="s">
        <v>12412</v>
      </c>
      <c r="H1412" s="160" t="s">
        <v>12574</v>
      </c>
      <c r="I1412" s="160" t="s">
        <v>12572</v>
      </c>
    </row>
    <row r="1413" spans="1:9" x14ac:dyDescent="0.25">
      <c r="A1413" s="160" t="s">
        <v>11668</v>
      </c>
      <c r="B1413" s="160" t="s">
        <v>12264</v>
      </c>
      <c r="C1413" s="160" t="s">
        <v>12264</v>
      </c>
      <c r="D1413" s="160" t="s">
        <v>12264</v>
      </c>
      <c r="E1413" s="160" t="s">
        <v>12264</v>
      </c>
      <c r="F1413" s="160" t="s">
        <v>12575</v>
      </c>
      <c r="G1413" s="160" t="s">
        <v>12576</v>
      </c>
      <c r="H1413" s="160" t="s">
        <v>12577</v>
      </c>
      <c r="I1413" s="160" t="s">
        <v>12572</v>
      </c>
    </row>
    <row r="1414" spans="1:9" x14ac:dyDescent="0.25">
      <c r="A1414" s="160" t="s">
        <v>11668</v>
      </c>
      <c r="B1414" s="160" t="s">
        <v>12264</v>
      </c>
      <c r="C1414" s="160" t="s">
        <v>12264</v>
      </c>
      <c r="D1414" s="160" t="s">
        <v>12264</v>
      </c>
      <c r="E1414" s="160" t="s">
        <v>12264</v>
      </c>
      <c r="F1414" s="160" t="s">
        <v>12578</v>
      </c>
      <c r="G1414" s="160" t="s">
        <v>12412</v>
      </c>
      <c r="H1414" s="160" t="s">
        <v>12579</v>
      </c>
      <c r="I1414" s="160" t="s">
        <v>12572</v>
      </c>
    </row>
    <row r="1415" spans="1:9" x14ac:dyDescent="0.25">
      <c r="A1415" s="160" t="s">
        <v>11668</v>
      </c>
      <c r="B1415" s="160" t="s">
        <v>12264</v>
      </c>
      <c r="C1415" s="160" t="s">
        <v>12264</v>
      </c>
      <c r="D1415" s="160" t="s">
        <v>12264</v>
      </c>
      <c r="E1415" s="160" t="s">
        <v>12264</v>
      </c>
      <c r="F1415" s="160" t="s">
        <v>12580</v>
      </c>
      <c r="G1415" s="160" t="s">
        <v>12581</v>
      </c>
      <c r="H1415" s="160" t="s">
        <v>12582</v>
      </c>
      <c r="I1415" s="160" t="s">
        <v>12583</v>
      </c>
    </row>
    <row r="1416" spans="1:9" x14ac:dyDescent="0.25">
      <c r="A1416" s="160" t="s">
        <v>11668</v>
      </c>
      <c r="B1416" s="160" t="s">
        <v>12264</v>
      </c>
      <c r="C1416" s="160" t="s">
        <v>12264</v>
      </c>
      <c r="D1416" s="160" t="s">
        <v>12264</v>
      </c>
      <c r="E1416" s="160" t="s">
        <v>12264</v>
      </c>
      <c r="F1416" s="160" t="s">
        <v>12584</v>
      </c>
      <c r="G1416" s="160" t="s">
        <v>12581</v>
      </c>
      <c r="H1416" s="160" t="s">
        <v>12585</v>
      </c>
      <c r="I1416" s="160" t="s">
        <v>12583</v>
      </c>
    </row>
    <row r="1417" spans="1:9" x14ac:dyDescent="0.25">
      <c r="A1417" s="160" t="s">
        <v>11668</v>
      </c>
      <c r="B1417" s="160" t="s">
        <v>12264</v>
      </c>
      <c r="C1417" s="160" t="s">
        <v>12264</v>
      </c>
      <c r="D1417" s="160" t="s">
        <v>12264</v>
      </c>
      <c r="E1417" s="160" t="s">
        <v>12264</v>
      </c>
      <c r="F1417" s="160" t="s">
        <v>12586</v>
      </c>
      <c r="G1417" s="160" t="s">
        <v>12587</v>
      </c>
      <c r="H1417" s="160" t="s">
        <v>12588</v>
      </c>
      <c r="I1417" s="160" t="s">
        <v>12589</v>
      </c>
    </row>
    <row r="1418" spans="1:9" x14ac:dyDescent="0.25">
      <c r="A1418" s="160" t="s">
        <v>11668</v>
      </c>
      <c r="B1418" s="160" t="s">
        <v>12264</v>
      </c>
      <c r="C1418" s="160" t="s">
        <v>12264</v>
      </c>
      <c r="D1418" s="160" t="s">
        <v>12264</v>
      </c>
      <c r="E1418" s="160" t="s">
        <v>12264</v>
      </c>
      <c r="F1418" s="160" t="s">
        <v>12590</v>
      </c>
      <c r="G1418" s="160" t="s">
        <v>12587</v>
      </c>
      <c r="H1418" s="160" t="s">
        <v>12591</v>
      </c>
      <c r="I1418" s="160" t="s">
        <v>12589</v>
      </c>
    </row>
    <row r="1419" spans="1:9" x14ac:dyDescent="0.25">
      <c r="A1419" s="160" t="s">
        <v>11668</v>
      </c>
      <c r="B1419" s="160" t="s">
        <v>12264</v>
      </c>
      <c r="C1419" s="160" t="s">
        <v>12264</v>
      </c>
      <c r="D1419" s="160" t="s">
        <v>12264</v>
      </c>
      <c r="E1419" s="160" t="s">
        <v>12264</v>
      </c>
      <c r="F1419" s="160" t="s">
        <v>12592</v>
      </c>
      <c r="G1419" s="160" t="s">
        <v>12593</v>
      </c>
      <c r="H1419" s="160" t="s">
        <v>12594</v>
      </c>
      <c r="I1419" s="160" t="s">
        <v>12589</v>
      </c>
    </row>
    <row r="1420" spans="1:9" x14ac:dyDescent="0.25">
      <c r="A1420" s="160" t="s">
        <v>11668</v>
      </c>
      <c r="B1420" s="160" t="s">
        <v>12264</v>
      </c>
      <c r="C1420" s="160" t="s">
        <v>12264</v>
      </c>
      <c r="D1420" s="160" t="s">
        <v>12264</v>
      </c>
      <c r="E1420" s="160" t="s">
        <v>12264</v>
      </c>
      <c r="F1420" s="160" t="s">
        <v>12595</v>
      </c>
      <c r="G1420" s="160" t="s">
        <v>12593</v>
      </c>
      <c r="H1420" s="160" t="s">
        <v>12596</v>
      </c>
      <c r="I1420" s="160" t="s">
        <v>12589</v>
      </c>
    </row>
    <row r="1421" spans="1:9" x14ac:dyDescent="0.25">
      <c r="A1421" s="160" t="s">
        <v>11668</v>
      </c>
      <c r="B1421" s="160" t="s">
        <v>12264</v>
      </c>
      <c r="C1421" s="160" t="s">
        <v>12264</v>
      </c>
      <c r="D1421" s="160" t="s">
        <v>12264</v>
      </c>
      <c r="E1421" s="160" t="s">
        <v>12264</v>
      </c>
      <c r="F1421" s="160" t="s">
        <v>12597</v>
      </c>
      <c r="G1421" s="160" t="s">
        <v>12598</v>
      </c>
      <c r="H1421" s="160" t="s">
        <v>12599</v>
      </c>
      <c r="I1421" s="160" t="s">
        <v>12600</v>
      </c>
    </row>
    <row r="1422" spans="1:9" x14ac:dyDescent="0.25">
      <c r="A1422" s="160" t="s">
        <v>11668</v>
      </c>
      <c r="B1422" s="160" t="s">
        <v>12264</v>
      </c>
      <c r="C1422" s="160" t="s">
        <v>12264</v>
      </c>
      <c r="D1422" s="160" t="s">
        <v>12264</v>
      </c>
      <c r="E1422" s="160" t="s">
        <v>12264</v>
      </c>
      <c r="F1422" s="160" t="s">
        <v>12601</v>
      </c>
      <c r="G1422" s="160" t="s">
        <v>12598</v>
      </c>
      <c r="H1422" s="160" t="s">
        <v>12602</v>
      </c>
      <c r="I1422" s="160" t="s">
        <v>12600</v>
      </c>
    </row>
    <row r="1423" spans="1:9" x14ac:dyDescent="0.25">
      <c r="A1423" s="160" t="s">
        <v>11668</v>
      </c>
      <c r="B1423" s="160" t="s">
        <v>12264</v>
      </c>
      <c r="C1423" s="160" t="s">
        <v>12264</v>
      </c>
      <c r="D1423" s="160" t="s">
        <v>12264</v>
      </c>
      <c r="E1423" s="160" t="s">
        <v>12264</v>
      </c>
      <c r="F1423" s="160" t="s">
        <v>12603</v>
      </c>
      <c r="G1423" s="160" t="s">
        <v>12604</v>
      </c>
      <c r="H1423" s="160" t="s">
        <v>12605</v>
      </c>
      <c r="I1423" s="160" t="s">
        <v>12606</v>
      </c>
    </row>
    <row r="1424" spans="1:9" x14ac:dyDescent="0.25">
      <c r="A1424" s="160" t="s">
        <v>11668</v>
      </c>
      <c r="B1424" s="160" t="s">
        <v>12264</v>
      </c>
      <c r="C1424" s="160" t="s">
        <v>12264</v>
      </c>
      <c r="D1424" s="160" t="s">
        <v>12264</v>
      </c>
      <c r="E1424" s="160" t="s">
        <v>12264</v>
      </c>
      <c r="F1424" s="160" t="s">
        <v>12607</v>
      </c>
      <c r="G1424" s="160" t="s">
        <v>12604</v>
      </c>
      <c r="H1424" s="160" t="s">
        <v>12608</v>
      </c>
      <c r="I1424" s="160" t="s">
        <v>12606</v>
      </c>
    </row>
    <row r="1425" spans="1:9" x14ac:dyDescent="0.25">
      <c r="A1425" s="160" t="s">
        <v>11668</v>
      </c>
      <c r="B1425" s="160" t="s">
        <v>12264</v>
      </c>
      <c r="C1425" s="160" t="s">
        <v>12264</v>
      </c>
      <c r="D1425" s="160" t="s">
        <v>12264</v>
      </c>
      <c r="E1425" s="160" t="s">
        <v>12264</v>
      </c>
      <c r="F1425" s="160" t="s">
        <v>12609</v>
      </c>
      <c r="G1425" s="160" t="s">
        <v>12610</v>
      </c>
      <c r="H1425" s="160" t="s">
        <v>12611</v>
      </c>
      <c r="I1425" s="160" t="s">
        <v>12612</v>
      </c>
    </row>
    <row r="1426" spans="1:9" x14ac:dyDescent="0.25">
      <c r="A1426" s="160" t="s">
        <v>11668</v>
      </c>
      <c r="B1426" s="160" t="s">
        <v>12264</v>
      </c>
      <c r="C1426" s="160" t="s">
        <v>12264</v>
      </c>
      <c r="D1426" s="160" t="s">
        <v>12264</v>
      </c>
      <c r="E1426" s="160" t="s">
        <v>12264</v>
      </c>
      <c r="F1426" s="160" t="s">
        <v>12613</v>
      </c>
      <c r="G1426" s="160" t="s">
        <v>12610</v>
      </c>
      <c r="H1426" s="160" t="s">
        <v>12614</v>
      </c>
      <c r="I1426" s="160" t="s">
        <v>12612</v>
      </c>
    </row>
    <row r="1427" spans="1:9" x14ac:dyDescent="0.25">
      <c r="A1427" s="160" t="s">
        <v>11668</v>
      </c>
      <c r="B1427" s="160" t="s">
        <v>12264</v>
      </c>
      <c r="C1427" s="160" t="s">
        <v>12264</v>
      </c>
      <c r="D1427" s="160" t="s">
        <v>12264</v>
      </c>
      <c r="E1427" s="160" t="s">
        <v>12264</v>
      </c>
      <c r="F1427" s="160" t="s">
        <v>12615</v>
      </c>
      <c r="G1427" s="160" t="s">
        <v>12616</v>
      </c>
      <c r="H1427" s="160" t="s">
        <v>12617</v>
      </c>
      <c r="I1427" s="160" t="s">
        <v>12618</v>
      </c>
    </row>
    <row r="1428" spans="1:9" x14ac:dyDescent="0.25">
      <c r="A1428" s="160" t="s">
        <v>11668</v>
      </c>
      <c r="B1428" s="160" t="s">
        <v>12264</v>
      </c>
      <c r="C1428" s="160" t="s">
        <v>12264</v>
      </c>
      <c r="D1428" s="160" t="s">
        <v>12264</v>
      </c>
      <c r="E1428" s="160" t="s">
        <v>12264</v>
      </c>
      <c r="F1428" s="160" t="s">
        <v>12619</v>
      </c>
      <c r="G1428" s="160" t="s">
        <v>12616</v>
      </c>
      <c r="H1428" s="160" t="s">
        <v>12620</v>
      </c>
      <c r="I1428" s="160" t="s">
        <v>12618</v>
      </c>
    </row>
    <row r="1429" spans="1:9" x14ac:dyDescent="0.25">
      <c r="A1429" s="160" t="s">
        <v>11668</v>
      </c>
      <c r="B1429" s="160" t="s">
        <v>12264</v>
      </c>
      <c r="C1429" s="160" t="s">
        <v>12264</v>
      </c>
      <c r="D1429" s="160" t="s">
        <v>12264</v>
      </c>
      <c r="E1429" s="160" t="s">
        <v>12264</v>
      </c>
      <c r="F1429" s="160" t="s">
        <v>12621</v>
      </c>
      <c r="G1429" s="160" t="s">
        <v>12622</v>
      </c>
      <c r="H1429" s="160" t="s">
        <v>12623</v>
      </c>
      <c r="I1429" s="160" t="s">
        <v>12624</v>
      </c>
    </row>
    <row r="1430" spans="1:9" x14ac:dyDescent="0.25">
      <c r="A1430" s="160" t="s">
        <v>11668</v>
      </c>
      <c r="B1430" s="160" t="s">
        <v>12264</v>
      </c>
      <c r="C1430" s="160" t="s">
        <v>12264</v>
      </c>
      <c r="D1430" s="160" t="s">
        <v>12264</v>
      </c>
      <c r="E1430" s="160" t="s">
        <v>12264</v>
      </c>
      <c r="F1430" s="160" t="s">
        <v>12625</v>
      </c>
      <c r="G1430" s="160" t="s">
        <v>12622</v>
      </c>
      <c r="H1430" s="160" t="s">
        <v>12626</v>
      </c>
      <c r="I1430" s="160" t="s">
        <v>12624</v>
      </c>
    </row>
    <row r="1431" spans="1:9" x14ac:dyDescent="0.25">
      <c r="A1431" s="160" t="s">
        <v>11668</v>
      </c>
      <c r="B1431" s="160" t="s">
        <v>12264</v>
      </c>
      <c r="C1431" s="160" t="s">
        <v>12264</v>
      </c>
      <c r="D1431" s="160" t="s">
        <v>12264</v>
      </c>
      <c r="E1431" s="160" t="s">
        <v>12264</v>
      </c>
      <c r="F1431" s="160" t="s">
        <v>12627</v>
      </c>
      <c r="G1431" s="160" t="s">
        <v>12628</v>
      </c>
      <c r="H1431" s="160" t="s">
        <v>12629</v>
      </c>
      <c r="I1431" s="160" t="s">
        <v>12630</v>
      </c>
    </row>
    <row r="1432" spans="1:9" x14ac:dyDescent="0.25">
      <c r="A1432" s="160" t="s">
        <v>11668</v>
      </c>
      <c r="B1432" s="160" t="s">
        <v>12264</v>
      </c>
      <c r="C1432" s="160" t="s">
        <v>12264</v>
      </c>
      <c r="D1432" s="160" t="s">
        <v>12264</v>
      </c>
      <c r="E1432" s="160" t="s">
        <v>12264</v>
      </c>
      <c r="F1432" s="160" t="s">
        <v>12627</v>
      </c>
      <c r="G1432" s="160" t="s">
        <v>12628</v>
      </c>
      <c r="H1432" s="160" t="s">
        <v>12629</v>
      </c>
      <c r="I1432" s="160" t="s">
        <v>12630</v>
      </c>
    </row>
    <row r="1433" spans="1:9" x14ac:dyDescent="0.25">
      <c r="A1433" s="160" t="s">
        <v>11668</v>
      </c>
      <c r="B1433" s="160" t="s">
        <v>12264</v>
      </c>
      <c r="C1433" s="160" t="s">
        <v>12264</v>
      </c>
      <c r="D1433" s="160" t="s">
        <v>12264</v>
      </c>
      <c r="E1433" s="160" t="s">
        <v>12264</v>
      </c>
      <c r="F1433" s="160" t="s">
        <v>12631</v>
      </c>
      <c r="G1433" s="160" t="s">
        <v>12632</v>
      </c>
      <c r="H1433" s="160" t="s">
        <v>12633</v>
      </c>
      <c r="I1433" s="160" t="s">
        <v>12630</v>
      </c>
    </row>
    <row r="1434" spans="1:9" x14ac:dyDescent="0.25">
      <c r="A1434" s="160" t="s">
        <v>11668</v>
      </c>
      <c r="B1434" s="160" t="s">
        <v>12264</v>
      </c>
      <c r="C1434" s="160" t="s">
        <v>12264</v>
      </c>
      <c r="D1434" s="160" t="s">
        <v>12264</v>
      </c>
      <c r="E1434" s="160" t="s">
        <v>12264</v>
      </c>
      <c r="F1434" s="160" t="s">
        <v>12634</v>
      </c>
      <c r="G1434" s="160" t="s">
        <v>12632</v>
      </c>
      <c r="H1434" s="160" t="s">
        <v>12635</v>
      </c>
      <c r="I1434" s="160" t="s">
        <v>12630</v>
      </c>
    </row>
    <row r="1435" spans="1:9" x14ac:dyDescent="0.25">
      <c r="A1435" s="160" t="s">
        <v>11668</v>
      </c>
      <c r="B1435" s="160" t="s">
        <v>12264</v>
      </c>
      <c r="C1435" s="160" t="s">
        <v>12264</v>
      </c>
      <c r="D1435" s="160" t="s">
        <v>12264</v>
      </c>
      <c r="E1435" s="160" t="s">
        <v>12264</v>
      </c>
      <c r="F1435" s="160" t="s">
        <v>12636</v>
      </c>
      <c r="H1435" s="160" t="s">
        <v>12636</v>
      </c>
      <c r="I1435" s="160" t="s">
        <v>12637</v>
      </c>
    </row>
    <row r="1436" spans="1:9" x14ac:dyDescent="0.25">
      <c r="A1436" s="160" t="s">
        <v>11668</v>
      </c>
      <c r="B1436" s="160" t="s">
        <v>12264</v>
      </c>
      <c r="C1436" s="160" t="s">
        <v>12264</v>
      </c>
      <c r="D1436" s="160" t="s">
        <v>12264</v>
      </c>
      <c r="E1436" s="160" t="s">
        <v>12264</v>
      </c>
      <c r="F1436" s="160" t="s">
        <v>12638</v>
      </c>
      <c r="H1436" s="160" t="s">
        <v>12638</v>
      </c>
      <c r="I1436" s="160" t="s">
        <v>12637</v>
      </c>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623A-BE76-464E-B359-5D6315F33645}">
  <sheetPr>
    <tabColor rgb="FFFFFF00"/>
  </sheetPr>
  <dimension ref="A1:I237"/>
  <sheetViews>
    <sheetView workbookViewId="0">
      <selection activeCell="E120" sqref="E120"/>
    </sheetView>
  </sheetViews>
  <sheetFormatPr defaultRowHeight="12.75" x14ac:dyDescent="0.2"/>
  <cols>
    <col min="1" max="1" width="16.85546875" customWidth="1"/>
    <col min="2" max="2" width="13" customWidth="1"/>
    <col min="3" max="3" width="31.5703125" customWidth="1"/>
    <col min="4" max="4" width="19.7109375" customWidth="1"/>
    <col min="5" max="5" width="27" customWidth="1"/>
    <col min="6" max="8" width="12.7109375" style="13" customWidth="1"/>
    <col min="9" max="9" width="14.140625" bestFit="1" customWidth="1"/>
  </cols>
  <sheetData>
    <row r="1" spans="1:9" ht="15.75" x14ac:dyDescent="0.25">
      <c r="A1" s="11" t="s">
        <v>3992</v>
      </c>
    </row>
    <row r="2" spans="1:9" x14ac:dyDescent="0.2">
      <c r="A2" s="9"/>
    </row>
    <row r="3" spans="1:9" x14ac:dyDescent="0.2">
      <c r="A3" s="10" t="s">
        <v>227</v>
      </c>
      <c r="B3" s="10" t="s">
        <v>3993</v>
      </c>
      <c r="C3" s="10" t="s">
        <v>3994</v>
      </c>
      <c r="D3" s="10" t="s">
        <v>1346</v>
      </c>
      <c r="E3" s="10" t="s">
        <v>3995</v>
      </c>
      <c r="F3" s="49" t="s">
        <v>1347</v>
      </c>
      <c r="G3" s="49" t="s">
        <v>1308</v>
      </c>
      <c r="H3" s="49" t="s">
        <v>1348</v>
      </c>
      <c r="I3" s="10" t="s">
        <v>3996</v>
      </c>
    </row>
    <row r="4" spans="1:9" x14ac:dyDescent="0.2">
      <c r="B4" t="s">
        <v>3997</v>
      </c>
      <c r="C4" t="s">
        <v>3998</v>
      </c>
    </row>
    <row r="5" spans="1:9" x14ac:dyDescent="0.2">
      <c r="B5" t="s">
        <v>3999</v>
      </c>
      <c r="C5" t="s">
        <v>4000</v>
      </c>
    </row>
    <row r="6" spans="1:9" x14ac:dyDescent="0.2">
      <c r="B6" t="s">
        <v>4001</v>
      </c>
      <c r="C6" t="s">
        <v>4002</v>
      </c>
    </row>
    <row r="7" spans="1:9" x14ac:dyDescent="0.2">
      <c r="A7" t="str">
        <f>B7&amp;"/"&amp;D7</f>
        <v>LW1.1.1/2006.02</v>
      </c>
      <c r="B7" t="s">
        <v>4003</v>
      </c>
      <c r="C7" t="s">
        <v>4002</v>
      </c>
      <c r="D7" t="s">
        <v>4004</v>
      </c>
      <c r="E7" t="s">
        <v>4005</v>
      </c>
      <c r="F7" s="260">
        <v>0.7</v>
      </c>
      <c r="G7" s="260">
        <v>0.45</v>
      </c>
      <c r="H7" s="260">
        <v>0.75</v>
      </c>
    </row>
    <row r="8" spans="1:9" x14ac:dyDescent="0.2">
      <c r="A8" t="str">
        <f t="shared" ref="A8:A57" si="0">B8&amp;"/"&amp;D8</f>
        <v>LW1.1.1/2007.03</v>
      </c>
      <c r="B8" t="s">
        <v>4003</v>
      </c>
      <c r="C8" t="s">
        <v>4002</v>
      </c>
      <c r="D8" t="s">
        <v>4006</v>
      </c>
      <c r="E8" t="s">
        <v>4005</v>
      </c>
      <c r="F8" s="260">
        <v>0.7</v>
      </c>
      <c r="G8" s="260">
        <v>0.45</v>
      </c>
      <c r="H8" s="260">
        <v>0.75</v>
      </c>
    </row>
    <row r="9" spans="1:9" x14ac:dyDescent="0.2">
      <c r="A9" t="str">
        <f t="shared" si="0"/>
        <v>LW1.1.1/2010.27</v>
      </c>
      <c r="B9" t="s">
        <v>4003</v>
      </c>
      <c r="C9" t="s">
        <v>4002</v>
      </c>
      <c r="D9" t="s">
        <v>4007</v>
      </c>
      <c r="E9" t="s">
        <v>4005</v>
      </c>
      <c r="F9" s="260">
        <v>0.7</v>
      </c>
      <c r="G9" s="260">
        <v>0.45</v>
      </c>
      <c r="H9" s="260">
        <v>0.75</v>
      </c>
    </row>
    <row r="10" spans="1:9" x14ac:dyDescent="0.2">
      <c r="A10" t="str">
        <f t="shared" si="0"/>
        <v>LW1.1.1/2011.11</v>
      </c>
      <c r="B10" t="s">
        <v>4003</v>
      </c>
      <c r="C10" t="s">
        <v>4002</v>
      </c>
      <c r="D10" t="s">
        <v>4008</v>
      </c>
      <c r="E10" t="s">
        <v>4009</v>
      </c>
      <c r="F10" s="260">
        <v>0.67</v>
      </c>
      <c r="G10" s="260">
        <v>0.43</v>
      </c>
      <c r="H10" s="260">
        <v>0.71</v>
      </c>
      <c r="I10" t="s">
        <v>4010</v>
      </c>
    </row>
    <row r="11" spans="1:9" x14ac:dyDescent="0.2">
      <c r="A11" t="str">
        <f t="shared" si="0"/>
        <v>LW1.1.1/2013.02</v>
      </c>
      <c r="B11" t="s">
        <v>4003</v>
      </c>
      <c r="C11" t="s">
        <v>4002</v>
      </c>
      <c r="D11" t="s">
        <v>4011</v>
      </c>
      <c r="E11" t="s">
        <v>4012</v>
      </c>
      <c r="F11" s="260">
        <v>0.7</v>
      </c>
    </row>
    <row r="12" spans="1:9" x14ac:dyDescent="0.2">
      <c r="A12" t="str">
        <f t="shared" si="0"/>
        <v>LW1.1.2/2008.05</v>
      </c>
      <c r="B12" t="s">
        <v>4013</v>
      </c>
      <c r="C12" t="s">
        <v>4002</v>
      </c>
      <c r="D12" t="s">
        <v>4014</v>
      </c>
      <c r="E12" t="s">
        <v>4015</v>
      </c>
      <c r="F12" s="260">
        <v>0.7</v>
      </c>
      <c r="G12" s="260">
        <v>0.45</v>
      </c>
      <c r="H12" s="260">
        <v>0.75</v>
      </c>
    </row>
    <row r="13" spans="1:9" x14ac:dyDescent="0.2">
      <c r="A13" t="str">
        <f t="shared" si="0"/>
        <v>LW1.1.2/2011.12</v>
      </c>
      <c r="B13" t="s">
        <v>4013</v>
      </c>
      <c r="C13" t="s">
        <v>4002</v>
      </c>
      <c r="D13" t="s">
        <v>4016</v>
      </c>
      <c r="E13" t="s">
        <v>4009</v>
      </c>
      <c r="F13" s="260">
        <v>0.67</v>
      </c>
      <c r="G13" s="260">
        <v>0.43</v>
      </c>
      <c r="H13" s="260">
        <v>0.71</v>
      </c>
      <c r="I13" t="s">
        <v>4010</v>
      </c>
    </row>
    <row r="14" spans="1:9" x14ac:dyDescent="0.2">
      <c r="A14" t="str">
        <f t="shared" si="0"/>
        <v>LW1.1.3/2004.01</v>
      </c>
      <c r="B14" t="s">
        <v>4017</v>
      </c>
      <c r="C14" t="s">
        <v>4002</v>
      </c>
      <c r="D14" t="s">
        <v>4018</v>
      </c>
      <c r="E14" t="s">
        <v>4015</v>
      </c>
      <c r="F14" s="260">
        <v>0.7</v>
      </c>
      <c r="G14" s="260">
        <v>0.45</v>
      </c>
      <c r="H14" s="260">
        <v>0.6</v>
      </c>
    </row>
    <row r="15" spans="1:9" x14ac:dyDescent="0.2">
      <c r="A15" t="str">
        <f t="shared" si="0"/>
        <v>LW1.1.3/2008.01</v>
      </c>
      <c r="B15" t="s">
        <v>4017</v>
      </c>
      <c r="C15" t="s">
        <v>4002</v>
      </c>
      <c r="D15" t="s">
        <v>4019</v>
      </c>
      <c r="E15" t="s">
        <v>4015</v>
      </c>
      <c r="F15" s="260">
        <v>0.7</v>
      </c>
      <c r="G15" s="260">
        <v>0.45</v>
      </c>
      <c r="H15" s="260">
        <v>0.6</v>
      </c>
    </row>
    <row r="16" spans="1:9" x14ac:dyDescent="0.2">
      <c r="A16" t="str">
        <f t="shared" si="0"/>
        <v>LW1.1.3/2008.02</v>
      </c>
      <c r="B16" t="s">
        <v>4017</v>
      </c>
      <c r="C16" t="s">
        <v>4002</v>
      </c>
      <c r="D16" t="s">
        <v>4020</v>
      </c>
      <c r="E16" t="s">
        <v>4015</v>
      </c>
      <c r="F16" s="260">
        <v>0.7</v>
      </c>
      <c r="G16" s="260">
        <v>0.45</v>
      </c>
      <c r="H16" s="260">
        <v>0.6</v>
      </c>
    </row>
    <row r="17" spans="1:9" x14ac:dyDescent="0.2">
      <c r="A17" t="str">
        <f t="shared" si="0"/>
        <v>LW1.1.3/2008.03</v>
      </c>
      <c r="B17" t="s">
        <v>4017</v>
      </c>
      <c r="C17" t="s">
        <v>4002</v>
      </c>
      <c r="D17" t="s">
        <v>4021</v>
      </c>
      <c r="E17" t="s">
        <v>4015</v>
      </c>
      <c r="F17" s="260">
        <v>0.7</v>
      </c>
      <c r="G17" s="260">
        <v>0.45</v>
      </c>
      <c r="H17" s="260">
        <v>0.6</v>
      </c>
    </row>
    <row r="18" spans="1:9" x14ac:dyDescent="0.2">
      <c r="A18" t="str">
        <f t="shared" si="0"/>
        <v>LW1.1.3/2008.04</v>
      </c>
      <c r="B18" t="s">
        <v>4017</v>
      </c>
      <c r="C18" t="s">
        <v>4002</v>
      </c>
      <c r="D18" t="s">
        <v>4022</v>
      </c>
      <c r="E18" t="s">
        <v>4015</v>
      </c>
      <c r="F18" s="260">
        <v>0.7</v>
      </c>
      <c r="G18" s="260">
        <v>0.45</v>
      </c>
      <c r="H18" s="260">
        <v>0.6</v>
      </c>
    </row>
    <row r="19" spans="1:9" x14ac:dyDescent="0.2">
      <c r="A19" t="str">
        <f t="shared" si="0"/>
        <v>LW1.1.3/2008.12</v>
      </c>
      <c r="B19" t="s">
        <v>4017</v>
      </c>
      <c r="C19" t="s">
        <v>4002</v>
      </c>
      <c r="D19" t="s">
        <v>4023</v>
      </c>
      <c r="E19" t="s">
        <v>4015</v>
      </c>
      <c r="F19" s="260">
        <v>0.7</v>
      </c>
      <c r="G19" s="260">
        <v>0.45</v>
      </c>
      <c r="H19" s="260">
        <v>0.6</v>
      </c>
    </row>
    <row r="20" spans="1:9" x14ac:dyDescent="0.2">
      <c r="A20" t="str">
        <f t="shared" si="0"/>
        <v>LW1.1.3/2009.20</v>
      </c>
      <c r="B20" t="s">
        <v>4017</v>
      </c>
      <c r="C20" t="s">
        <v>4002</v>
      </c>
      <c r="D20" t="s">
        <v>4024</v>
      </c>
      <c r="E20" t="s">
        <v>4015</v>
      </c>
      <c r="F20" s="260">
        <v>0.7</v>
      </c>
      <c r="G20" s="260">
        <v>0.45</v>
      </c>
      <c r="H20" s="260">
        <v>0.6</v>
      </c>
    </row>
    <row r="21" spans="1:9" x14ac:dyDescent="0.2">
      <c r="A21" t="str">
        <f t="shared" si="0"/>
        <v>LW1.1.3/2009.21</v>
      </c>
      <c r="B21" t="s">
        <v>4017</v>
      </c>
      <c r="C21" t="s">
        <v>4002</v>
      </c>
      <c r="D21" t="s">
        <v>4025</v>
      </c>
      <c r="E21" t="s">
        <v>4009</v>
      </c>
      <c r="F21" s="260">
        <v>0.67</v>
      </c>
      <c r="G21" s="260">
        <v>0.43</v>
      </c>
      <c r="H21" s="260">
        <v>0.56999999999999995</v>
      </c>
      <c r="I21" t="s">
        <v>4010</v>
      </c>
    </row>
    <row r="22" spans="1:9" x14ac:dyDescent="0.2">
      <c r="A22" t="str">
        <f t="shared" si="0"/>
        <v>LW1.1.4/2009.13</v>
      </c>
      <c r="B22" t="s">
        <v>4026</v>
      </c>
      <c r="C22" t="s">
        <v>4002</v>
      </c>
      <c r="D22" t="s">
        <v>4027</v>
      </c>
      <c r="E22" t="s">
        <v>4005</v>
      </c>
      <c r="F22" s="260">
        <v>0.7</v>
      </c>
      <c r="G22" s="260">
        <v>0.45</v>
      </c>
      <c r="H22" s="260">
        <v>0.6</v>
      </c>
    </row>
    <row r="23" spans="1:9" x14ac:dyDescent="0.2">
      <c r="A23" t="str">
        <f t="shared" si="0"/>
        <v>LW1.1.4/2010.28</v>
      </c>
      <c r="B23" t="s">
        <v>4026</v>
      </c>
      <c r="C23" t="s">
        <v>4002</v>
      </c>
      <c r="D23" t="s">
        <v>4028</v>
      </c>
      <c r="E23" t="s">
        <v>4009</v>
      </c>
      <c r="F23" s="260">
        <v>0.67</v>
      </c>
      <c r="G23" s="260">
        <v>0.43</v>
      </c>
      <c r="H23" s="260">
        <v>0.56999999999999995</v>
      </c>
      <c r="I23" t="s">
        <v>4010</v>
      </c>
    </row>
    <row r="24" spans="1:9" x14ac:dyDescent="0.2">
      <c r="A24" t="str">
        <f t="shared" si="0"/>
        <v>LW1.1.4/2015.04</v>
      </c>
      <c r="B24" t="s">
        <v>4026</v>
      </c>
      <c r="C24" t="s">
        <v>4002</v>
      </c>
      <c r="D24" t="s">
        <v>4029</v>
      </c>
      <c r="E24" t="s">
        <v>4012</v>
      </c>
      <c r="F24" s="260">
        <v>0.7</v>
      </c>
    </row>
    <row r="25" spans="1:9" x14ac:dyDescent="0.2">
      <c r="A25" t="str">
        <f t="shared" si="0"/>
        <v>LW1.1.5/2012.07</v>
      </c>
      <c r="B25" t="s">
        <v>4030</v>
      </c>
      <c r="C25" t="s">
        <v>4002</v>
      </c>
      <c r="D25" t="s">
        <v>4031</v>
      </c>
      <c r="E25" t="s">
        <v>4015</v>
      </c>
      <c r="F25" s="260">
        <v>0.85</v>
      </c>
      <c r="G25" s="260">
        <v>0.45</v>
      </c>
      <c r="H25" s="260">
        <v>0.6</v>
      </c>
    </row>
    <row r="26" spans="1:9" x14ac:dyDescent="0.2">
      <c r="A26" t="str">
        <f t="shared" si="0"/>
        <v>LW1.1.5/2012.07</v>
      </c>
      <c r="B26" t="s">
        <v>4030</v>
      </c>
      <c r="C26" t="s">
        <v>4002</v>
      </c>
      <c r="D26" t="s">
        <v>4031</v>
      </c>
      <c r="E26" t="s">
        <v>4009</v>
      </c>
      <c r="F26" s="260">
        <v>0.81</v>
      </c>
      <c r="G26" s="260">
        <v>0.43</v>
      </c>
      <c r="H26" s="260">
        <v>0.56999999999999995</v>
      </c>
      <c r="I26" t="s">
        <v>4010</v>
      </c>
    </row>
    <row r="27" spans="1:9" x14ac:dyDescent="0.2">
      <c r="A27" t="str">
        <f t="shared" si="0"/>
        <v>LW1.1.6/2011.03</v>
      </c>
      <c r="B27" t="s">
        <v>4032</v>
      </c>
      <c r="C27" t="s">
        <v>4033</v>
      </c>
      <c r="D27" t="s">
        <v>4034</v>
      </c>
      <c r="E27" t="s">
        <v>4035</v>
      </c>
      <c r="F27" s="260">
        <v>0.7</v>
      </c>
      <c r="G27" s="260">
        <v>0.45</v>
      </c>
      <c r="H27" s="260">
        <v>0.8</v>
      </c>
    </row>
    <row r="28" spans="1:9" x14ac:dyDescent="0.2">
      <c r="B28" t="s">
        <v>4036</v>
      </c>
      <c r="C28" t="s">
        <v>4037</v>
      </c>
    </row>
    <row r="29" spans="1:9" x14ac:dyDescent="0.2">
      <c r="A29" t="str">
        <f t="shared" si="0"/>
        <v>LW1.2.1/2001.31</v>
      </c>
      <c r="B29" t="s">
        <v>4038</v>
      </c>
      <c r="C29" t="s">
        <v>4037</v>
      </c>
      <c r="D29" t="s">
        <v>4039</v>
      </c>
      <c r="E29" t="s">
        <v>1762</v>
      </c>
      <c r="F29" s="260">
        <v>0.9</v>
      </c>
      <c r="G29" s="260">
        <v>0.3</v>
      </c>
      <c r="H29" s="260">
        <v>0.35</v>
      </c>
    </row>
    <row r="30" spans="1:9" x14ac:dyDescent="0.2">
      <c r="A30" t="str">
        <f t="shared" si="0"/>
        <v>LW1.2.1/2007.06</v>
      </c>
      <c r="B30" t="s">
        <v>4038</v>
      </c>
      <c r="C30" t="s">
        <v>4037</v>
      </c>
      <c r="D30" t="s">
        <v>4040</v>
      </c>
      <c r="E30" t="s">
        <v>1762</v>
      </c>
      <c r="F30" s="260">
        <v>0.9</v>
      </c>
      <c r="G30" s="260">
        <v>0.3</v>
      </c>
      <c r="H30" s="260">
        <v>0.35</v>
      </c>
    </row>
    <row r="31" spans="1:9" x14ac:dyDescent="0.2">
      <c r="A31" t="str">
        <f t="shared" si="0"/>
        <v>LW1.2.2/2001.32</v>
      </c>
      <c r="B31" t="s">
        <v>4041</v>
      </c>
      <c r="C31" t="s">
        <v>4037</v>
      </c>
      <c r="D31" t="s">
        <v>4042</v>
      </c>
      <c r="E31" t="s">
        <v>1765</v>
      </c>
      <c r="F31" s="260">
        <v>0.9</v>
      </c>
      <c r="G31" s="260">
        <v>0.3</v>
      </c>
      <c r="H31" s="260">
        <v>0.35</v>
      </c>
    </row>
    <row r="32" spans="1:9" x14ac:dyDescent="0.2">
      <c r="A32" t="str">
        <f t="shared" si="0"/>
        <v>LW1.2.2/2007.07</v>
      </c>
      <c r="B32" t="s">
        <v>4041</v>
      </c>
      <c r="C32" t="s">
        <v>4037</v>
      </c>
      <c r="D32" t="s">
        <v>4043</v>
      </c>
      <c r="E32" t="s">
        <v>1765</v>
      </c>
      <c r="F32" s="260">
        <v>0.9</v>
      </c>
      <c r="G32" s="260">
        <v>0.3</v>
      </c>
      <c r="H32" s="260">
        <v>0.35</v>
      </c>
    </row>
    <row r="33" spans="1:9" x14ac:dyDescent="0.2">
      <c r="A33" t="str">
        <f t="shared" si="0"/>
        <v>LW1.2.3/2004.02</v>
      </c>
      <c r="B33" t="s">
        <v>4044</v>
      </c>
      <c r="C33" t="s">
        <v>4037</v>
      </c>
      <c r="D33" t="s">
        <v>4045</v>
      </c>
      <c r="E33" t="s">
        <v>4015</v>
      </c>
      <c r="F33" s="260">
        <v>0.7</v>
      </c>
      <c r="G33" s="260">
        <v>0.3</v>
      </c>
      <c r="H33" s="260">
        <v>0.35</v>
      </c>
    </row>
    <row r="34" spans="1:9" x14ac:dyDescent="0.2">
      <c r="A34" t="str">
        <f t="shared" si="0"/>
        <v>LW1.2.3/2006.04</v>
      </c>
      <c r="B34" t="s">
        <v>4044</v>
      </c>
      <c r="C34" t="s">
        <v>4037</v>
      </c>
      <c r="D34" t="s">
        <v>4046</v>
      </c>
      <c r="E34" t="s">
        <v>4015</v>
      </c>
      <c r="F34" s="260">
        <v>0.7</v>
      </c>
      <c r="G34" s="260">
        <v>0.3</v>
      </c>
      <c r="H34" s="260">
        <v>0.35</v>
      </c>
    </row>
    <row r="35" spans="1:9" x14ac:dyDescent="0.2">
      <c r="A35" t="str">
        <f t="shared" si="0"/>
        <v>LW1.2.3/2006.05</v>
      </c>
      <c r="B35" t="s">
        <v>4044</v>
      </c>
      <c r="C35" t="s">
        <v>4037</v>
      </c>
      <c r="D35" t="s">
        <v>4047</v>
      </c>
      <c r="E35" t="s">
        <v>4015</v>
      </c>
      <c r="F35" s="260">
        <v>0.7</v>
      </c>
      <c r="G35" s="260">
        <v>0.3</v>
      </c>
      <c r="H35" s="260">
        <v>0.35</v>
      </c>
    </row>
    <row r="36" spans="1:9" x14ac:dyDescent="0.2">
      <c r="A36" t="str">
        <f t="shared" si="0"/>
        <v>LW1.2.3/2008.07</v>
      </c>
      <c r="B36" t="s">
        <v>4044</v>
      </c>
      <c r="C36" t="s">
        <v>4037</v>
      </c>
      <c r="D36" t="s">
        <v>4048</v>
      </c>
      <c r="E36" t="s">
        <v>4015</v>
      </c>
      <c r="F36" s="260">
        <v>0.7</v>
      </c>
      <c r="G36" s="260">
        <v>0.3</v>
      </c>
      <c r="H36" s="260">
        <v>0.35</v>
      </c>
    </row>
    <row r="37" spans="1:9" x14ac:dyDescent="0.2">
      <c r="A37" t="str">
        <f t="shared" si="0"/>
        <v>LW1.2.3/2009.01</v>
      </c>
      <c r="B37" t="s">
        <v>4044</v>
      </c>
      <c r="C37" t="s">
        <v>4037</v>
      </c>
      <c r="D37" t="s">
        <v>4049</v>
      </c>
      <c r="E37" t="s">
        <v>4015</v>
      </c>
      <c r="F37" s="260">
        <v>0.7</v>
      </c>
      <c r="G37" s="260">
        <v>0.3</v>
      </c>
      <c r="H37" s="260">
        <v>0.35</v>
      </c>
    </row>
    <row r="38" spans="1:9" x14ac:dyDescent="0.2">
      <c r="A38" t="str">
        <f t="shared" si="0"/>
        <v>LW1.2.3/2010.25</v>
      </c>
      <c r="B38" t="s">
        <v>4044</v>
      </c>
      <c r="C38" t="s">
        <v>4037</v>
      </c>
      <c r="D38" t="s">
        <v>4050</v>
      </c>
      <c r="E38" t="s">
        <v>4015</v>
      </c>
      <c r="F38" s="260">
        <v>0.7</v>
      </c>
      <c r="G38" s="260">
        <v>0.3</v>
      </c>
      <c r="H38" s="260">
        <v>0.35</v>
      </c>
    </row>
    <row r="39" spans="1:9" x14ac:dyDescent="0.2">
      <c r="A39" t="str">
        <f t="shared" si="0"/>
        <v>LW1.2.3/2011.14</v>
      </c>
      <c r="B39" t="s">
        <v>4044</v>
      </c>
      <c r="C39" t="s">
        <v>4037</v>
      </c>
      <c r="D39" t="s">
        <v>4051</v>
      </c>
      <c r="E39" t="s">
        <v>4009</v>
      </c>
      <c r="F39" s="260">
        <v>0.67</v>
      </c>
      <c r="G39" s="260">
        <v>0.28999999999999998</v>
      </c>
      <c r="H39" s="260">
        <v>0.33</v>
      </c>
      <c r="I39" t="s">
        <v>4010</v>
      </c>
    </row>
    <row r="40" spans="1:9" x14ac:dyDescent="0.2">
      <c r="A40" t="str">
        <f t="shared" si="0"/>
        <v>LW1.2.4/2005.01</v>
      </c>
      <c r="B40" t="s">
        <v>4052</v>
      </c>
      <c r="C40" t="s">
        <v>4037</v>
      </c>
      <c r="D40" t="s">
        <v>4053</v>
      </c>
      <c r="E40" t="s">
        <v>4005</v>
      </c>
      <c r="F40" s="260">
        <v>0.7</v>
      </c>
      <c r="G40" s="260">
        <v>0.3</v>
      </c>
      <c r="H40" s="260">
        <v>0.35</v>
      </c>
    </row>
    <row r="41" spans="1:9" x14ac:dyDescent="0.2">
      <c r="A41" t="str">
        <f t="shared" si="0"/>
        <v>LW1.2.4/2008.06</v>
      </c>
      <c r="B41" t="s">
        <v>4052</v>
      </c>
      <c r="C41" t="s">
        <v>4037</v>
      </c>
      <c r="D41" t="s">
        <v>4054</v>
      </c>
      <c r="E41" t="s">
        <v>4009</v>
      </c>
      <c r="F41" s="260">
        <v>0.67</v>
      </c>
      <c r="G41" s="260">
        <v>0.28999999999999998</v>
      </c>
      <c r="H41" s="260">
        <v>0.33</v>
      </c>
      <c r="I41" t="s">
        <v>4010</v>
      </c>
    </row>
    <row r="42" spans="1:9" x14ac:dyDescent="0.2">
      <c r="A42" t="str">
        <f t="shared" si="0"/>
        <v>LW1.2.4/2014.01</v>
      </c>
      <c r="B42" t="s">
        <v>4052</v>
      </c>
      <c r="C42" t="s">
        <v>4037</v>
      </c>
      <c r="D42" t="s">
        <v>4055</v>
      </c>
      <c r="E42" t="s">
        <v>4012</v>
      </c>
      <c r="F42" s="260">
        <v>0.7</v>
      </c>
    </row>
    <row r="43" spans="1:9" x14ac:dyDescent="0.2">
      <c r="A43" t="str">
        <f t="shared" si="0"/>
        <v>LW1.2.5/2007.05</v>
      </c>
      <c r="B43" t="s">
        <v>4056</v>
      </c>
      <c r="C43" t="s">
        <v>4037</v>
      </c>
      <c r="D43" t="s">
        <v>4057</v>
      </c>
      <c r="E43" t="s">
        <v>4015</v>
      </c>
      <c r="F43" s="260">
        <v>0.95</v>
      </c>
      <c r="G43" s="260">
        <v>0.3</v>
      </c>
      <c r="H43" s="260">
        <v>0.35</v>
      </c>
    </row>
    <row r="44" spans="1:9" x14ac:dyDescent="0.2">
      <c r="A44" t="str">
        <f t="shared" si="0"/>
        <v>LW1.2.5/2007.05</v>
      </c>
      <c r="B44" t="s">
        <v>4056</v>
      </c>
      <c r="C44" t="s">
        <v>4037</v>
      </c>
      <c r="D44" t="s">
        <v>4057</v>
      </c>
      <c r="E44" t="s">
        <v>4009</v>
      </c>
      <c r="F44" s="260">
        <v>0.9</v>
      </c>
      <c r="G44" s="260">
        <v>0.28999999999999998</v>
      </c>
      <c r="H44" s="260">
        <v>0.33</v>
      </c>
      <c r="I44" t="s">
        <v>4010</v>
      </c>
    </row>
    <row r="45" spans="1:9" x14ac:dyDescent="0.2">
      <c r="A45" t="str">
        <f t="shared" si="0"/>
        <v>LW1.2.5/2007.05</v>
      </c>
      <c r="B45" t="s">
        <v>4056</v>
      </c>
      <c r="C45" t="s">
        <v>4037</v>
      </c>
      <c r="D45" t="s">
        <v>4057</v>
      </c>
      <c r="E45" t="s">
        <v>4035</v>
      </c>
      <c r="F45" s="260">
        <v>0.9</v>
      </c>
      <c r="G45" s="260">
        <v>0.4</v>
      </c>
      <c r="H45" s="260">
        <v>0.35</v>
      </c>
    </row>
    <row r="46" spans="1:9" x14ac:dyDescent="0.2">
      <c r="A46" t="str">
        <f t="shared" si="0"/>
        <v>LW1.2.5/2007.05</v>
      </c>
      <c r="B46" t="s">
        <v>4056</v>
      </c>
      <c r="C46" t="s">
        <v>4037</v>
      </c>
      <c r="D46" t="s">
        <v>4057</v>
      </c>
      <c r="E46" t="s">
        <v>4012</v>
      </c>
      <c r="F46" s="260">
        <v>0.9</v>
      </c>
    </row>
    <row r="47" spans="1:9" x14ac:dyDescent="0.2">
      <c r="A47" t="str">
        <f t="shared" si="0"/>
        <v>LW1.2.6/2008.08</v>
      </c>
      <c r="B47" t="s">
        <v>4058</v>
      </c>
      <c r="C47" t="s">
        <v>4037</v>
      </c>
      <c r="D47" t="s">
        <v>4059</v>
      </c>
      <c r="E47" t="s">
        <v>4015</v>
      </c>
      <c r="F47" s="260">
        <v>0.95</v>
      </c>
      <c r="G47" s="260">
        <v>0.3</v>
      </c>
      <c r="H47" s="260">
        <v>0.35</v>
      </c>
    </row>
    <row r="48" spans="1:9" x14ac:dyDescent="0.2">
      <c r="A48" t="str">
        <f t="shared" si="0"/>
        <v>LW1.2.6/2008.08</v>
      </c>
      <c r="B48" t="s">
        <v>4058</v>
      </c>
      <c r="C48" t="s">
        <v>4037</v>
      </c>
      <c r="D48" t="s">
        <v>4059</v>
      </c>
      <c r="E48" t="s">
        <v>4009</v>
      </c>
      <c r="F48" s="260">
        <v>0.9</v>
      </c>
      <c r="G48" s="260">
        <v>0.28999999999999998</v>
      </c>
      <c r="H48" s="260">
        <v>0.33</v>
      </c>
      <c r="I48" t="s">
        <v>4010</v>
      </c>
    </row>
    <row r="49" spans="1:9" x14ac:dyDescent="0.2">
      <c r="A49" t="str">
        <f t="shared" si="0"/>
        <v>LW1.2.6/2008.08</v>
      </c>
      <c r="B49" t="s">
        <v>4058</v>
      </c>
      <c r="C49" t="s">
        <v>4037</v>
      </c>
      <c r="D49" t="s">
        <v>4059</v>
      </c>
      <c r="E49" t="s">
        <v>4035</v>
      </c>
      <c r="F49" s="260">
        <v>0.9</v>
      </c>
      <c r="G49" s="260">
        <v>0.3</v>
      </c>
      <c r="H49" s="260">
        <v>0.35</v>
      </c>
    </row>
    <row r="50" spans="1:9" x14ac:dyDescent="0.2">
      <c r="A50" t="str">
        <f t="shared" si="0"/>
        <v>LW1.2.6/2008.08</v>
      </c>
      <c r="B50" t="s">
        <v>4058</v>
      </c>
      <c r="C50" t="s">
        <v>4037</v>
      </c>
      <c r="D50" t="s">
        <v>4059</v>
      </c>
      <c r="E50" t="s">
        <v>4012</v>
      </c>
      <c r="F50" s="260">
        <v>0.9</v>
      </c>
    </row>
    <row r="51" spans="1:9" x14ac:dyDescent="0.2">
      <c r="A51" t="str">
        <f t="shared" si="0"/>
        <v>LW1.2.7/2008.09</v>
      </c>
      <c r="B51" t="s">
        <v>4060</v>
      </c>
      <c r="C51" t="s">
        <v>4037</v>
      </c>
      <c r="D51" t="s">
        <v>4061</v>
      </c>
      <c r="E51" t="s">
        <v>4015</v>
      </c>
      <c r="F51" s="260">
        <v>0.95</v>
      </c>
      <c r="G51" s="260">
        <v>0.3</v>
      </c>
      <c r="H51" s="260">
        <v>0.35</v>
      </c>
    </row>
    <row r="52" spans="1:9" x14ac:dyDescent="0.2">
      <c r="A52" t="str">
        <f t="shared" si="0"/>
        <v>LW1.2.7/2010.26</v>
      </c>
      <c r="B52" t="s">
        <v>4060</v>
      </c>
      <c r="C52" t="s">
        <v>4037</v>
      </c>
      <c r="D52" t="s">
        <v>4062</v>
      </c>
      <c r="E52" t="s">
        <v>4009</v>
      </c>
      <c r="F52" s="260">
        <v>0.9</v>
      </c>
      <c r="G52" s="260">
        <v>0.28999999999999998</v>
      </c>
      <c r="H52" s="260">
        <v>0.33</v>
      </c>
      <c r="I52" t="s">
        <v>4010</v>
      </c>
    </row>
    <row r="53" spans="1:9" x14ac:dyDescent="0.2">
      <c r="A53" t="str">
        <f t="shared" si="0"/>
        <v>LW1.2.8/2013.08</v>
      </c>
      <c r="B53" t="s">
        <v>4063</v>
      </c>
      <c r="C53" t="s">
        <v>4037</v>
      </c>
      <c r="D53" t="s">
        <v>4064</v>
      </c>
      <c r="E53" t="s">
        <v>4005</v>
      </c>
      <c r="F53" s="260">
        <v>0.9</v>
      </c>
      <c r="G53" s="260">
        <v>0.3</v>
      </c>
      <c r="H53" s="260">
        <v>0.35</v>
      </c>
    </row>
    <row r="54" spans="1:9" x14ac:dyDescent="0.2">
      <c r="A54" t="str">
        <f t="shared" si="0"/>
        <v>LW1.2.8/2013.08</v>
      </c>
      <c r="B54" t="s">
        <v>4063</v>
      </c>
      <c r="C54" t="s">
        <v>4037</v>
      </c>
      <c r="D54" t="s">
        <v>4064</v>
      </c>
      <c r="E54" t="s">
        <v>4009</v>
      </c>
      <c r="F54" s="260">
        <v>0.86</v>
      </c>
      <c r="G54" s="260">
        <v>0.28999999999999998</v>
      </c>
      <c r="H54" s="260">
        <v>0.33</v>
      </c>
      <c r="I54" t="s">
        <v>4010</v>
      </c>
    </row>
    <row r="55" spans="1:9" x14ac:dyDescent="0.2">
      <c r="A55" t="str">
        <f t="shared" si="0"/>
        <v>LW1.2.8/2013.08</v>
      </c>
      <c r="B55" t="s">
        <v>4063</v>
      </c>
      <c r="C55" t="s">
        <v>4037</v>
      </c>
      <c r="D55" t="s">
        <v>4064</v>
      </c>
      <c r="E55" t="s">
        <v>4012</v>
      </c>
      <c r="F55" s="260">
        <v>0.9</v>
      </c>
    </row>
    <row r="56" spans="1:9" x14ac:dyDescent="0.2">
      <c r="B56" t="s">
        <v>4065</v>
      </c>
      <c r="C56" t="s">
        <v>4066</v>
      </c>
    </row>
    <row r="57" spans="1:9" x14ac:dyDescent="0.2">
      <c r="A57" t="str">
        <f t="shared" si="0"/>
        <v>LW1.3.1/2009.19</v>
      </c>
      <c r="B57" t="s">
        <v>4067</v>
      </c>
      <c r="C57" t="s">
        <v>4068</v>
      </c>
      <c r="D57" t="s">
        <v>4069</v>
      </c>
      <c r="E57" t="s">
        <v>4035</v>
      </c>
      <c r="F57" s="260">
        <v>0</v>
      </c>
      <c r="G57" s="260">
        <v>0</v>
      </c>
      <c r="H57" s="260">
        <v>0.33</v>
      </c>
    </row>
    <row r="58" spans="1:9" x14ac:dyDescent="0.2">
      <c r="B58" t="s">
        <v>4070</v>
      </c>
      <c r="C58" t="s">
        <v>4071</v>
      </c>
    </row>
    <row r="59" spans="1:9" x14ac:dyDescent="0.2">
      <c r="A59" t="str">
        <f t="shared" ref="A59:A110" si="1">B59&amp;"/"&amp;D59</f>
        <v>LW2.1/2007.02</v>
      </c>
      <c r="B59" t="s">
        <v>4072</v>
      </c>
      <c r="C59" t="s">
        <v>4073</v>
      </c>
      <c r="D59" t="s">
        <v>4074</v>
      </c>
      <c r="E59" t="s">
        <v>4015</v>
      </c>
      <c r="F59" s="260">
        <v>0.85</v>
      </c>
      <c r="G59" s="260">
        <v>0.45</v>
      </c>
      <c r="H59" s="260">
        <v>0.8</v>
      </c>
    </row>
    <row r="60" spans="1:9" x14ac:dyDescent="0.2">
      <c r="A60" t="str">
        <f t="shared" si="1"/>
        <v>LW2.1/2009.12</v>
      </c>
      <c r="B60" t="s">
        <v>4072</v>
      </c>
      <c r="C60" t="s">
        <v>4073</v>
      </c>
      <c r="D60" t="s">
        <v>4075</v>
      </c>
      <c r="E60" t="s">
        <v>4015</v>
      </c>
      <c r="F60" s="260">
        <v>0.85</v>
      </c>
      <c r="G60" s="260">
        <v>0.45</v>
      </c>
      <c r="H60" s="260">
        <v>0.8</v>
      </c>
    </row>
    <row r="61" spans="1:9" x14ac:dyDescent="0.2">
      <c r="A61" t="str">
        <f t="shared" si="1"/>
        <v>LW2.1/2010.02</v>
      </c>
      <c r="B61" t="s">
        <v>4072</v>
      </c>
      <c r="C61" t="s">
        <v>4073</v>
      </c>
      <c r="D61" t="s">
        <v>4076</v>
      </c>
      <c r="E61" t="s">
        <v>4009</v>
      </c>
      <c r="F61" s="260">
        <v>0.81</v>
      </c>
      <c r="G61" s="260">
        <v>0.43</v>
      </c>
      <c r="H61" s="260">
        <v>0.76</v>
      </c>
      <c r="I61" t="s">
        <v>4077</v>
      </c>
    </row>
    <row r="62" spans="1:9" x14ac:dyDescent="0.2">
      <c r="A62" t="str">
        <f t="shared" si="1"/>
        <v>LW2.2/2011.07</v>
      </c>
      <c r="B62" t="s">
        <v>4078</v>
      </c>
      <c r="C62" t="s">
        <v>4079</v>
      </c>
      <c r="D62" t="s">
        <v>4080</v>
      </c>
      <c r="E62" t="s">
        <v>4015</v>
      </c>
      <c r="F62" s="260">
        <v>0.85</v>
      </c>
      <c r="G62" s="260">
        <v>0.45</v>
      </c>
      <c r="H62" s="260">
        <v>0.8</v>
      </c>
    </row>
    <row r="63" spans="1:9" x14ac:dyDescent="0.2">
      <c r="A63" t="str">
        <f t="shared" si="1"/>
        <v>LW2.2/2011.07</v>
      </c>
      <c r="B63" t="s">
        <v>4078</v>
      </c>
      <c r="C63" t="s">
        <v>4079</v>
      </c>
      <c r="D63" t="s">
        <v>4080</v>
      </c>
      <c r="E63" t="s">
        <v>4009</v>
      </c>
      <c r="F63" s="260">
        <v>0.81</v>
      </c>
      <c r="G63" s="260">
        <v>0.43</v>
      </c>
      <c r="H63" s="260">
        <v>0.76</v>
      </c>
      <c r="I63" t="s">
        <v>4077</v>
      </c>
    </row>
    <row r="64" spans="1:9" x14ac:dyDescent="0.2">
      <c r="A64" t="str">
        <f t="shared" si="1"/>
        <v>LW2.3/2011.08</v>
      </c>
      <c r="B64" t="s">
        <v>4081</v>
      </c>
      <c r="C64" t="s">
        <v>4082</v>
      </c>
      <c r="D64" t="s">
        <v>4083</v>
      </c>
      <c r="E64" t="s">
        <v>4015</v>
      </c>
      <c r="F64" s="260">
        <v>0.9</v>
      </c>
      <c r="G64" s="260">
        <v>0.45</v>
      </c>
      <c r="H64" s="260">
        <v>0.8</v>
      </c>
    </row>
    <row r="65" spans="1:9" x14ac:dyDescent="0.2">
      <c r="A65" t="str">
        <f t="shared" si="1"/>
        <v>LW2.3/2011.08</v>
      </c>
      <c r="B65" t="s">
        <v>4081</v>
      </c>
      <c r="C65" t="s">
        <v>4082</v>
      </c>
      <c r="D65" t="s">
        <v>4083</v>
      </c>
      <c r="E65" t="s">
        <v>4009</v>
      </c>
      <c r="F65" s="260">
        <v>0.86</v>
      </c>
      <c r="G65" s="260">
        <v>0.43</v>
      </c>
      <c r="H65" s="260">
        <v>0.76</v>
      </c>
      <c r="I65" t="s">
        <v>4077</v>
      </c>
    </row>
    <row r="66" spans="1:9" x14ac:dyDescent="0.2">
      <c r="A66" t="str">
        <f t="shared" si="1"/>
        <v>LW2.4/2006.14</v>
      </c>
      <c r="B66" t="s">
        <v>4084</v>
      </c>
      <c r="C66" t="s">
        <v>4085</v>
      </c>
      <c r="D66" t="s">
        <v>4086</v>
      </c>
      <c r="E66" t="s">
        <v>4015</v>
      </c>
      <c r="F66" s="260">
        <v>0.85</v>
      </c>
      <c r="G66" s="260">
        <v>0.3</v>
      </c>
      <c r="H66" s="260">
        <v>0.8</v>
      </c>
    </row>
    <row r="67" spans="1:9" x14ac:dyDescent="0.2">
      <c r="A67" t="str">
        <f t="shared" si="1"/>
        <v>LW2.4/2006.14</v>
      </c>
      <c r="B67" t="s">
        <v>4084</v>
      </c>
      <c r="C67" t="s">
        <v>4085</v>
      </c>
      <c r="D67" t="s">
        <v>4086</v>
      </c>
      <c r="E67" t="s">
        <v>4009</v>
      </c>
      <c r="F67" s="260">
        <v>0.81</v>
      </c>
      <c r="G67" s="260">
        <v>0.28999999999999998</v>
      </c>
      <c r="H67" s="260">
        <v>0.76</v>
      </c>
      <c r="I67" t="s">
        <v>4077</v>
      </c>
    </row>
    <row r="68" spans="1:9" x14ac:dyDescent="0.2">
      <c r="A68" t="str">
        <f t="shared" si="1"/>
        <v>LW2.5/2006.15</v>
      </c>
      <c r="B68" t="s">
        <v>4087</v>
      </c>
      <c r="C68" t="s">
        <v>4088</v>
      </c>
      <c r="D68" t="s">
        <v>4089</v>
      </c>
      <c r="E68" t="s">
        <v>4015</v>
      </c>
      <c r="F68" s="260">
        <v>0.7</v>
      </c>
      <c r="G68" s="260">
        <v>0.3</v>
      </c>
      <c r="H68" s="260">
        <v>0.8</v>
      </c>
    </row>
    <row r="69" spans="1:9" x14ac:dyDescent="0.2">
      <c r="A69" t="str">
        <f t="shared" si="1"/>
        <v>LW2.5/2006.15</v>
      </c>
      <c r="B69" t="s">
        <v>4087</v>
      </c>
      <c r="C69" t="s">
        <v>4088</v>
      </c>
      <c r="D69" t="s">
        <v>4089</v>
      </c>
      <c r="E69" t="s">
        <v>4009</v>
      </c>
      <c r="F69" s="260">
        <v>0.67</v>
      </c>
      <c r="G69" s="260">
        <v>0.28999999999999998</v>
      </c>
      <c r="H69" s="260">
        <v>0.76</v>
      </c>
      <c r="I69" t="s">
        <v>4077</v>
      </c>
    </row>
    <row r="70" spans="1:9" x14ac:dyDescent="0.2">
      <c r="A70" t="str">
        <f t="shared" si="1"/>
        <v>LW2.6/2007.01</v>
      </c>
      <c r="B70" t="s">
        <v>4090</v>
      </c>
      <c r="C70" t="s">
        <v>4088</v>
      </c>
      <c r="D70" t="s">
        <v>4091</v>
      </c>
      <c r="E70" t="s">
        <v>4015</v>
      </c>
      <c r="F70" s="260">
        <v>0.85</v>
      </c>
      <c r="G70" s="260">
        <v>0.3</v>
      </c>
      <c r="H70" s="260">
        <v>0.8</v>
      </c>
    </row>
    <row r="71" spans="1:9" x14ac:dyDescent="0.2">
      <c r="A71" t="str">
        <f t="shared" si="1"/>
        <v>LW2.7/2007.02</v>
      </c>
      <c r="B71" t="s">
        <v>4092</v>
      </c>
      <c r="C71" t="s">
        <v>4088</v>
      </c>
      <c r="D71" t="s">
        <v>4074</v>
      </c>
      <c r="E71" t="s">
        <v>4009</v>
      </c>
      <c r="F71" s="260">
        <v>0.81</v>
      </c>
      <c r="G71" s="260">
        <v>0.28999999999999998</v>
      </c>
      <c r="H71" s="260">
        <v>0.76</v>
      </c>
      <c r="I71" t="s">
        <v>4077</v>
      </c>
    </row>
    <row r="72" spans="1:9" x14ac:dyDescent="0.2">
      <c r="B72" t="s">
        <v>4093</v>
      </c>
      <c r="C72" t="s">
        <v>4094</v>
      </c>
    </row>
    <row r="73" spans="1:9" x14ac:dyDescent="0.2">
      <c r="B73" t="s">
        <v>4095</v>
      </c>
      <c r="C73" t="s">
        <v>4096</v>
      </c>
    </row>
    <row r="74" spans="1:9" x14ac:dyDescent="0.2">
      <c r="A74" t="str">
        <f t="shared" si="1"/>
        <v>NE1.1/2005.06</v>
      </c>
      <c r="B74" t="s">
        <v>4097</v>
      </c>
      <c r="C74" t="s">
        <v>4098</v>
      </c>
      <c r="D74" t="s">
        <v>4099</v>
      </c>
      <c r="E74" t="s">
        <v>4100</v>
      </c>
      <c r="F74" s="260">
        <v>0</v>
      </c>
      <c r="G74" s="260">
        <v>0</v>
      </c>
      <c r="H74" s="260">
        <v>0.3</v>
      </c>
    </row>
    <row r="75" spans="1:9" x14ac:dyDescent="0.2">
      <c r="A75" t="str">
        <f t="shared" si="1"/>
        <v>NE1.2/2007.09</v>
      </c>
      <c r="B75" t="s">
        <v>4101</v>
      </c>
      <c r="C75" t="s">
        <v>4102</v>
      </c>
      <c r="D75" t="s">
        <v>4103</v>
      </c>
      <c r="E75" t="s">
        <v>4100</v>
      </c>
      <c r="F75" s="260">
        <v>0</v>
      </c>
      <c r="G75" s="260">
        <v>0</v>
      </c>
      <c r="H75" s="260">
        <v>0.55000000000000004</v>
      </c>
    </row>
    <row r="76" spans="1:9" x14ac:dyDescent="0.2">
      <c r="A76" t="str">
        <f t="shared" si="1"/>
        <v>NE2/2001.36</v>
      </c>
      <c r="B76" t="s">
        <v>4104</v>
      </c>
      <c r="C76" t="s">
        <v>4105</v>
      </c>
      <c r="D76" t="s">
        <v>4106</v>
      </c>
      <c r="E76" t="s">
        <v>4100</v>
      </c>
      <c r="F76" s="260">
        <v>0</v>
      </c>
      <c r="G76" s="260">
        <v>0</v>
      </c>
      <c r="H76" s="260">
        <v>0.55000000000000004</v>
      </c>
    </row>
    <row r="77" spans="1:9" x14ac:dyDescent="0.2">
      <c r="B77" t="s">
        <v>4107</v>
      </c>
      <c r="C77" t="s">
        <v>4108</v>
      </c>
    </row>
    <row r="78" spans="1:9" x14ac:dyDescent="0.2">
      <c r="A78" t="str">
        <f>B78</f>
        <v>OT1</v>
      </c>
      <c r="B78" t="s">
        <v>4109</v>
      </c>
      <c r="C78" t="s">
        <v>4110</v>
      </c>
      <c r="E78" t="s">
        <v>1352</v>
      </c>
      <c r="F78" s="260">
        <v>0</v>
      </c>
      <c r="G78" s="260">
        <v>0</v>
      </c>
      <c r="H78" s="260">
        <v>0.2</v>
      </c>
    </row>
    <row r="79" spans="1:9" x14ac:dyDescent="0.2">
      <c r="A79" t="str">
        <f t="shared" si="1"/>
        <v>OT2/2016.01</v>
      </c>
      <c r="B79" t="s">
        <v>4111</v>
      </c>
      <c r="C79" t="s">
        <v>4112</v>
      </c>
      <c r="D79" t="s">
        <v>4113</v>
      </c>
      <c r="E79" t="s">
        <v>1571</v>
      </c>
      <c r="F79" s="260">
        <v>0.4</v>
      </c>
      <c r="G79" s="260">
        <v>0</v>
      </c>
      <c r="H79" s="260">
        <v>0</v>
      </c>
    </row>
    <row r="80" spans="1:9" x14ac:dyDescent="0.2">
      <c r="A80" t="str">
        <f t="shared" si="1"/>
        <v>OT2/2016.02</v>
      </c>
      <c r="B80" t="s">
        <v>4111</v>
      </c>
      <c r="C80" t="s">
        <v>4112</v>
      </c>
      <c r="D80" t="s">
        <v>4114</v>
      </c>
      <c r="E80" t="s">
        <v>4115</v>
      </c>
      <c r="F80" s="260">
        <v>0.15</v>
      </c>
      <c r="G80" s="260">
        <v>0</v>
      </c>
      <c r="H80" s="260">
        <v>0</v>
      </c>
    </row>
    <row r="81" spans="1:8" x14ac:dyDescent="0.2">
      <c r="A81" t="str">
        <f t="shared" si="1"/>
        <v>OT2/2016.03</v>
      </c>
      <c r="B81" t="s">
        <v>4111</v>
      </c>
      <c r="C81" t="s">
        <v>4112</v>
      </c>
      <c r="D81" t="s">
        <v>4116</v>
      </c>
      <c r="E81" t="s">
        <v>4117</v>
      </c>
      <c r="F81" s="260">
        <v>0.2</v>
      </c>
      <c r="G81" s="260">
        <v>0</v>
      </c>
      <c r="H81" s="260">
        <v>0</v>
      </c>
    </row>
    <row r="82" spans="1:8" x14ac:dyDescent="0.2">
      <c r="A82" t="str">
        <f t="shared" si="1"/>
        <v>OT3/2011.01</v>
      </c>
      <c r="B82" t="s">
        <v>4118</v>
      </c>
      <c r="C82" t="s">
        <v>4119</v>
      </c>
      <c r="D82" t="s">
        <v>4120</v>
      </c>
      <c r="E82" t="s">
        <v>4035</v>
      </c>
      <c r="F82" s="260">
        <v>0</v>
      </c>
      <c r="G82" s="260">
        <v>0</v>
      </c>
      <c r="H82" s="260">
        <v>0.56999999999999995</v>
      </c>
    </row>
    <row r="83" spans="1:8" x14ac:dyDescent="0.2">
      <c r="A83" t="str">
        <f t="shared" si="1"/>
        <v>OT4/2010.29</v>
      </c>
      <c r="B83" t="s">
        <v>4121</v>
      </c>
      <c r="C83" t="s">
        <v>4122</v>
      </c>
      <c r="D83" t="s">
        <v>4123</v>
      </c>
      <c r="E83" t="s">
        <v>4035</v>
      </c>
      <c r="F83" s="260">
        <v>0</v>
      </c>
      <c r="G83" s="260">
        <v>0</v>
      </c>
      <c r="H83" s="260">
        <v>0.4</v>
      </c>
    </row>
    <row r="84" spans="1:8" x14ac:dyDescent="0.2">
      <c r="B84" t="s">
        <v>4124</v>
      </c>
      <c r="C84" t="s">
        <v>4125</v>
      </c>
    </row>
    <row r="85" spans="1:8" x14ac:dyDescent="0.2">
      <c r="A85" t="str">
        <f t="shared" si="1"/>
        <v>OT5.1/2011.02</v>
      </c>
      <c r="B85" t="s">
        <v>4126</v>
      </c>
      <c r="C85" t="s">
        <v>4125</v>
      </c>
      <c r="D85" t="s">
        <v>4127</v>
      </c>
      <c r="E85" t="s">
        <v>4035</v>
      </c>
      <c r="F85" s="260">
        <v>0</v>
      </c>
      <c r="G85" s="260">
        <v>0</v>
      </c>
      <c r="H85" s="260">
        <v>0.31</v>
      </c>
    </row>
    <row r="86" spans="1:8" x14ac:dyDescent="0.2">
      <c r="A86" t="str">
        <f t="shared" si="1"/>
        <v>OT5.2/2012.03</v>
      </c>
      <c r="B86" t="s">
        <v>4128</v>
      </c>
      <c r="C86" t="s">
        <v>4125</v>
      </c>
      <c r="D86" t="s">
        <v>4129</v>
      </c>
      <c r="E86" t="s">
        <v>4035</v>
      </c>
      <c r="F86" s="260">
        <v>0</v>
      </c>
      <c r="G86" s="260">
        <v>0</v>
      </c>
      <c r="H86" s="260">
        <v>0.13</v>
      </c>
    </row>
    <row r="87" spans="1:8" x14ac:dyDescent="0.2">
      <c r="A87" t="str">
        <f t="shared" si="1"/>
        <v>OT5.3/2017.03</v>
      </c>
      <c r="B87" t="s">
        <v>4130</v>
      </c>
      <c r="C87" t="s">
        <v>4125</v>
      </c>
      <c r="D87" t="s">
        <v>4131</v>
      </c>
      <c r="E87" t="s">
        <v>4035</v>
      </c>
      <c r="F87" s="260">
        <v>0</v>
      </c>
      <c r="G87" s="260">
        <v>0</v>
      </c>
      <c r="H87" s="260">
        <v>0.37</v>
      </c>
    </row>
    <row r="88" spans="1:8" x14ac:dyDescent="0.2">
      <c r="A88" t="str">
        <f t="shared" si="1"/>
        <v>OT5.4/2018.05V1</v>
      </c>
      <c r="B88" t="s">
        <v>4132</v>
      </c>
      <c r="C88" t="s">
        <v>4125</v>
      </c>
      <c r="D88" t="s">
        <v>4133</v>
      </c>
      <c r="E88" t="s">
        <v>4035</v>
      </c>
      <c r="F88" s="260">
        <v>0</v>
      </c>
      <c r="G88" s="260">
        <v>0</v>
      </c>
      <c r="H88" s="260">
        <v>0.5</v>
      </c>
    </row>
    <row r="89" spans="1:8" x14ac:dyDescent="0.2">
      <c r="A89" t="str">
        <f t="shared" si="1"/>
        <v>OT6/2010.01</v>
      </c>
      <c r="B89" t="s">
        <v>4134</v>
      </c>
      <c r="C89" t="s">
        <v>4135</v>
      </c>
      <c r="D89" t="s">
        <v>4136</v>
      </c>
      <c r="E89" t="s">
        <v>4137</v>
      </c>
      <c r="F89" s="260">
        <v>0.28999999999999998</v>
      </c>
      <c r="G89" s="260">
        <v>0</v>
      </c>
      <c r="H89" s="260">
        <v>0</v>
      </c>
    </row>
    <row r="90" spans="1:8" x14ac:dyDescent="0.2">
      <c r="B90" t="s">
        <v>4138</v>
      </c>
      <c r="C90" t="s">
        <v>4139</v>
      </c>
    </row>
    <row r="91" spans="1:8" x14ac:dyDescent="0.2">
      <c r="A91" t="str">
        <f t="shared" si="1"/>
        <v>OT7.1/2009.17</v>
      </c>
      <c r="B91" t="s">
        <v>4140</v>
      </c>
      <c r="C91" t="s">
        <v>4141</v>
      </c>
      <c r="D91" t="s">
        <v>4142</v>
      </c>
      <c r="E91" t="s">
        <v>4143</v>
      </c>
      <c r="F91" s="260">
        <v>0</v>
      </c>
      <c r="G91" s="260">
        <v>0</v>
      </c>
      <c r="H91" s="260">
        <v>0.54</v>
      </c>
    </row>
    <row r="92" spans="1:8" x14ac:dyDescent="0.2">
      <c r="A92" t="str">
        <f t="shared" si="1"/>
        <v>OT7.2/2015.01</v>
      </c>
      <c r="B92" t="s">
        <v>4144</v>
      </c>
      <c r="C92" t="s">
        <v>4145</v>
      </c>
      <c r="D92" t="s">
        <v>4146</v>
      </c>
      <c r="E92" t="s">
        <v>4147</v>
      </c>
      <c r="F92" s="260">
        <v>0</v>
      </c>
      <c r="G92" s="260">
        <v>0</v>
      </c>
      <c r="H92" s="260">
        <v>0.15</v>
      </c>
    </row>
    <row r="93" spans="1:8" x14ac:dyDescent="0.2">
      <c r="A93" t="str">
        <f t="shared" si="1"/>
        <v>OT7.3/2015.02</v>
      </c>
      <c r="B93" t="s">
        <v>4148</v>
      </c>
      <c r="C93" t="s">
        <v>4149</v>
      </c>
      <c r="D93" t="s">
        <v>4150</v>
      </c>
      <c r="E93" t="s">
        <v>4151</v>
      </c>
      <c r="F93" s="260">
        <v>0</v>
      </c>
      <c r="G93" s="260">
        <v>0</v>
      </c>
      <c r="H93" s="260">
        <v>0.3</v>
      </c>
    </row>
    <row r="94" spans="1:8" x14ac:dyDescent="0.2">
      <c r="A94" t="str">
        <f t="shared" si="1"/>
        <v>OT8/2009.18</v>
      </c>
      <c r="B94" t="s">
        <v>4152</v>
      </c>
      <c r="C94" t="s">
        <v>4153</v>
      </c>
      <c r="D94" t="s">
        <v>4154</v>
      </c>
      <c r="E94" t="s">
        <v>4155</v>
      </c>
      <c r="F94" s="260">
        <v>0</v>
      </c>
      <c r="G94" s="260">
        <v>0</v>
      </c>
      <c r="H94" s="260">
        <v>0.49</v>
      </c>
    </row>
    <row r="95" spans="1:8" x14ac:dyDescent="0.2">
      <c r="A95" t="str">
        <f t="shared" si="1"/>
        <v>OT9/2017.02</v>
      </c>
      <c r="B95" t="s">
        <v>4156</v>
      </c>
      <c r="C95" t="s">
        <v>4157</v>
      </c>
      <c r="D95" t="s">
        <v>4158</v>
      </c>
      <c r="E95" t="s">
        <v>1849</v>
      </c>
      <c r="F95" s="260">
        <v>0.2</v>
      </c>
      <c r="G95" s="260">
        <v>0</v>
      </c>
      <c r="H95" s="260">
        <v>0.2</v>
      </c>
    </row>
    <row r="96" spans="1:8" x14ac:dyDescent="0.2">
      <c r="B96" t="s">
        <v>4159</v>
      </c>
      <c r="C96" t="s">
        <v>4160</v>
      </c>
    </row>
    <row r="97" spans="1:8" x14ac:dyDescent="0.2">
      <c r="A97" t="str">
        <f t="shared" si="1"/>
        <v>OT10.1/2009.02</v>
      </c>
      <c r="B97" t="s">
        <v>4161</v>
      </c>
      <c r="C97" t="s">
        <v>4162</v>
      </c>
      <c r="D97" t="s">
        <v>4163</v>
      </c>
      <c r="E97" t="s">
        <v>1932</v>
      </c>
      <c r="F97" s="260">
        <v>0.1</v>
      </c>
      <c r="G97" s="260">
        <v>0.1</v>
      </c>
      <c r="H97" s="260">
        <v>0.1</v>
      </c>
    </row>
    <row r="98" spans="1:8" x14ac:dyDescent="0.2">
      <c r="A98" t="str">
        <f t="shared" si="1"/>
        <v>OT10.1/2009.03</v>
      </c>
      <c r="B98" t="s">
        <v>4161</v>
      </c>
      <c r="C98" t="s">
        <v>4162</v>
      </c>
      <c r="D98" t="s">
        <v>4164</v>
      </c>
      <c r="E98" t="s">
        <v>1935</v>
      </c>
      <c r="F98" s="260">
        <v>0.1</v>
      </c>
      <c r="G98" s="260">
        <v>0.1</v>
      </c>
      <c r="H98" s="260">
        <v>0.1</v>
      </c>
    </row>
    <row r="99" spans="1:8" x14ac:dyDescent="0.2">
      <c r="A99" t="str">
        <f t="shared" si="1"/>
        <v>OT10.1/2009.04</v>
      </c>
      <c r="B99" t="s">
        <v>4161</v>
      </c>
      <c r="C99" t="s">
        <v>4162</v>
      </c>
      <c r="D99" t="s">
        <v>4165</v>
      </c>
      <c r="E99" t="s">
        <v>1936</v>
      </c>
      <c r="F99" s="260">
        <v>0.1</v>
      </c>
      <c r="G99" s="260">
        <v>0.1</v>
      </c>
      <c r="H99" s="260">
        <v>0.1</v>
      </c>
    </row>
    <row r="100" spans="1:8" x14ac:dyDescent="0.2">
      <c r="A100" t="str">
        <f t="shared" si="1"/>
        <v>OT10.1/2009.15</v>
      </c>
      <c r="B100" t="s">
        <v>4161</v>
      </c>
      <c r="C100" t="s">
        <v>4162</v>
      </c>
      <c r="D100" t="s">
        <v>4166</v>
      </c>
      <c r="E100" t="s">
        <v>1939</v>
      </c>
      <c r="F100" s="260">
        <v>0.1</v>
      </c>
      <c r="G100" s="260">
        <v>0.1</v>
      </c>
      <c r="H100" s="260">
        <v>0.1</v>
      </c>
    </row>
    <row r="101" spans="1:8" x14ac:dyDescent="0.2">
      <c r="A101" t="str">
        <f t="shared" si="1"/>
        <v>OT10.1/2017.08</v>
      </c>
      <c r="B101" t="s">
        <v>4161</v>
      </c>
      <c r="C101" t="s">
        <v>4162</v>
      </c>
      <c r="D101" t="s">
        <v>4167</v>
      </c>
      <c r="E101" t="s">
        <v>1940</v>
      </c>
      <c r="F101" s="260">
        <v>0.1</v>
      </c>
      <c r="G101" s="260">
        <v>0.1</v>
      </c>
      <c r="H101" s="260">
        <v>0.1</v>
      </c>
    </row>
    <row r="102" spans="1:8" x14ac:dyDescent="0.2">
      <c r="A102" t="str">
        <f t="shared" si="1"/>
        <v>OT10.1/2017.09</v>
      </c>
      <c r="B102" t="s">
        <v>4161</v>
      </c>
      <c r="C102" t="s">
        <v>4162</v>
      </c>
      <c r="D102" t="s">
        <v>4168</v>
      </c>
      <c r="E102" t="s">
        <v>1944</v>
      </c>
      <c r="F102" s="260">
        <v>0</v>
      </c>
      <c r="G102" s="260">
        <v>0.1</v>
      </c>
      <c r="H102" s="260">
        <v>0.1</v>
      </c>
    </row>
    <row r="103" spans="1:8" x14ac:dyDescent="0.2">
      <c r="A103" t="str">
        <f t="shared" si="1"/>
        <v>OT10.1/2009.08</v>
      </c>
      <c r="B103" t="s">
        <v>4161</v>
      </c>
      <c r="C103" t="s">
        <v>4162</v>
      </c>
      <c r="D103" t="s">
        <v>4169</v>
      </c>
      <c r="E103" t="s">
        <v>1945</v>
      </c>
      <c r="F103" s="260">
        <v>0.1</v>
      </c>
      <c r="G103" s="260">
        <v>0.1</v>
      </c>
      <c r="H103" s="260">
        <v>0.1</v>
      </c>
    </row>
    <row r="104" spans="1:8" x14ac:dyDescent="0.2">
      <c r="A104" t="str">
        <f t="shared" si="1"/>
        <v>OT10.2/2009.05</v>
      </c>
      <c r="B104" t="s">
        <v>4170</v>
      </c>
      <c r="C104" t="s">
        <v>4171</v>
      </c>
      <c r="D104" t="s">
        <v>4172</v>
      </c>
      <c r="E104" t="s">
        <v>1932</v>
      </c>
      <c r="F104" s="260">
        <v>0.15</v>
      </c>
      <c r="G104" s="260">
        <v>0.2</v>
      </c>
      <c r="H104" s="260">
        <v>0.23</v>
      </c>
    </row>
    <row r="105" spans="1:8" x14ac:dyDescent="0.2">
      <c r="A105" t="str">
        <f t="shared" si="1"/>
        <v>OT10.2/2009.06</v>
      </c>
      <c r="B105" t="s">
        <v>4170</v>
      </c>
      <c r="C105" t="s">
        <v>4171</v>
      </c>
      <c r="D105" t="s">
        <v>4173</v>
      </c>
      <c r="E105" t="s">
        <v>1935</v>
      </c>
      <c r="F105" s="260">
        <v>0.1</v>
      </c>
      <c r="G105" s="260">
        <v>0.2</v>
      </c>
      <c r="H105" s="260">
        <v>0.23</v>
      </c>
    </row>
    <row r="106" spans="1:8" x14ac:dyDescent="0.2">
      <c r="A106" t="str">
        <f t="shared" si="1"/>
        <v>OT10.2/2009.07</v>
      </c>
      <c r="B106" t="s">
        <v>4170</v>
      </c>
      <c r="C106" t="s">
        <v>4171</v>
      </c>
      <c r="D106" t="s">
        <v>4174</v>
      </c>
      <c r="E106" t="s">
        <v>1936</v>
      </c>
      <c r="F106" s="260">
        <v>0.25</v>
      </c>
      <c r="G106" s="260">
        <v>0.2</v>
      </c>
      <c r="H106" s="260">
        <v>0.23</v>
      </c>
    </row>
    <row r="107" spans="1:8" x14ac:dyDescent="0.2">
      <c r="A107" t="str">
        <f t="shared" si="1"/>
        <v>OT10.2/2009.16</v>
      </c>
      <c r="B107" t="s">
        <v>4170</v>
      </c>
      <c r="C107" t="s">
        <v>4171</v>
      </c>
      <c r="D107" t="s">
        <v>4175</v>
      </c>
      <c r="E107" t="s">
        <v>1939</v>
      </c>
      <c r="F107" s="260">
        <v>0.15</v>
      </c>
      <c r="G107" s="260">
        <v>0.2</v>
      </c>
      <c r="H107" s="260">
        <v>0.23</v>
      </c>
    </row>
    <row r="108" spans="1:8" x14ac:dyDescent="0.2">
      <c r="A108" t="str">
        <f t="shared" si="1"/>
        <v>OT10.2/2017.10</v>
      </c>
      <c r="B108" t="s">
        <v>4170</v>
      </c>
      <c r="C108" t="s">
        <v>4171</v>
      </c>
      <c r="D108" t="s">
        <v>4176</v>
      </c>
      <c r="E108" t="s">
        <v>1940</v>
      </c>
      <c r="F108" s="260">
        <v>0.1</v>
      </c>
      <c r="G108" s="260">
        <v>0.2</v>
      </c>
      <c r="H108" s="260">
        <v>0.23</v>
      </c>
    </row>
    <row r="109" spans="1:8" x14ac:dyDescent="0.2">
      <c r="A109" t="str">
        <f t="shared" si="1"/>
        <v>OT10.2/2017.11</v>
      </c>
      <c r="B109" t="s">
        <v>4170</v>
      </c>
      <c r="C109" t="s">
        <v>4171</v>
      </c>
      <c r="D109" t="s">
        <v>4177</v>
      </c>
      <c r="E109" t="s">
        <v>1944</v>
      </c>
      <c r="F109" s="260">
        <v>0</v>
      </c>
      <c r="G109" s="260">
        <v>0.2</v>
      </c>
      <c r="H109" s="260">
        <v>0.23</v>
      </c>
    </row>
    <row r="110" spans="1:8" x14ac:dyDescent="0.2">
      <c r="A110" t="str">
        <f t="shared" si="1"/>
        <v>OT10.2/2009.09</v>
      </c>
      <c r="B110" t="s">
        <v>4170</v>
      </c>
      <c r="C110" t="s">
        <v>4171</v>
      </c>
      <c r="D110" t="s">
        <v>4178</v>
      </c>
      <c r="E110" t="s">
        <v>1945</v>
      </c>
      <c r="F110" s="260">
        <v>0.25</v>
      </c>
      <c r="G110" s="260">
        <v>0.2</v>
      </c>
      <c r="H110" s="260">
        <v>0.23</v>
      </c>
    </row>
    <row r="111" spans="1:8" x14ac:dyDescent="0.2">
      <c r="A111" t="s">
        <v>12309</v>
      </c>
      <c r="B111" t="s">
        <v>12307</v>
      </c>
      <c r="C111" t="s">
        <v>12955</v>
      </c>
      <c r="D111" t="s">
        <v>12308</v>
      </c>
      <c r="F111" s="13">
        <v>0</v>
      </c>
      <c r="G111" s="13">
        <v>0</v>
      </c>
      <c r="H111" s="13">
        <v>54</v>
      </c>
    </row>
    <row r="112" spans="1:8" x14ac:dyDescent="0.2">
      <c r="A112" t="s">
        <v>12313</v>
      </c>
      <c r="B112" t="s">
        <v>12311</v>
      </c>
      <c r="C112" t="s">
        <v>12956</v>
      </c>
      <c r="D112" t="s">
        <v>12312</v>
      </c>
      <c r="F112" s="13">
        <v>0</v>
      </c>
      <c r="G112" s="13">
        <v>0</v>
      </c>
      <c r="H112" s="13">
        <v>15</v>
      </c>
    </row>
    <row r="113" spans="1:8" x14ac:dyDescent="0.2">
      <c r="A113" t="s">
        <v>12317</v>
      </c>
      <c r="B113" t="s">
        <v>12315</v>
      </c>
      <c r="C113" t="s">
        <v>12957</v>
      </c>
      <c r="D113" t="s">
        <v>12316</v>
      </c>
      <c r="F113" s="13">
        <v>0</v>
      </c>
      <c r="G113" s="13">
        <v>0</v>
      </c>
      <c r="H113" s="13">
        <v>30</v>
      </c>
    </row>
    <row r="114" spans="1:8" x14ac:dyDescent="0.2">
      <c r="A114" t="s">
        <v>12321</v>
      </c>
      <c r="B114" t="s">
        <v>12319</v>
      </c>
      <c r="C114" t="s">
        <v>12958</v>
      </c>
      <c r="D114" t="s">
        <v>12320</v>
      </c>
      <c r="F114" s="13">
        <v>0</v>
      </c>
      <c r="G114" s="13">
        <v>0</v>
      </c>
      <c r="H114" s="13">
        <v>40</v>
      </c>
    </row>
    <row r="115" spans="1:8" x14ac:dyDescent="0.2">
      <c r="A115" t="s">
        <v>12325</v>
      </c>
      <c r="B115" t="s">
        <v>12323</v>
      </c>
      <c r="C115" t="s">
        <v>12959</v>
      </c>
      <c r="D115" t="s">
        <v>12324</v>
      </c>
      <c r="F115" s="13">
        <v>20</v>
      </c>
      <c r="G115" s="13">
        <v>0</v>
      </c>
      <c r="H115" s="13">
        <v>20</v>
      </c>
    </row>
    <row r="116" spans="1:8" x14ac:dyDescent="0.2">
      <c r="A116" t="s">
        <v>12329</v>
      </c>
      <c r="B116" t="s">
        <v>12327</v>
      </c>
      <c r="C116" t="s">
        <v>12960</v>
      </c>
      <c r="D116" t="s">
        <v>12328</v>
      </c>
      <c r="F116" s="13">
        <v>0</v>
      </c>
      <c r="G116" s="13">
        <v>0</v>
      </c>
      <c r="H116" s="13">
        <v>80</v>
      </c>
    </row>
    <row r="117" spans="1:8" x14ac:dyDescent="0.2">
      <c r="A117" t="s">
        <v>12333</v>
      </c>
      <c r="B117" t="s">
        <v>12331</v>
      </c>
      <c r="C117" t="s">
        <v>12961</v>
      </c>
      <c r="D117" t="s">
        <v>12332</v>
      </c>
      <c r="F117" s="13">
        <v>0</v>
      </c>
      <c r="G117" s="13">
        <v>0</v>
      </c>
      <c r="H117" s="13">
        <v>95</v>
      </c>
    </row>
    <row r="118" spans="1:8" x14ac:dyDescent="0.2">
      <c r="A118" t="s">
        <v>12336</v>
      </c>
      <c r="B118" t="s">
        <v>12335</v>
      </c>
      <c r="C118" t="s">
        <v>12962</v>
      </c>
      <c r="D118" t="s">
        <v>12332</v>
      </c>
      <c r="F118" s="13">
        <v>0</v>
      </c>
      <c r="G118" s="13">
        <v>0</v>
      </c>
      <c r="H118" s="13">
        <v>10</v>
      </c>
    </row>
    <row r="119" spans="1:8" x14ac:dyDescent="0.2">
      <c r="A119" t="s">
        <v>12339</v>
      </c>
      <c r="B119" t="s">
        <v>12338</v>
      </c>
      <c r="C119" t="s">
        <v>12963</v>
      </c>
      <c r="D119" t="s">
        <v>12332</v>
      </c>
      <c r="F119" s="13">
        <v>0</v>
      </c>
      <c r="G119" s="13">
        <v>0</v>
      </c>
      <c r="H119" s="13">
        <v>13</v>
      </c>
    </row>
    <row r="120" spans="1:8" x14ac:dyDescent="0.2">
      <c r="A120" t="s">
        <v>12342</v>
      </c>
      <c r="B120" t="s">
        <v>12341</v>
      </c>
      <c r="C120" t="s">
        <v>12964</v>
      </c>
      <c r="D120" t="s">
        <v>12332</v>
      </c>
      <c r="F120" s="13">
        <v>0</v>
      </c>
      <c r="G120" s="13">
        <v>0</v>
      </c>
      <c r="H120" s="13">
        <v>30</v>
      </c>
    </row>
    <row r="121" spans="1:8" x14ac:dyDescent="0.2">
      <c r="A121" t="s">
        <v>12345</v>
      </c>
      <c r="B121" t="s">
        <v>12344</v>
      </c>
      <c r="C121" t="s">
        <v>12965</v>
      </c>
      <c r="D121" t="s">
        <v>12332</v>
      </c>
      <c r="F121" s="13">
        <v>0</v>
      </c>
      <c r="G121" s="13">
        <v>0</v>
      </c>
      <c r="H121" s="13">
        <v>31</v>
      </c>
    </row>
    <row r="122" spans="1:8" x14ac:dyDescent="0.2">
      <c r="A122" t="s">
        <v>12348</v>
      </c>
      <c r="B122" t="s">
        <v>12347</v>
      </c>
      <c r="C122" t="s">
        <v>12966</v>
      </c>
      <c r="D122" t="s">
        <v>12332</v>
      </c>
      <c r="F122" s="13">
        <v>0</v>
      </c>
      <c r="G122" s="13">
        <v>0</v>
      </c>
      <c r="H122" s="13">
        <v>35</v>
      </c>
    </row>
    <row r="123" spans="1:8" x14ac:dyDescent="0.2">
      <c r="A123" t="s">
        <v>12351</v>
      </c>
      <c r="B123" t="s">
        <v>12350</v>
      </c>
      <c r="C123" t="s">
        <v>12967</v>
      </c>
      <c r="D123" t="s">
        <v>12332</v>
      </c>
      <c r="F123" s="13">
        <v>0</v>
      </c>
      <c r="G123" s="13">
        <v>0</v>
      </c>
      <c r="H123" s="13">
        <v>37</v>
      </c>
    </row>
    <row r="124" spans="1:8" x14ac:dyDescent="0.2">
      <c r="A124" t="s">
        <v>12354</v>
      </c>
      <c r="B124" t="s">
        <v>12353</v>
      </c>
      <c r="C124" t="s">
        <v>12968</v>
      </c>
      <c r="D124" t="s">
        <v>12332</v>
      </c>
      <c r="F124" s="13">
        <v>0</v>
      </c>
      <c r="G124" s="13">
        <v>0</v>
      </c>
      <c r="H124" s="13">
        <v>5</v>
      </c>
    </row>
    <row r="125" spans="1:8" x14ac:dyDescent="0.2">
      <c r="A125" t="s">
        <v>12357</v>
      </c>
      <c r="B125" t="s">
        <v>12356</v>
      </c>
      <c r="C125" t="s">
        <v>12969</v>
      </c>
      <c r="D125" t="s">
        <v>12332</v>
      </c>
      <c r="F125" s="13">
        <v>0</v>
      </c>
      <c r="G125" s="13">
        <v>0</v>
      </c>
      <c r="H125" s="13">
        <v>50</v>
      </c>
    </row>
    <row r="126" spans="1:8" x14ac:dyDescent="0.2">
      <c r="A126" t="s">
        <v>12360</v>
      </c>
      <c r="B126" t="s">
        <v>12359</v>
      </c>
      <c r="C126" t="s">
        <v>12970</v>
      </c>
      <c r="D126" t="s">
        <v>12332</v>
      </c>
      <c r="F126" s="13">
        <v>0</v>
      </c>
      <c r="G126" s="13">
        <v>0</v>
      </c>
      <c r="H126" s="13">
        <v>55</v>
      </c>
    </row>
    <row r="127" spans="1:8" x14ac:dyDescent="0.2">
      <c r="A127" t="s">
        <v>12364</v>
      </c>
      <c r="B127" t="s">
        <v>12362</v>
      </c>
      <c r="C127" t="s">
        <v>12971</v>
      </c>
      <c r="D127" t="s">
        <v>12363</v>
      </c>
      <c r="F127" s="13">
        <v>0</v>
      </c>
      <c r="G127" s="13">
        <v>0</v>
      </c>
      <c r="H127" s="13">
        <v>95</v>
      </c>
    </row>
    <row r="128" spans="1:8" x14ac:dyDescent="0.2">
      <c r="A128" t="s">
        <v>12368</v>
      </c>
      <c r="B128" t="s">
        <v>12366</v>
      </c>
      <c r="C128" t="s">
        <v>12972</v>
      </c>
      <c r="D128" t="s">
        <v>12367</v>
      </c>
      <c r="F128" s="13">
        <v>0</v>
      </c>
      <c r="G128" s="13">
        <v>0</v>
      </c>
      <c r="H128" s="13">
        <v>49</v>
      </c>
    </row>
    <row r="129" spans="1:8" x14ac:dyDescent="0.2">
      <c r="A129" t="s">
        <v>12371</v>
      </c>
      <c r="B129" t="s">
        <v>12369</v>
      </c>
      <c r="C129" t="s">
        <v>12973</v>
      </c>
      <c r="D129" t="s">
        <v>12370</v>
      </c>
      <c r="F129" s="13">
        <v>0</v>
      </c>
      <c r="G129" s="13">
        <v>0</v>
      </c>
      <c r="H129" s="13">
        <v>57</v>
      </c>
    </row>
    <row r="130" spans="1:8" x14ac:dyDescent="0.2">
      <c r="A130" t="s">
        <v>12267</v>
      </c>
      <c r="B130" t="s">
        <v>12265</v>
      </c>
      <c r="C130" t="s">
        <v>12974</v>
      </c>
      <c r="D130" t="s">
        <v>12266</v>
      </c>
      <c r="F130" s="13">
        <v>0</v>
      </c>
      <c r="G130" s="13">
        <v>0</v>
      </c>
      <c r="H130" s="13">
        <v>31</v>
      </c>
    </row>
    <row r="131" spans="1:8" x14ac:dyDescent="0.2">
      <c r="A131" t="s">
        <v>12296</v>
      </c>
      <c r="B131" t="s">
        <v>12294</v>
      </c>
      <c r="C131" t="s">
        <v>12972</v>
      </c>
      <c r="D131" t="s">
        <v>12295</v>
      </c>
      <c r="F131" s="13">
        <v>0</v>
      </c>
      <c r="G131" s="13">
        <v>0</v>
      </c>
      <c r="H131" s="13">
        <v>52</v>
      </c>
    </row>
    <row r="132" spans="1:8" x14ac:dyDescent="0.2">
      <c r="A132" t="s">
        <v>12271</v>
      </c>
      <c r="B132" t="s">
        <v>12269</v>
      </c>
      <c r="C132" t="s">
        <v>12975</v>
      </c>
      <c r="D132" t="s">
        <v>12270</v>
      </c>
      <c r="F132" s="13">
        <v>0</v>
      </c>
      <c r="G132" s="13">
        <v>0</v>
      </c>
      <c r="H132" s="13">
        <v>16</v>
      </c>
    </row>
    <row r="133" spans="1:8" x14ac:dyDescent="0.2">
      <c r="A133" t="s">
        <v>12299</v>
      </c>
      <c r="B133" t="s">
        <v>12273</v>
      </c>
      <c r="C133" t="s">
        <v>11811</v>
      </c>
      <c r="D133" t="s">
        <v>12298</v>
      </c>
      <c r="F133" s="13">
        <v>10</v>
      </c>
      <c r="G133" s="13">
        <v>10</v>
      </c>
      <c r="H133" s="13">
        <v>10</v>
      </c>
    </row>
    <row r="134" spans="1:8" x14ac:dyDescent="0.2">
      <c r="A134" t="s">
        <v>12275</v>
      </c>
      <c r="B134" t="s">
        <v>12273</v>
      </c>
      <c r="C134" t="s">
        <v>12976</v>
      </c>
      <c r="D134" t="s">
        <v>12274</v>
      </c>
      <c r="F134" s="13">
        <v>10</v>
      </c>
      <c r="G134" s="13">
        <v>10</v>
      </c>
      <c r="H134" s="13">
        <v>10</v>
      </c>
    </row>
    <row r="135" spans="1:8" x14ac:dyDescent="0.2">
      <c r="A135" t="s">
        <v>12302</v>
      </c>
      <c r="B135" t="s">
        <v>12273</v>
      </c>
      <c r="C135" t="s">
        <v>12976</v>
      </c>
      <c r="D135" t="s">
        <v>12301</v>
      </c>
      <c r="F135" s="13">
        <v>10</v>
      </c>
      <c r="G135" s="13">
        <v>10</v>
      </c>
      <c r="H135" s="13">
        <v>10</v>
      </c>
    </row>
    <row r="136" spans="1:8" x14ac:dyDescent="0.2">
      <c r="A136" t="s">
        <v>12278</v>
      </c>
      <c r="B136" t="s">
        <v>12273</v>
      </c>
      <c r="C136" t="s">
        <v>12976</v>
      </c>
      <c r="D136" t="s">
        <v>12277</v>
      </c>
      <c r="F136" s="13">
        <v>10</v>
      </c>
      <c r="G136" s="13">
        <v>10</v>
      </c>
      <c r="H136" s="13">
        <v>10</v>
      </c>
    </row>
    <row r="137" spans="1:8" x14ac:dyDescent="0.2">
      <c r="A137" t="s">
        <v>12306</v>
      </c>
      <c r="B137" t="s">
        <v>12273</v>
      </c>
      <c r="C137" t="s">
        <v>12976</v>
      </c>
      <c r="D137" t="s">
        <v>12305</v>
      </c>
      <c r="F137" s="13">
        <v>10</v>
      </c>
      <c r="G137" s="13">
        <v>10</v>
      </c>
      <c r="H137" s="13">
        <v>10</v>
      </c>
    </row>
    <row r="138" spans="1:8" x14ac:dyDescent="0.2">
      <c r="A138" t="s">
        <v>12280</v>
      </c>
      <c r="B138" t="s">
        <v>12273</v>
      </c>
      <c r="C138" t="s">
        <v>12976</v>
      </c>
      <c r="D138" t="s">
        <v>12279</v>
      </c>
      <c r="F138" s="13">
        <v>10</v>
      </c>
      <c r="G138" s="13">
        <v>10</v>
      </c>
      <c r="H138" s="13">
        <v>10</v>
      </c>
    </row>
    <row r="139" spans="1:8" x14ac:dyDescent="0.2">
      <c r="A139" t="s">
        <v>12281</v>
      </c>
      <c r="B139" t="s">
        <v>12273</v>
      </c>
      <c r="C139" t="s">
        <v>12976</v>
      </c>
      <c r="D139" t="s">
        <v>11804</v>
      </c>
      <c r="F139" s="13">
        <v>0</v>
      </c>
      <c r="G139" s="13">
        <v>10</v>
      </c>
      <c r="H139" s="13">
        <v>10</v>
      </c>
    </row>
    <row r="140" spans="1:8" x14ac:dyDescent="0.2">
      <c r="A140" t="s">
        <v>12304</v>
      </c>
      <c r="B140" t="s">
        <v>12282</v>
      </c>
      <c r="C140" t="s">
        <v>12977</v>
      </c>
      <c r="D140" t="s">
        <v>12303</v>
      </c>
      <c r="F140" s="13">
        <v>15</v>
      </c>
      <c r="G140" s="13">
        <v>20</v>
      </c>
      <c r="H140" s="13">
        <v>23</v>
      </c>
    </row>
    <row r="141" spans="1:8" x14ac:dyDescent="0.2">
      <c r="A141" t="s">
        <v>12284</v>
      </c>
      <c r="B141" t="s">
        <v>12282</v>
      </c>
      <c r="C141" t="s">
        <v>12977</v>
      </c>
      <c r="D141" t="s">
        <v>12283</v>
      </c>
      <c r="F141" s="13">
        <v>25</v>
      </c>
      <c r="G141" s="13">
        <v>20</v>
      </c>
      <c r="H141" s="13">
        <v>23</v>
      </c>
    </row>
    <row r="142" spans="1:8" x14ac:dyDescent="0.2">
      <c r="A142" t="s">
        <v>12287</v>
      </c>
      <c r="B142" t="s">
        <v>12282</v>
      </c>
      <c r="C142" t="s">
        <v>12977</v>
      </c>
      <c r="D142" t="s">
        <v>12286</v>
      </c>
      <c r="F142" s="13">
        <v>10</v>
      </c>
      <c r="G142" s="13">
        <v>20</v>
      </c>
      <c r="H142" s="13">
        <v>23</v>
      </c>
    </row>
    <row r="143" spans="1:8" x14ac:dyDescent="0.2">
      <c r="A143" t="s">
        <v>12289</v>
      </c>
      <c r="B143" t="s">
        <v>12282</v>
      </c>
      <c r="C143" t="s">
        <v>12977</v>
      </c>
      <c r="D143" t="s">
        <v>12288</v>
      </c>
      <c r="F143" s="13">
        <v>25</v>
      </c>
      <c r="G143" s="13">
        <v>20</v>
      </c>
      <c r="H143" s="13">
        <v>23</v>
      </c>
    </row>
    <row r="144" spans="1:8" x14ac:dyDescent="0.2">
      <c r="A144" t="s">
        <v>12291</v>
      </c>
      <c r="B144" t="s">
        <v>12282</v>
      </c>
      <c r="C144" t="s">
        <v>12977</v>
      </c>
      <c r="D144" t="s">
        <v>12290</v>
      </c>
      <c r="F144" s="13">
        <v>15</v>
      </c>
      <c r="G144" s="13">
        <v>20</v>
      </c>
      <c r="H144" s="13">
        <v>23</v>
      </c>
    </row>
    <row r="145" spans="1:8" x14ac:dyDescent="0.2">
      <c r="A145" t="s">
        <v>12293</v>
      </c>
      <c r="B145" t="s">
        <v>12282</v>
      </c>
      <c r="C145" t="s">
        <v>12977</v>
      </c>
      <c r="D145" t="s">
        <v>12292</v>
      </c>
      <c r="F145" s="13">
        <v>10</v>
      </c>
      <c r="G145" s="13">
        <v>20</v>
      </c>
      <c r="H145" s="13">
        <v>23</v>
      </c>
    </row>
    <row r="146" spans="1:8" x14ac:dyDescent="0.2">
      <c r="A146" t="s">
        <v>12374</v>
      </c>
      <c r="B146" t="s">
        <v>12282</v>
      </c>
      <c r="C146" t="s">
        <v>12977</v>
      </c>
      <c r="D146" t="s">
        <v>12373</v>
      </c>
      <c r="F146" s="13">
        <v>-8</v>
      </c>
      <c r="G146" s="13">
        <v>20</v>
      </c>
      <c r="H146" s="13">
        <v>23</v>
      </c>
    </row>
    <row r="147" spans="1:8" x14ac:dyDescent="0.2">
      <c r="A147" t="s">
        <v>12375</v>
      </c>
      <c r="B147" t="s">
        <v>12375</v>
      </c>
      <c r="C147" t="s">
        <v>12978</v>
      </c>
      <c r="F147" s="13">
        <v>0</v>
      </c>
      <c r="G147" s="13">
        <v>0</v>
      </c>
      <c r="H147" s="13">
        <v>20</v>
      </c>
    </row>
    <row r="148" spans="1:8" x14ac:dyDescent="0.2">
      <c r="A148" t="s">
        <v>12379</v>
      </c>
      <c r="B148" t="s">
        <v>12377</v>
      </c>
      <c r="C148" t="s">
        <v>12979</v>
      </c>
      <c r="D148" t="s">
        <v>12378</v>
      </c>
      <c r="F148" s="13">
        <v>40</v>
      </c>
      <c r="G148" s="13">
        <v>0</v>
      </c>
      <c r="H148" s="13">
        <v>0</v>
      </c>
    </row>
    <row r="149" spans="1:8" x14ac:dyDescent="0.2">
      <c r="A149" t="s">
        <v>12383</v>
      </c>
      <c r="B149" t="s">
        <v>12381</v>
      </c>
      <c r="C149" t="s">
        <v>12979</v>
      </c>
      <c r="D149" t="s">
        <v>12382</v>
      </c>
      <c r="F149" s="13">
        <v>15</v>
      </c>
      <c r="G149" s="13">
        <v>0</v>
      </c>
      <c r="H149" s="13">
        <v>0</v>
      </c>
    </row>
    <row r="150" spans="1:8" x14ac:dyDescent="0.2">
      <c r="A150" t="s">
        <v>12386</v>
      </c>
      <c r="B150" t="s">
        <v>12384</v>
      </c>
      <c r="C150" t="s">
        <v>12979</v>
      </c>
      <c r="D150" t="s">
        <v>12385</v>
      </c>
      <c r="F150" s="13">
        <v>20</v>
      </c>
      <c r="G150" s="13">
        <v>0</v>
      </c>
      <c r="H150" s="13">
        <v>0</v>
      </c>
    </row>
    <row r="151" spans="1:8" x14ac:dyDescent="0.2">
      <c r="A151" t="s">
        <v>12389</v>
      </c>
      <c r="B151" t="s">
        <v>12387</v>
      </c>
      <c r="C151" t="s">
        <v>12980</v>
      </c>
      <c r="D151" t="s">
        <v>12388</v>
      </c>
      <c r="F151" s="13">
        <v>29</v>
      </c>
      <c r="G151" s="13">
        <v>0</v>
      </c>
      <c r="H151" s="13">
        <v>0</v>
      </c>
    </row>
    <row r="152" spans="1:8" x14ac:dyDescent="0.2">
      <c r="A152" t="s">
        <v>12392</v>
      </c>
      <c r="B152" t="s">
        <v>4001</v>
      </c>
      <c r="C152" t="s">
        <v>12981</v>
      </c>
      <c r="D152" t="s">
        <v>12391</v>
      </c>
      <c r="F152" s="13">
        <v>70</v>
      </c>
      <c r="G152" s="13">
        <v>45</v>
      </c>
      <c r="H152" s="13">
        <v>75</v>
      </c>
    </row>
    <row r="153" spans="1:8" x14ac:dyDescent="0.2">
      <c r="A153" t="s">
        <v>12395</v>
      </c>
      <c r="B153" t="s">
        <v>4001</v>
      </c>
      <c r="C153" t="s">
        <v>12981</v>
      </c>
      <c r="D153" t="s">
        <v>12394</v>
      </c>
      <c r="F153" s="13">
        <v>70</v>
      </c>
      <c r="G153" s="13">
        <v>45</v>
      </c>
      <c r="H153" s="13">
        <v>75</v>
      </c>
    </row>
    <row r="154" spans="1:8" x14ac:dyDescent="0.2">
      <c r="A154" t="s">
        <v>12397</v>
      </c>
      <c r="B154" t="s">
        <v>4001</v>
      </c>
      <c r="C154" t="s">
        <v>12981</v>
      </c>
      <c r="D154" t="s">
        <v>12396</v>
      </c>
      <c r="F154" s="13">
        <v>70</v>
      </c>
      <c r="G154" s="13">
        <v>45</v>
      </c>
      <c r="H154" s="13">
        <v>75</v>
      </c>
    </row>
    <row r="155" spans="1:8" x14ac:dyDescent="0.2">
      <c r="A155" t="s">
        <v>12399</v>
      </c>
      <c r="B155" t="s">
        <v>4001</v>
      </c>
      <c r="C155" t="s">
        <v>12981</v>
      </c>
      <c r="D155" t="s">
        <v>12398</v>
      </c>
      <c r="F155" s="13">
        <v>70</v>
      </c>
      <c r="G155" s="13">
        <v>45</v>
      </c>
      <c r="H155" s="13">
        <v>75</v>
      </c>
    </row>
    <row r="156" spans="1:8" x14ac:dyDescent="0.2">
      <c r="A156" t="s">
        <v>12401</v>
      </c>
      <c r="B156" t="s">
        <v>4001</v>
      </c>
      <c r="C156" t="s">
        <v>12981</v>
      </c>
      <c r="D156" t="s">
        <v>12400</v>
      </c>
      <c r="F156" s="13">
        <v>70</v>
      </c>
      <c r="G156" s="13">
        <v>45</v>
      </c>
      <c r="H156" s="13">
        <v>75</v>
      </c>
    </row>
    <row r="157" spans="1:8" x14ac:dyDescent="0.2">
      <c r="A157" t="s">
        <v>12403</v>
      </c>
      <c r="B157" t="s">
        <v>4001</v>
      </c>
      <c r="C157" t="s">
        <v>12981</v>
      </c>
      <c r="D157" t="s">
        <v>12402</v>
      </c>
      <c r="F157" s="13">
        <v>70</v>
      </c>
      <c r="G157" s="13">
        <v>45</v>
      </c>
      <c r="H157" s="13">
        <v>75</v>
      </c>
    </row>
    <row r="158" spans="1:8" x14ac:dyDescent="0.2">
      <c r="A158" t="s">
        <v>12405</v>
      </c>
      <c r="B158" t="s">
        <v>12404</v>
      </c>
      <c r="C158" t="s">
        <v>12981</v>
      </c>
      <c r="D158" t="s">
        <v>12391</v>
      </c>
      <c r="F158" s="13">
        <v>70</v>
      </c>
      <c r="G158" s="13">
        <v>0</v>
      </c>
      <c r="H158" s="13">
        <v>0</v>
      </c>
    </row>
    <row r="159" spans="1:8" x14ac:dyDescent="0.2">
      <c r="A159" t="s">
        <v>12406</v>
      </c>
      <c r="B159" t="s">
        <v>12404</v>
      </c>
      <c r="C159" t="s">
        <v>12981</v>
      </c>
      <c r="D159" t="s">
        <v>12394</v>
      </c>
      <c r="F159" s="13">
        <v>70</v>
      </c>
      <c r="G159" s="13">
        <v>0</v>
      </c>
      <c r="H159" s="13">
        <v>0</v>
      </c>
    </row>
    <row r="160" spans="1:8" x14ac:dyDescent="0.2">
      <c r="A160" t="s">
        <v>12407</v>
      </c>
      <c r="B160" t="s">
        <v>12404</v>
      </c>
      <c r="C160" t="s">
        <v>12981</v>
      </c>
      <c r="D160" t="s">
        <v>12396</v>
      </c>
      <c r="F160" s="13">
        <v>70</v>
      </c>
      <c r="G160" s="13">
        <v>0</v>
      </c>
      <c r="H160" s="13">
        <v>0</v>
      </c>
    </row>
    <row r="161" spans="1:8" x14ac:dyDescent="0.2">
      <c r="A161" t="s">
        <v>12408</v>
      </c>
      <c r="B161" t="s">
        <v>12404</v>
      </c>
      <c r="C161" t="s">
        <v>12981</v>
      </c>
      <c r="D161" t="s">
        <v>12398</v>
      </c>
      <c r="F161" s="13">
        <v>70</v>
      </c>
      <c r="G161" s="13">
        <v>0</v>
      </c>
      <c r="H161" s="13">
        <v>0</v>
      </c>
    </row>
    <row r="162" spans="1:8" x14ac:dyDescent="0.2">
      <c r="A162" t="s">
        <v>12409</v>
      </c>
      <c r="B162" t="s">
        <v>12404</v>
      </c>
      <c r="C162" t="s">
        <v>12981</v>
      </c>
      <c r="D162" t="s">
        <v>12400</v>
      </c>
      <c r="F162" s="13">
        <v>70</v>
      </c>
      <c r="G162" s="13">
        <v>0</v>
      </c>
      <c r="H162" s="13">
        <v>0</v>
      </c>
    </row>
    <row r="163" spans="1:8" x14ac:dyDescent="0.2">
      <c r="A163" t="s">
        <v>12410</v>
      </c>
      <c r="B163" t="s">
        <v>12404</v>
      </c>
      <c r="C163" t="s">
        <v>12981</v>
      </c>
      <c r="D163" t="s">
        <v>12402</v>
      </c>
      <c r="F163" s="13">
        <v>70</v>
      </c>
      <c r="G163" s="13">
        <v>0</v>
      </c>
      <c r="H163" s="13">
        <v>0</v>
      </c>
    </row>
    <row r="164" spans="1:8" x14ac:dyDescent="0.2">
      <c r="A164" t="s">
        <v>12413</v>
      </c>
      <c r="B164" t="s">
        <v>12411</v>
      </c>
      <c r="C164" t="s">
        <v>12981</v>
      </c>
      <c r="D164" t="s">
        <v>12412</v>
      </c>
      <c r="F164" s="13">
        <v>67</v>
      </c>
      <c r="G164" s="13">
        <v>43</v>
      </c>
      <c r="H164" s="13">
        <v>71</v>
      </c>
    </row>
    <row r="165" spans="1:8" x14ac:dyDescent="0.2">
      <c r="A165" t="s">
        <v>12415</v>
      </c>
      <c r="B165" t="s">
        <v>4036</v>
      </c>
      <c r="C165" t="s">
        <v>12981</v>
      </c>
      <c r="D165" t="s">
        <v>12414</v>
      </c>
      <c r="F165" s="13">
        <v>70</v>
      </c>
      <c r="G165" s="13">
        <v>45</v>
      </c>
      <c r="H165" s="13">
        <v>75</v>
      </c>
    </row>
    <row r="166" spans="1:8" x14ac:dyDescent="0.2">
      <c r="A166" t="s">
        <v>12417</v>
      </c>
      <c r="B166" t="s">
        <v>4036</v>
      </c>
      <c r="C166" t="s">
        <v>12981</v>
      </c>
      <c r="D166" t="s">
        <v>12416</v>
      </c>
      <c r="F166" s="13">
        <v>70</v>
      </c>
      <c r="G166" s="13">
        <v>45</v>
      </c>
      <c r="H166" s="13">
        <v>75</v>
      </c>
    </row>
    <row r="167" spans="1:8" x14ac:dyDescent="0.2">
      <c r="A167" t="s">
        <v>12419</v>
      </c>
      <c r="B167" t="s">
        <v>12418</v>
      </c>
      <c r="C167" t="s">
        <v>12981</v>
      </c>
      <c r="D167" t="s">
        <v>12412</v>
      </c>
      <c r="F167" s="13">
        <v>67</v>
      </c>
      <c r="G167" s="13">
        <v>43</v>
      </c>
      <c r="H167" s="13">
        <v>71</v>
      </c>
    </row>
    <row r="168" spans="1:8" x14ac:dyDescent="0.2">
      <c r="A168" t="s">
        <v>12421</v>
      </c>
      <c r="B168" t="s">
        <v>4065</v>
      </c>
      <c r="C168" t="s">
        <v>12981</v>
      </c>
      <c r="D168" t="s">
        <v>12420</v>
      </c>
      <c r="F168" s="13">
        <v>70</v>
      </c>
      <c r="G168" s="13">
        <v>45</v>
      </c>
      <c r="H168" s="13">
        <v>60</v>
      </c>
    </row>
    <row r="169" spans="1:8" x14ac:dyDescent="0.2">
      <c r="A169" t="s">
        <v>12423</v>
      </c>
      <c r="B169" t="s">
        <v>4065</v>
      </c>
      <c r="C169" t="s">
        <v>12981</v>
      </c>
      <c r="D169" t="s">
        <v>12422</v>
      </c>
      <c r="F169" s="13">
        <v>70</v>
      </c>
      <c r="G169" s="13">
        <v>45</v>
      </c>
      <c r="H169" s="13">
        <v>60</v>
      </c>
    </row>
    <row r="170" spans="1:8" x14ac:dyDescent="0.2">
      <c r="A170" t="s">
        <v>12425</v>
      </c>
      <c r="B170" t="s">
        <v>4065</v>
      </c>
      <c r="C170" t="s">
        <v>12981</v>
      </c>
      <c r="D170" t="s">
        <v>12424</v>
      </c>
      <c r="F170" s="13">
        <v>70</v>
      </c>
      <c r="G170" s="13">
        <v>45</v>
      </c>
      <c r="H170" s="13">
        <v>60</v>
      </c>
    </row>
    <row r="171" spans="1:8" x14ac:dyDescent="0.2">
      <c r="A171" t="s">
        <v>12427</v>
      </c>
      <c r="B171" t="s">
        <v>4065</v>
      </c>
      <c r="C171" t="s">
        <v>12981</v>
      </c>
      <c r="D171" t="s">
        <v>12426</v>
      </c>
      <c r="F171" s="13">
        <v>70</v>
      </c>
      <c r="G171" s="13">
        <v>45</v>
      </c>
      <c r="H171" s="13">
        <v>60</v>
      </c>
    </row>
    <row r="172" spans="1:8" x14ac:dyDescent="0.2">
      <c r="A172" t="s">
        <v>12429</v>
      </c>
      <c r="B172" t="s">
        <v>4065</v>
      </c>
      <c r="C172" t="s">
        <v>12981</v>
      </c>
      <c r="D172" t="s">
        <v>12428</v>
      </c>
      <c r="F172" s="13">
        <v>70</v>
      </c>
      <c r="G172" s="13">
        <v>45</v>
      </c>
      <c r="H172" s="13">
        <v>60</v>
      </c>
    </row>
    <row r="173" spans="1:8" x14ac:dyDescent="0.2">
      <c r="A173" t="s">
        <v>12431</v>
      </c>
      <c r="B173" t="s">
        <v>4065</v>
      </c>
      <c r="C173" t="s">
        <v>12981</v>
      </c>
      <c r="D173" t="s">
        <v>12430</v>
      </c>
      <c r="F173" s="13">
        <v>70</v>
      </c>
      <c r="G173" s="13">
        <v>45</v>
      </c>
      <c r="H173" s="13">
        <v>60</v>
      </c>
    </row>
    <row r="174" spans="1:8" x14ac:dyDescent="0.2">
      <c r="A174" t="s">
        <v>12433</v>
      </c>
      <c r="B174" t="s">
        <v>4065</v>
      </c>
      <c r="C174" t="s">
        <v>12981</v>
      </c>
      <c r="D174" t="s">
        <v>12432</v>
      </c>
      <c r="F174" s="13">
        <v>70</v>
      </c>
      <c r="G174" s="13">
        <v>45</v>
      </c>
      <c r="H174" s="13">
        <v>60</v>
      </c>
    </row>
    <row r="175" spans="1:8" x14ac:dyDescent="0.2">
      <c r="A175" t="s">
        <v>12435</v>
      </c>
      <c r="B175" t="s">
        <v>4065</v>
      </c>
      <c r="C175" t="s">
        <v>12981</v>
      </c>
      <c r="D175" t="s">
        <v>12434</v>
      </c>
      <c r="F175" s="13">
        <v>70</v>
      </c>
      <c r="G175" s="13">
        <v>45</v>
      </c>
      <c r="H175" s="13">
        <v>60</v>
      </c>
    </row>
    <row r="176" spans="1:8" x14ac:dyDescent="0.2">
      <c r="A176" t="s">
        <v>12437</v>
      </c>
      <c r="B176" t="s">
        <v>12436</v>
      </c>
      <c r="C176" t="s">
        <v>12981</v>
      </c>
      <c r="D176" t="s">
        <v>12412</v>
      </c>
      <c r="F176" s="13">
        <v>67</v>
      </c>
      <c r="G176" s="13">
        <v>43</v>
      </c>
      <c r="H176" s="13">
        <v>57</v>
      </c>
    </row>
    <row r="177" spans="1:8" x14ac:dyDescent="0.2">
      <c r="A177" t="s">
        <v>12440</v>
      </c>
      <c r="B177" t="s">
        <v>12438</v>
      </c>
      <c r="C177" t="s">
        <v>12981</v>
      </c>
      <c r="D177" t="s">
        <v>12439</v>
      </c>
      <c r="F177" s="13">
        <v>70</v>
      </c>
      <c r="G177" s="13">
        <v>45</v>
      </c>
      <c r="H177" s="13">
        <v>60</v>
      </c>
    </row>
    <row r="178" spans="1:8" x14ac:dyDescent="0.2">
      <c r="A178" t="s">
        <v>12442</v>
      </c>
      <c r="B178" t="s">
        <v>12438</v>
      </c>
      <c r="C178" t="s">
        <v>12981</v>
      </c>
      <c r="D178" t="s">
        <v>12441</v>
      </c>
      <c r="F178" s="13">
        <v>70</v>
      </c>
      <c r="G178" s="13">
        <v>45</v>
      </c>
      <c r="H178" s="13">
        <v>60</v>
      </c>
    </row>
    <row r="179" spans="1:8" x14ac:dyDescent="0.2">
      <c r="A179" t="s">
        <v>12443</v>
      </c>
      <c r="B179" t="s">
        <v>12438</v>
      </c>
      <c r="C179" t="s">
        <v>12981</v>
      </c>
      <c r="D179" t="s">
        <v>12402</v>
      </c>
      <c r="F179" s="13">
        <v>70</v>
      </c>
      <c r="G179" s="13">
        <v>45</v>
      </c>
      <c r="H179" s="13">
        <v>60</v>
      </c>
    </row>
    <row r="180" spans="1:8" x14ac:dyDescent="0.2">
      <c r="A180" t="s">
        <v>12445</v>
      </c>
      <c r="B180" t="s">
        <v>12444</v>
      </c>
      <c r="C180" t="s">
        <v>12981</v>
      </c>
      <c r="D180" t="s">
        <v>12439</v>
      </c>
      <c r="F180" s="13">
        <v>70</v>
      </c>
      <c r="G180" s="13">
        <v>0</v>
      </c>
      <c r="H180" s="13">
        <v>0</v>
      </c>
    </row>
    <row r="181" spans="1:8" x14ac:dyDescent="0.2">
      <c r="A181" t="s">
        <v>12446</v>
      </c>
      <c r="B181" t="s">
        <v>12444</v>
      </c>
      <c r="C181" t="s">
        <v>12981</v>
      </c>
      <c r="D181" t="s">
        <v>12441</v>
      </c>
      <c r="F181" s="13">
        <v>70</v>
      </c>
      <c r="G181" s="13">
        <v>0</v>
      </c>
      <c r="H181" s="13">
        <v>0</v>
      </c>
    </row>
    <row r="182" spans="1:8" x14ac:dyDescent="0.2">
      <c r="A182" t="s">
        <v>12447</v>
      </c>
      <c r="B182" t="s">
        <v>12444</v>
      </c>
      <c r="C182" t="s">
        <v>12981</v>
      </c>
      <c r="D182" t="s">
        <v>12402</v>
      </c>
      <c r="F182" s="13">
        <v>70</v>
      </c>
      <c r="G182" s="13">
        <v>0</v>
      </c>
      <c r="H182" s="13">
        <v>0</v>
      </c>
    </row>
    <row r="183" spans="1:8" x14ac:dyDescent="0.2">
      <c r="A183" t="s">
        <v>12449</v>
      </c>
      <c r="B183" t="s">
        <v>12448</v>
      </c>
      <c r="C183" t="s">
        <v>12981</v>
      </c>
      <c r="D183" t="s">
        <v>12412</v>
      </c>
      <c r="F183" s="13">
        <v>67</v>
      </c>
      <c r="G183" s="13">
        <v>43</v>
      </c>
      <c r="H183" s="13">
        <v>57</v>
      </c>
    </row>
    <row r="184" spans="1:8" x14ac:dyDescent="0.2">
      <c r="A184" t="s">
        <v>12452</v>
      </c>
      <c r="B184" t="s">
        <v>12450</v>
      </c>
      <c r="C184" t="s">
        <v>12981</v>
      </c>
      <c r="D184" t="s">
        <v>12451</v>
      </c>
      <c r="F184" s="13">
        <v>85</v>
      </c>
      <c r="G184" s="13">
        <v>45</v>
      </c>
      <c r="H184" s="13">
        <v>60</v>
      </c>
    </row>
    <row r="185" spans="1:8" x14ac:dyDescent="0.2">
      <c r="A185" t="s">
        <v>12454</v>
      </c>
      <c r="B185" t="s">
        <v>12453</v>
      </c>
      <c r="C185" t="s">
        <v>12981</v>
      </c>
      <c r="D185" t="s">
        <v>12412</v>
      </c>
      <c r="F185" s="13">
        <v>81</v>
      </c>
      <c r="G185" s="13">
        <v>43</v>
      </c>
      <c r="H185" s="13">
        <v>57</v>
      </c>
    </row>
    <row r="186" spans="1:8" x14ac:dyDescent="0.2">
      <c r="A186" t="s">
        <v>12457</v>
      </c>
      <c r="B186" t="s">
        <v>12455</v>
      </c>
      <c r="C186" t="s">
        <v>12982</v>
      </c>
      <c r="D186" t="s">
        <v>12456</v>
      </c>
      <c r="F186" s="13">
        <v>70</v>
      </c>
      <c r="G186" s="13">
        <v>45</v>
      </c>
      <c r="H186" s="13">
        <v>80</v>
      </c>
    </row>
    <row r="187" spans="1:8" x14ac:dyDescent="0.2">
      <c r="A187" t="s">
        <v>12461</v>
      </c>
      <c r="B187" t="s">
        <v>12459</v>
      </c>
      <c r="C187" t="s">
        <v>12983</v>
      </c>
      <c r="D187" t="s">
        <v>12460</v>
      </c>
      <c r="F187" s="13">
        <v>70</v>
      </c>
      <c r="G187" s="13">
        <v>45</v>
      </c>
      <c r="H187" s="13">
        <v>80</v>
      </c>
    </row>
    <row r="188" spans="1:8" x14ac:dyDescent="0.2">
      <c r="A188" t="s">
        <v>12464</v>
      </c>
      <c r="B188" t="s">
        <v>4072</v>
      </c>
      <c r="C188" t="s">
        <v>12984</v>
      </c>
      <c r="D188" t="s">
        <v>12463</v>
      </c>
      <c r="F188" s="13">
        <v>90</v>
      </c>
      <c r="G188" s="13">
        <v>30</v>
      </c>
      <c r="H188" s="13">
        <v>35</v>
      </c>
    </row>
    <row r="189" spans="1:8" x14ac:dyDescent="0.2">
      <c r="A189" t="s">
        <v>12467</v>
      </c>
      <c r="B189" t="s">
        <v>4072</v>
      </c>
      <c r="C189" t="s">
        <v>12984</v>
      </c>
      <c r="D189" t="s">
        <v>12466</v>
      </c>
      <c r="F189" s="13">
        <v>90</v>
      </c>
      <c r="G189" s="13">
        <v>30</v>
      </c>
      <c r="H189" s="13">
        <v>35</v>
      </c>
    </row>
    <row r="190" spans="1:8" x14ac:dyDescent="0.2">
      <c r="A190" t="s">
        <v>12470</v>
      </c>
      <c r="B190" t="s">
        <v>12468</v>
      </c>
      <c r="C190" t="s">
        <v>12984</v>
      </c>
      <c r="D190" t="s">
        <v>12469</v>
      </c>
      <c r="F190" s="13">
        <v>70</v>
      </c>
      <c r="G190" s="13">
        <v>30</v>
      </c>
      <c r="H190" s="13">
        <v>70</v>
      </c>
    </row>
    <row r="191" spans="1:8" x14ac:dyDescent="0.2">
      <c r="A191" t="s">
        <v>12472</v>
      </c>
      <c r="B191" t="s">
        <v>4078</v>
      </c>
      <c r="C191" t="s">
        <v>12984</v>
      </c>
      <c r="D191" t="s">
        <v>12471</v>
      </c>
      <c r="F191" s="13">
        <v>90</v>
      </c>
      <c r="G191" s="13">
        <v>30</v>
      </c>
      <c r="H191" s="13">
        <v>35</v>
      </c>
    </row>
    <row r="192" spans="1:8" x14ac:dyDescent="0.2">
      <c r="A192" t="s">
        <v>12474</v>
      </c>
      <c r="B192" t="s">
        <v>4078</v>
      </c>
      <c r="C192" t="s">
        <v>12984</v>
      </c>
      <c r="D192" t="s">
        <v>12473</v>
      </c>
      <c r="F192" s="13">
        <v>90</v>
      </c>
      <c r="G192" s="13">
        <v>30</v>
      </c>
      <c r="H192" s="13">
        <v>35</v>
      </c>
    </row>
    <row r="193" spans="1:8" x14ac:dyDescent="0.2">
      <c r="A193" t="s">
        <v>12476</v>
      </c>
      <c r="B193" t="s">
        <v>4081</v>
      </c>
      <c r="C193" t="s">
        <v>12984</v>
      </c>
      <c r="D193" t="s">
        <v>12475</v>
      </c>
      <c r="F193" s="13">
        <v>70</v>
      </c>
      <c r="G193" s="13">
        <v>30</v>
      </c>
      <c r="H193" s="13">
        <v>35</v>
      </c>
    </row>
    <row r="194" spans="1:8" x14ac:dyDescent="0.2">
      <c r="A194" t="s">
        <v>12478</v>
      </c>
      <c r="B194" t="s">
        <v>4081</v>
      </c>
      <c r="C194" t="s">
        <v>12984</v>
      </c>
      <c r="D194" t="s">
        <v>12477</v>
      </c>
      <c r="F194" s="13">
        <v>70</v>
      </c>
      <c r="G194" s="13">
        <v>30</v>
      </c>
      <c r="H194" s="13">
        <v>35</v>
      </c>
    </row>
    <row r="195" spans="1:8" x14ac:dyDescent="0.2">
      <c r="A195" t="s">
        <v>12480</v>
      </c>
      <c r="B195" t="s">
        <v>4081</v>
      </c>
      <c r="C195" t="s">
        <v>12984</v>
      </c>
      <c r="D195" t="s">
        <v>12479</v>
      </c>
      <c r="F195" s="13">
        <v>70</v>
      </c>
      <c r="G195" s="13">
        <v>30</v>
      </c>
      <c r="H195" s="13">
        <v>35</v>
      </c>
    </row>
    <row r="196" spans="1:8" x14ac:dyDescent="0.2">
      <c r="A196" t="s">
        <v>12482</v>
      </c>
      <c r="B196" t="s">
        <v>4081</v>
      </c>
      <c r="C196" t="s">
        <v>12984</v>
      </c>
      <c r="D196" t="s">
        <v>12481</v>
      </c>
      <c r="F196" s="13">
        <v>70</v>
      </c>
      <c r="G196" s="13">
        <v>30</v>
      </c>
      <c r="H196" s="13">
        <v>35</v>
      </c>
    </row>
    <row r="197" spans="1:8" x14ac:dyDescent="0.2">
      <c r="A197" t="s">
        <v>12484</v>
      </c>
      <c r="B197" t="s">
        <v>4081</v>
      </c>
      <c r="C197" t="s">
        <v>12984</v>
      </c>
      <c r="D197" t="s">
        <v>12483</v>
      </c>
      <c r="F197" s="13">
        <v>70</v>
      </c>
      <c r="G197" s="13">
        <v>30</v>
      </c>
      <c r="H197" s="13">
        <v>35</v>
      </c>
    </row>
    <row r="198" spans="1:8" x14ac:dyDescent="0.2">
      <c r="A198" t="s">
        <v>12486</v>
      </c>
      <c r="B198" t="s">
        <v>4081</v>
      </c>
      <c r="C198" t="s">
        <v>12984</v>
      </c>
      <c r="D198" t="s">
        <v>12485</v>
      </c>
      <c r="F198" s="13">
        <v>70</v>
      </c>
      <c r="G198" s="13">
        <v>30</v>
      </c>
      <c r="H198" s="13">
        <v>35</v>
      </c>
    </row>
    <row r="199" spans="1:8" x14ac:dyDescent="0.2">
      <c r="A199" t="s">
        <v>12488</v>
      </c>
      <c r="B199" t="s">
        <v>4081</v>
      </c>
      <c r="C199" t="s">
        <v>12984</v>
      </c>
      <c r="D199" t="s">
        <v>12487</v>
      </c>
      <c r="F199" s="13">
        <v>70</v>
      </c>
      <c r="G199" s="13">
        <v>30</v>
      </c>
      <c r="H199" s="13">
        <v>35</v>
      </c>
    </row>
    <row r="200" spans="1:8" x14ac:dyDescent="0.2">
      <c r="A200" t="s">
        <v>12490</v>
      </c>
      <c r="B200" t="s">
        <v>12489</v>
      </c>
      <c r="C200" t="s">
        <v>12984</v>
      </c>
      <c r="D200" t="s">
        <v>12412</v>
      </c>
      <c r="F200" s="13">
        <v>67</v>
      </c>
      <c r="G200" s="13">
        <v>29</v>
      </c>
      <c r="H200" s="13">
        <v>33</v>
      </c>
    </row>
    <row r="201" spans="1:8" x14ac:dyDescent="0.2">
      <c r="A201" t="s">
        <v>12492</v>
      </c>
      <c r="B201" t="s">
        <v>4084</v>
      </c>
      <c r="C201" t="s">
        <v>12984</v>
      </c>
      <c r="D201" t="s">
        <v>12491</v>
      </c>
      <c r="F201" s="13">
        <v>70</v>
      </c>
      <c r="G201" s="13">
        <v>30</v>
      </c>
      <c r="H201" s="13">
        <v>35</v>
      </c>
    </row>
    <row r="202" spans="1:8" x14ac:dyDescent="0.2">
      <c r="A202" t="s">
        <v>12494</v>
      </c>
      <c r="B202" t="s">
        <v>4084</v>
      </c>
      <c r="C202" t="s">
        <v>12984</v>
      </c>
      <c r="D202" t="s">
        <v>12493</v>
      </c>
      <c r="F202" s="13">
        <v>70</v>
      </c>
      <c r="G202" s="13">
        <v>30</v>
      </c>
      <c r="H202" s="13">
        <v>35</v>
      </c>
    </row>
    <row r="203" spans="1:8" x14ac:dyDescent="0.2">
      <c r="A203" t="s">
        <v>12496</v>
      </c>
      <c r="B203" t="s">
        <v>4084</v>
      </c>
      <c r="C203" t="s">
        <v>12984</v>
      </c>
      <c r="D203" t="s">
        <v>12495</v>
      </c>
      <c r="F203" s="13">
        <v>70</v>
      </c>
      <c r="G203" s="13">
        <v>30</v>
      </c>
      <c r="H203" s="13">
        <v>35</v>
      </c>
    </row>
    <row r="204" spans="1:8" x14ac:dyDescent="0.2">
      <c r="A204" t="s">
        <v>12498</v>
      </c>
      <c r="B204" t="s">
        <v>12497</v>
      </c>
      <c r="C204" t="s">
        <v>12984</v>
      </c>
      <c r="D204" t="s">
        <v>12491</v>
      </c>
      <c r="F204" s="13">
        <v>70</v>
      </c>
      <c r="G204" s="13">
        <v>0</v>
      </c>
      <c r="H204" s="13">
        <v>0</v>
      </c>
    </row>
    <row r="205" spans="1:8" x14ac:dyDescent="0.2">
      <c r="A205" t="s">
        <v>12499</v>
      </c>
      <c r="B205" t="s">
        <v>12497</v>
      </c>
      <c r="C205" t="s">
        <v>12984</v>
      </c>
      <c r="D205" t="s">
        <v>12493</v>
      </c>
      <c r="F205" s="13">
        <v>70</v>
      </c>
      <c r="G205" s="13">
        <v>0</v>
      </c>
      <c r="H205" s="13">
        <v>0</v>
      </c>
    </row>
    <row r="206" spans="1:8" x14ac:dyDescent="0.2">
      <c r="A206" t="s">
        <v>12500</v>
      </c>
      <c r="B206" t="s">
        <v>12497</v>
      </c>
      <c r="C206" t="s">
        <v>12984</v>
      </c>
      <c r="D206" t="s">
        <v>12495</v>
      </c>
      <c r="F206" s="13">
        <v>70</v>
      </c>
      <c r="G206" s="13">
        <v>0</v>
      </c>
      <c r="H206" s="13">
        <v>0</v>
      </c>
    </row>
    <row r="207" spans="1:8" x14ac:dyDescent="0.2">
      <c r="A207" t="s">
        <v>12502</v>
      </c>
      <c r="B207" t="s">
        <v>12501</v>
      </c>
      <c r="C207" t="s">
        <v>12984</v>
      </c>
      <c r="D207" t="s">
        <v>12412</v>
      </c>
      <c r="F207" s="13">
        <v>67</v>
      </c>
      <c r="G207" s="13">
        <v>29</v>
      </c>
      <c r="H207" s="13">
        <v>33</v>
      </c>
    </row>
    <row r="208" spans="1:8" x14ac:dyDescent="0.2">
      <c r="A208" t="s">
        <v>12505</v>
      </c>
      <c r="B208" t="s">
        <v>12503</v>
      </c>
      <c r="C208" t="s">
        <v>12984</v>
      </c>
      <c r="D208" t="s">
        <v>12504</v>
      </c>
      <c r="F208" s="13">
        <v>95</v>
      </c>
      <c r="G208" s="13">
        <v>30</v>
      </c>
      <c r="H208" s="13">
        <v>35</v>
      </c>
    </row>
    <row r="209" spans="1:8" x14ac:dyDescent="0.2">
      <c r="A209" t="s">
        <v>12507</v>
      </c>
      <c r="B209" t="s">
        <v>12506</v>
      </c>
      <c r="C209" t="s">
        <v>12984</v>
      </c>
      <c r="D209" t="s">
        <v>12504</v>
      </c>
      <c r="F209" s="13">
        <v>90</v>
      </c>
      <c r="G209" s="13">
        <v>40</v>
      </c>
      <c r="H209" s="13">
        <v>35</v>
      </c>
    </row>
    <row r="210" spans="1:8" x14ac:dyDescent="0.2">
      <c r="A210" t="s">
        <v>12509</v>
      </c>
      <c r="B210" t="s">
        <v>12508</v>
      </c>
      <c r="C210" t="s">
        <v>12984</v>
      </c>
      <c r="D210" t="s">
        <v>12504</v>
      </c>
      <c r="F210" s="13">
        <v>90</v>
      </c>
      <c r="G210" s="13">
        <v>0</v>
      </c>
      <c r="H210" s="13">
        <v>0</v>
      </c>
    </row>
    <row r="211" spans="1:8" x14ac:dyDescent="0.2">
      <c r="A211" t="s">
        <v>12511</v>
      </c>
      <c r="B211" t="s">
        <v>12510</v>
      </c>
      <c r="C211" t="s">
        <v>12984</v>
      </c>
      <c r="D211" t="s">
        <v>12412</v>
      </c>
      <c r="F211" s="13">
        <v>90</v>
      </c>
      <c r="G211" s="13">
        <v>29</v>
      </c>
      <c r="H211" s="13">
        <v>33</v>
      </c>
    </row>
    <row r="212" spans="1:8" x14ac:dyDescent="0.2">
      <c r="A212" t="s">
        <v>12514</v>
      </c>
      <c r="B212" t="s">
        <v>12512</v>
      </c>
      <c r="C212" t="s">
        <v>12984</v>
      </c>
      <c r="D212" t="s">
        <v>12513</v>
      </c>
      <c r="F212" s="13">
        <v>95</v>
      </c>
      <c r="G212" s="13">
        <v>30</v>
      </c>
      <c r="H212" s="13">
        <v>35</v>
      </c>
    </row>
    <row r="213" spans="1:8" x14ac:dyDescent="0.2">
      <c r="A213" t="s">
        <v>12516</v>
      </c>
      <c r="B213" t="s">
        <v>12515</v>
      </c>
      <c r="C213" t="s">
        <v>12984</v>
      </c>
      <c r="D213" t="s">
        <v>12513</v>
      </c>
      <c r="F213" s="13">
        <v>90</v>
      </c>
      <c r="G213" s="13">
        <v>30</v>
      </c>
      <c r="H213" s="13">
        <v>35</v>
      </c>
    </row>
    <row r="214" spans="1:8" x14ac:dyDescent="0.2">
      <c r="A214" t="s">
        <v>12518</v>
      </c>
      <c r="B214" t="s">
        <v>12517</v>
      </c>
      <c r="C214" t="s">
        <v>12984</v>
      </c>
      <c r="D214" t="s">
        <v>12513</v>
      </c>
      <c r="F214" s="13">
        <v>90</v>
      </c>
      <c r="G214" s="13">
        <v>0</v>
      </c>
      <c r="H214" s="13">
        <v>0</v>
      </c>
    </row>
    <row r="215" spans="1:8" x14ac:dyDescent="0.2">
      <c r="A215" t="s">
        <v>12520</v>
      </c>
      <c r="B215" t="s">
        <v>12519</v>
      </c>
      <c r="C215" t="s">
        <v>12984</v>
      </c>
      <c r="D215" t="s">
        <v>12412</v>
      </c>
      <c r="F215" s="13">
        <v>90</v>
      </c>
      <c r="G215" s="13">
        <v>29</v>
      </c>
      <c r="H215" s="13">
        <v>33</v>
      </c>
    </row>
    <row r="216" spans="1:8" x14ac:dyDescent="0.2">
      <c r="A216" t="s">
        <v>12522</v>
      </c>
      <c r="B216" t="s">
        <v>4092</v>
      </c>
      <c r="C216" t="s">
        <v>12984</v>
      </c>
      <c r="D216" t="s">
        <v>12521</v>
      </c>
      <c r="F216" s="13">
        <v>95</v>
      </c>
      <c r="G216" s="13">
        <v>30</v>
      </c>
      <c r="H216" s="13">
        <v>35</v>
      </c>
    </row>
    <row r="217" spans="1:8" x14ac:dyDescent="0.2">
      <c r="A217" t="s">
        <v>12524</v>
      </c>
      <c r="B217" t="s">
        <v>4092</v>
      </c>
      <c r="C217" t="s">
        <v>12984</v>
      </c>
      <c r="D217" t="s">
        <v>12523</v>
      </c>
      <c r="F217" s="13">
        <v>95</v>
      </c>
      <c r="G217" s="13">
        <v>30</v>
      </c>
      <c r="H217" s="13">
        <v>35</v>
      </c>
    </row>
    <row r="218" spans="1:8" x14ac:dyDescent="0.2">
      <c r="A218" t="s">
        <v>12526</v>
      </c>
      <c r="B218" t="s">
        <v>12525</v>
      </c>
      <c r="C218" t="s">
        <v>12984</v>
      </c>
      <c r="D218" t="s">
        <v>12412</v>
      </c>
      <c r="F218" s="13">
        <v>90</v>
      </c>
      <c r="G218" s="13">
        <v>29</v>
      </c>
      <c r="H218" s="13">
        <v>33</v>
      </c>
    </row>
    <row r="219" spans="1:8" x14ac:dyDescent="0.2">
      <c r="A219" t="s">
        <v>12529</v>
      </c>
      <c r="B219" t="s">
        <v>12527</v>
      </c>
      <c r="C219" t="s">
        <v>12984</v>
      </c>
      <c r="D219" t="s">
        <v>12528</v>
      </c>
      <c r="F219" s="13">
        <v>90</v>
      </c>
      <c r="G219" s="13">
        <v>30</v>
      </c>
      <c r="H219" s="13">
        <v>35</v>
      </c>
    </row>
    <row r="220" spans="1:8" x14ac:dyDescent="0.2">
      <c r="A220" t="s">
        <v>12531</v>
      </c>
      <c r="B220" t="s">
        <v>12530</v>
      </c>
      <c r="C220" t="s">
        <v>12984</v>
      </c>
      <c r="D220" t="s">
        <v>12528</v>
      </c>
      <c r="F220" s="13">
        <v>90</v>
      </c>
      <c r="G220" s="13">
        <v>0</v>
      </c>
      <c r="H220" s="13">
        <v>0</v>
      </c>
    </row>
    <row r="221" spans="1:8" x14ac:dyDescent="0.2">
      <c r="A221" t="s">
        <v>12533</v>
      </c>
      <c r="B221" t="s">
        <v>12532</v>
      </c>
      <c r="C221" t="s">
        <v>12984</v>
      </c>
      <c r="D221" t="s">
        <v>12412</v>
      </c>
      <c r="F221" s="13">
        <v>86</v>
      </c>
      <c r="G221" s="13">
        <v>29</v>
      </c>
      <c r="H221" s="13">
        <v>33</v>
      </c>
    </row>
    <row r="222" spans="1:8" x14ac:dyDescent="0.2">
      <c r="A222" t="s">
        <v>12536</v>
      </c>
      <c r="B222" t="s">
        <v>12534</v>
      </c>
      <c r="C222" t="s">
        <v>12984</v>
      </c>
      <c r="D222" t="s">
        <v>12535</v>
      </c>
      <c r="F222" s="13">
        <v>70</v>
      </c>
      <c r="G222" s="13">
        <v>30</v>
      </c>
      <c r="H222" s="13">
        <v>70</v>
      </c>
    </row>
    <row r="223" spans="1:8" x14ac:dyDescent="0.2">
      <c r="A223" t="s">
        <v>12539</v>
      </c>
      <c r="B223" t="s">
        <v>12537</v>
      </c>
      <c r="C223" t="s">
        <v>12985</v>
      </c>
      <c r="D223" t="s">
        <v>12538</v>
      </c>
      <c r="F223" s="13">
        <v>0</v>
      </c>
      <c r="G223" s="13">
        <v>0</v>
      </c>
      <c r="H223" s="13">
        <v>33</v>
      </c>
    </row>
    <row r="224" spans="1:8" x14ac:dyDescent="0.2">
      <c r="A224" t="s">
        <v>12543</v>
      </c>
      <c r="B224" t="s">
        <v>12541</v>
      </c>
      <c r="C224" t="s">
        <v>12986</v>
      </c>
      <c r="D224" t="s">
        <v>12542</v>
      </c>
      <c r="F224" s="13">
        <v>85</v>
      </c>
      <c r="G224" s="13">
        <v>45</v>
      </c>
      <c r="H224" s="13">
        <v>80</v>
      </c>
    </row>
    <row r="225" spans="1:8" x14ac:dyDescent="0.2">
      <c r="A225" t="s">
        <v>12546</v>
      </c>
      <c r="B225" t="s">
        <v>12541</v>
      </c>
      <c r="C225" t="s">
        <v>12986</v>
      </c>
      <c r="D225" t="s">
        <v>12545</v>
      </c>
      <c r="F225" s="13">
        <v>85</v>
      </c>
      <c r="G225" s="13">
        <v>45</v>
      </c>
      <c r="H225" s="13">
        <v>80</v>
      </c>
    </row>
    <row r="226" spans="1:8" x14ac:dyDescent="0.2">
      <c r="A226" t="s">
        <v>12548</v>
      </c>
      <c r="B226" t="s">
        <v>12541</v>
      </c>
      <c r="C226" t="s">
        <v>12986</v>
      </c>
      <c r="D226" t="s">
        <v>12547</v>
      </c>
      <c r="F226" s="13">
        <v>85</v>
      </c>
      <c r="G226" s="13">
        <v>45</v>
      </c>
      <c r="H226" s="13">
        <v>80</v>
      </c>
    </row>
    <row r="227" spans="1:8" x14ac:dyDescent="0.2">
      <c r="A227" t="s">
        <v>12550</v>
      </c>
      <c r="B227" t="s">
        <v>12549</v>
      </c>
      <c r="C227" t="s">
        <v>12986</v>
      </c>
      <c r="D227" t="s">
        <v>12412</v>
      </c>
      <c r="F227" s="13">
        <v>81</v>
      </c>
      <c r="G227" s="13">
        <v>43</v>
      </c>
      <c r="H227" s="13">
        <v>76</v>
      </c>
    </row>
    <row r="228" spans="1:8" x14ac:dyDescent="0.2">
      <c r="A228" t="s">
        <v>12553</v>
      </c>
      <c r="B228" t="s">
        <v>12551</v>
      </c>
      <c r="C228" t="s">
        <v>12987</v>
      </c>
      <c r="D228" t="s">
        <v>12552</v>
      </c>
      <c r="F228" s="13">
        <v>85</v>
      </c>
      <c r="G228" s="13">
        <v>45</v>
      </c>
      <c r="H228" s="13">
        <v>80</v>
      </c>
    </row>
    <row r="229" spans="1:8" x14ac:dyDescent="0.2">
      <c r="A229" t="s">
        <v>12556</v>
      </c>
      <c r="B229" t="s">
        <v>12555</v>
      </c>
      <c r="C229" t="s">
        <v>12987</v>
      </c>
      <c r="D229" t="s">
        <v>12412</v>
      </c>
      <c r="F229" s="13">
        <v>81</v>
      </c>
      <c r="G229" s="13">
        <v>43</v>
      </c>
      <c r="H229" s="13">
        <v>76</v>
      </c>
    </row>
    <row r="230" spans="1:8" x14ac:dyDescent="0.2">
      <c r="A230" t="s">
        <v>12559</v>
      </c>
      <c r="B230" t="s">
        <v>12557</v>
      </c>
      <c r="C230" t="s">
        <v>12988</v>
      </c>
      <c r="D230" t="s">
        <v>12558</v>
      </c>
      <c r="F230" s="13">
        <v>90</v>
      </c>
      <c r="G230" s="13">
        <v>45</v>
      </c>
      <c r="H230" s="13">
        <v>80</v>
      </c>
    </row>
    <row r="231" spans="1:8" x14ac:dyDescent="0.2">
      <c r="A231" t="s">
        <v>12562</v>
      </c>
      <c r="B231" t="s">
        <v>12561</v>
      </c>
      <c r="C231" t="s">
        <v>12988</v>
      </c>
      <c r="D231" t="s">
        <v>12412</v>
      </c>
      <c r="F231" s="13">
        <v>86</v>
      </c>
      <c r="G231" s="13">
        <v>43</v>
      </c>
      <c r="H231" s="13">
        <v>76</v>
      </c>
    </row>
    <row r="232" spans="1:8" x14ac:dyDescent="0.2">
      <c r="A232" t="s">
        <v>12565</v>
      </c>
      <c r="B232" t="s">
        <v>12563</v>
      </c>
      <c r="C232" t="s">
        <v>12989</v>
      </c>
      <c r="D232" t="s">
        <v>12564</v>
      </c>
      <c r="F232" s="13">
        <v>85</v>
      </c>
      <c r="G232" s="13">
        <v>30</v>
      </c>
      <c r="H232" s="13">
        <v>80</v>
      </c>
    </row>
    <row r="233" spans="1:8" x14ac:dyDescent="0.2">
      <c r="A233" t="s">
        <v>12568</v>
      </c>
      <c r="B233" t="s">
        <v>12567</v>
      </c>
      <c r="C233" t="s">
        <v>12989</v>
      </c>
      <c r="D233" t="s">
        <v>12412</v>
      </c>
      <c r="F233" s="13">
        <v>81</v>
      </c>
      <c r="G233" s="13">
        <v>29</v>
      </c>
      <c r="H233" s="13">
        <v>76</v>
      </c>
    </row>
    <row r="234" spans="1:8" x14ac:dyDescent="0.2">
      <c r="A234" t="s">
        <v>12571</v>
      </c>
      <c r="B234" t="s">
        <v>12569</v>
      </c>
      <c r="C234" t="s">
        <v>12990</v>
      </c>
      <c r="D234" t="s">
        <v>12570</v>
      </c>
      <c r="F234" s="13">
        <v>70</v>
      </c>
      <c r="G234" s="13">
        <v>30</v>
      </c>
      <c r="H234" s="13">
        <v>80</v>
      </c>
    </row>
    <row r="235" spans="1:8" x14ac:dyDescent="0.2">
      <c r="A235" t="s">
        <v>12574</v>
      </c>
      <c r="B235" t="s">
        <v>12573</v>
      </c>
      <c r="C235" t="s">
        <v>12990</v>
      </c>
      <c r="D235" t="s">
        <v>12412</v>
      </c>
      <c r="F235" s="13">
        <v>67</v>
      </c>
      <c r="G235" s="13">
        <v>29</v>
      </c>
      <c r="H235" s="13">
        <v>76</v>
      </c>
    </row>
    <row r="236" spans="1:8" x14ac:dyDescent="0.2">
      <c r="A236" t="s">
        <v>12577</v>
      </c>
      <c r="B236" t="s">
        <v>12575</v>
      </c>
      <c r="C236" t="s">
        <v>12990</v>
      </c>
      <c r="D236" t="s">
        <v>12576</v>
      </c>
      <c r="F236" s="13">
        <v>85</v>
      </c>
      <c r="G236" s="13">
        <v>30</v>
      </c>
      <c r="H236" s="13">
        <v>80</v>
      </c>
    </row>
    <row r="237" spans="1:8" x14ac:dyDescent="0.2">
      <c r="A237" t="s">
        <v>12579</v>
      </c>
      <c r="B237" t="s">
        <v>12578</v>
      </c>
      <c r="C237" t="s">
        <v>12990</v>
      </c>
      <c r="D237" t="s">
        <v>12412</v>
      </c>
      <c r="F237" s="13">
        <v>81</v>
      </c>
      <c r="G237" s="13">
        <v>29</v>
      </c>
      <c r="H237" s="13">
        <v>76</v>
      </c>
    </row>
  </sheetData>
  <autoFilter ref="A3:I110" xr:uid="{748B0155-4A49-4CC2-9044-72E8CCB30D4E}"/>
  <phoneticPr fontId="8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F12"/>
  <sheetViews>
    <sheetView workbookViewId="0">
      <selection activeCell="B27" sqref="B27"/>
    </sheetView>
  </sheetViews>
  <sheetFormatPr defaultColWidth="8.85546875" defaultRowHeight="15" x14ac:dyDescent="0.25"/>
  <cols>
    <col min="1" max="1" width="17.7109375" style="160" customWidth="1"/>
    <col min="2" max="2" width="15.28515625" style="189" bestFit="1" customWidth="1"/>
    <col min="3" max="3" width="17.85546875" style="189" bestFit="1" customWidth="1"/>
    <col min="4" max="4" width="14.28515625" style="189" bestFit="1" customWidth="1"/>
    <col min="5" max="5" width="13.28515625" style="189" customWidth="1"/>
    <col min="6" max="6" width="14.7109375" style="189" bestFit="1" customWidth="1"/>
    <col min="7" max="16384" width="8.85546875" style="160"/>
  </cols>
  <sheetData>
    <row r="1" spans="1:6" x14ac:dyDescent="0.25">
      <c r="A1" s="188" t="s">
        <v>4179</v>
      </c>
      <c r="B1" s="193" t="s">
        <v>4180</v>
      </c>
      <c r="C1" s="193" t="s">
        <v>4181</v>
      </c>
      <c r="D1" s="193" t="s">
        <v>4182</v>
      </c>
      <c r="E1" s="193" t="s">
        <v>4183</v>
      </c>
      <c r="F1" s="193" t="s">
        <v>4184</v>
      </c>
    </row>
    <row r="2" spans="1:6" x14ac:dyDescent="0.25">
      <c r="A2" s="160" t="s">
        <v>4185</v>
      </c>
      <c r="D2" s="189">
        <v>16</v>
      </c>
      <c r="E2" s="189">
        <v>16</v>
      </c>
      <c r="F2" s="189">
        <v>16</v>
      </c>
    </row>
    <row r="3" spans="1:6" x14ac:dyDescent="0.25">
      <c r="A3" s="160" t="s">
        <v>4186</v>
      </c>
      <c r="D3" s="189">
        <v>50</v>
      </c>
      <c r="E3" s="189">
        <v>16</v>
      </c>
      <c r="F3" s="189">
        <v>40</v>
      </c>
    </row>
    <row r="4" spans="1:6" x14ac:dyDescent="0.25">
      <c r="A4" s="160" t="s">
        <v>4187</v>
      </c>
      <c r="D4" s="189">
        <v>40</v>
      </c>
      <c r="E4" s="189">
        <v>16</v>
      </c>
      <c r="F4" s="189">
        <v>35</v>
      </c>
    </row>
    <row r="5" spans="1:6" x14ac:dyDescent="0.25">
      <c r="A5" s="160" t="s">
        <v>4188</v>
      </c>
      <c r="D5" s="189">
        <v>40</v>
      </c>
      <c r="E5" s="189">
        <v>16</v>
      </c>
      <c r="F5" s="189">
        <v>35</v>
      </c>
    </row>
    <row r="6" spans="1:6" x14ac:dyDescent="0.25">
      <c r="A6" s="160" t="s">
        <v>4189</v>
      </c>
      <c r="D6" s="189">
        <v>10</v>
      </c>
      <c r="E6" s="189">
        <v>10</v>
      </c>
      <c r="F6" s="189">
        <v>10</v>
      </c>
    </row>
    <row r="7" spans="1:6" x14ac:dyDescent="0.25">
      <c r="A7" s="160" t="s">
        <v>4190</v>
      </c>
      <c r="D7" s="189">
        <v>20</v>
      </c>
      <c r="E7" s="189">
        <v>20</v>
      </c>
      <c r="F7" s="189">
        <v>20</v>
      </c>
    </row>
    <row r="8" spans="1:6" x14ac:dyDescent="0.25">
      <c r="A8" s="160" t="s">
        <v>4191</v>
      </c>
      <c r="D8" s="189">
        <v>30</v>
      </c>
      <c r="E8" s="189">
        <v>30</v>
      </c>
      <c r="F8" s="189">
        <v>30</v>
      </c>
    </row>
    <row r="9" spans="1:6" x14ac:dyDescent="0.25">
      <c r="A9" s="160" t="s">
        <v>4192</v>
      </c>
      <c r="D9" s="189">
        <v>43</v>
      </c>
      <c r="E9" s="189">
        <v>43</v>
      </c>
      <c r="F9" s="189">
        <v>43</v>
      </c>
    </row>
    <row r="10" spans="1:6" x14ac:dyDescent="0.25">
      <c r="A10" s="160" t="s">
        <v>4193</v>
      </c>
      <c r="B10" s="189">
        <v>118</v>
      </c>
      <c r="C10" s="189">
        <v>77</v>
      </c>
      <c r="D10" s="189">
        <v>5</v>
      </c>
      <c r="E10" s="189">
        <v>5</v>
      </c>
      <c r="F10" s="189">
        <v>5</v>
      </c>
    </row>
    <row r="11" spans="1:6" x14ac:dyDescent="0.25">
      <c r="A11" s="160" t="s">
        <v>4194</v>
      </c>
      <c r="B11" s="189">
        <v>118</v>
      </c>
      <c r="C11" s="189">
        <v>77</v>
      </c>
      <c r="D11" s="189">
        <v>5</v>
      </c>
      <c r="E11" s="189">
        <v>5</v>
      </c>
      <c r="F11" s="189">
        <v>5</v>
      </c>
    </row>
    <row r="12" spans="1:6" x14ac:dyDescent="0.25">
      <c r="A12" s="160" t="s">
        <v>4195</v>
      </c>
      <c r="D12" s="189">
        <v>10</v>
      </c>
      <c r="E12" s="189">
        <v>10</v>
      </c>
      <c r="F12" s="189">
        <v>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EBA0A-332E-4265-BEEE-40662F793C84}">
  <sheetPr>
    <tabColor rgb="FFFFFF00"/>
  </sheetPr>
  <dimension ref="A1:F23"/>
  <sheetViews>
    <sheetView workbookViewId="0">
      <selection activeCell="F2" sqref="F2"/>
    </sheetView>
  </sheetViews>
  <sheetFormatPr defaultColWidth="8.85546875" defaultRowHeight="15" x14ac:dyDescent="0.25"/>
  <cols>
    <col min="1" max="1" width="12.85546875" style="160" bestFit="1" customWidth="1"/>
    <col min="2" max="2" width="19.85546875" style="160" bestFit="1" customWidth="1"/>
    <col min="3" max="3" width="8.85546875" style="160"/>
    <col min="4" max="4" width="11.28515625" style="160" bestFit="1" customWidth="1"/>
    <col min="5" max="5" width="59.140625" style="160" bestFit="1" customWidth="1"/>
    <col min="6" max="16384" width="8.85546875" style="160"/>
  </cols>
  <sheetData>
    <row r="1" spans="1:6" x14ac:dyDescent="0.25">
      <c r="A1" s="188" t="s">
        <v>12997</v>
      </c>
      <c r="B1" s="188" t="s">
        <v>12953</v>
      </c>
      <c r="C1" s="188" t="s">
        <v>12998</v>
      </c>
      <c r="D1" s="188" t="s">
        <v>12954</v>
      </c>
      <c r="E1" s="188" t="s">
        <v>1247</v>
      </c>
      <c r="F1" s="188" t="s">
        <v>13007</v>
      </c>
    </row>
    <row r="2" spans="1:6" x14ac:dyDescent="0.25">
      <c r="A2" s="160">
        <v>1</v>
      </c>
      <c r="B2" s="160" t="s">
        <v>12582</v>
      </c>
      <c r="C2" s="160" t="s">
        <v>12580</v>
      </c>
      <c r="D2" s="160" t="s">
        <v>12581</v>
      </c>
      <c r="E2" s="160" t="s">
        <v>12999</v>
      </c>
      <c r="F2" s="160">
        <v>1.4999999999999999E-2</v>
      </c>
    </row>
    <row r="3" spans="1:6" x14ac:dyDescent="0.25">
      <c r="A3" s="160">
        <v>2</v>
      </c>
      <c r="B3" s="160" t="s">
        <v>12585</v>
      </c>
      <c r="C3" s="160" t="s">
        <v>12584</v>
      </c>
      <c r="D3" s="160" t="s">
        <v>12581</v>
      </c>
      <c r="E3" s="160" t="s">
        <v>12999</v>
      </c>
      <c r="F3" s="160">
        <v>8.9999999999999993E-3</v>
      </c>
    </row>
    <row r="4" spans="1:6" x14ac:dyDescent="0.25">
      <c r="A4" s="160">
        <v>3</v>
      </c>
      <c r="B4" s="160" t="s">
        <v>12588</v>
      </c>
      <c r="C4" s="160" t="s">
        <v>12586</v>
      </c>
      <c r="D4" s="160" t="s">
        <v>12587</v>
      </c>
      <c r="E4" s="160" t="s">
        <v>13000</v>
      </c>
      <c r="F4" s="160">
        <v>1.4999999999999999E-2</v>
      </c>
    </row>
    <row r="5" spans="1:6" x14ac:dyDescent="0.25">
      <c r="A5" s="160">
        <v>4</v>
      </c>
      <c r="B5" s="160" t="s">
        <v>12591</v>
      </c>
      <c r="C5" s="160" t="s">
        <v>12590</v>
      </c>
      <c r="D5" s="160" t="s">
        <v>12587</v>
      </c>
      <c r="E5" s="160" t="s">
        <v>13000</v>
      </c>
      <c r="F5" s="160">
        <v>8.9999999999999993E-3</v>
      </c>
    </row>
    <row r="6" spans="1:6" x14ac:dyDescent="0.25">
      <c r="A6" s="160">
        <v>5</v>
      </c>
      <c r="B6" s="160" t="s">
        <v>12594</v>
      </c>
      <c r="C6" s="160" t="s">
        <v>12592</v>
      </c>
      <c r="D6" s="160" t="s">
        <v>12593</v>
      </c>
      <c r="E6" s="160" t="s">
        <v>13000</v>
      </c>
      <c r="F6" s="160">
        <v>5.0000000000000001E-3</v>
      </c>
    </row>
    <row r="7" spans="1:6" x14ac:dyDescent="0.25">
      <c r="A7" s="160">
        <v>6</v>
      </c>
      <c r="B7" s="160" t="s">
        <v>12596</v>
      </c>
      <c r="C7" s="160" t="s">
        <v>12595</v>
      </c>
      <c r="D7" s="160" t="s">
        <v>12593</v>
      </c>
      <c r="E7" s="160" t="s">
        <v>13000</v>
      </c>
      <c r="F7" s="160">
        <v>3.0000000000000001E-3</v>
      </c>
    </row>
    <row r="8" spans="1:6" x14ac:dyDescent="0.25">
      <c r="A8" s="160">
        <v>7</v>
      </c>
      <c r="B8" s="160" t="s">
        <v>12599</v>
      </c>
      <c r="C8" s="160" t="s">
        <v>12597</v>
      </c>
      <c r="D8" s="160" t="s">
        <v>12598</v>
      </c>
      <c r="E8" s="160" t="s">
        <v>13001</v>
      </c>
      <c r="F8" s="160">
        <v>1.4999999999999999E-2</v>
      </c>
    </row>
    <row r="9" spans="1:6" x14ac:dyDescent="0.25">
      <c r="A9" s="160">
        <v>8</v>
      </c>
      <c r="B9" s="160" t="s">
        <v>12602</v>
      </c>
      <c r="C9" s="160" t="s">
        <v>12601</v>
      </c>
      <c r="D9" s="160" t="s">
        <v>12598</v>
      </c>
      <c r="E9" s="160" t="s">
        <v>13001</v>
      </c>
      <c r="F9" s="160">
        <v>0.01</v>
      </c>
    </row>
    <row r="10" spans="1:6" x14ac:dyDescent="0.25">
      <c r="A10" s="160">
        <v>9</v>
      </c>
      <c r="B10" s="160" t="s">
        <v>12605</v>
      </c>
      <c r="C10" s="160" t="s">
        <v>12603</v>
      </c>
      <c r="D10" s="160" t="s">
        <v>12604</v>
      </c>
      <c r="E10" s="160" t="s">
        <v>13002</v>
      </c>
      <c r="F10" s="160">
        <v>2E-3</v>
      </c>
    </row>
    <row r="11" spans="1:6" x14ac:dyDescent="0.25">
      <c r="A11" s="160">
        <v>10</v>
      </c>
      <c r="B11" s="160" t="s">
        <v>12608</v>
      </c>
      <c r="C11" s="160" t="s">
        <v>12607</v>
      </c>
      <c r="D11" s="160" t="s">
        <v>12604</v>
      </c>
      <c r="E11" s="160" t="s">
        <v>13002</v>
      </c>
      <c r="F11" s="160">
        <v>1E-3</v>
      </c>
    </row>
    <row r="12" spans="1:6" x14ac:dyDescent="0.25">
      <c r="A12" s="160">
        <v>11</v>
      </c>
      <c r="B12" s="160" t="s">
        <v>12611</v>
      </c>
      <c r="C12" s="160" t="s">
        <v>12609</v>
      </c>
      <c r="D12" s="160" t="s">
        <v>12610</v>
      </c>
      <c r="E12" s="160" t="s">
        <v>13003</v>
      </c>
      <c r="F12" s="160">
        <v>2E-3</v>
      </c>
    </row>
    <row r="13" spans="1:6" x14ac:dyDescent="0.25">
      <c r="A13" s="160">
        <v>12</v>
      </c>
      <c r="B13" s="160" t="s">
        <v>12614</v>
      </c>
      <c r="C13" s="160" t="s">
        <v>12613</v>
      </c>
      <c r="D13" s="160" t="s">
        <v>12610</v>
      </c>
      <c r="E13" s="160" t="s">
        <v>13003</v>
      </c>
      <c r="F13" s="160">
        <v>1E-3</v>
      </c>
    </row>
    <row r="14" spans="1:6" x14ac:dyDescent="0.25">
      <c r="A14" s="160">
        <v>13</v>
      </c>
      <c r="B14" s="160" t="s">
        <v>12617</v>
      </c>
      <c r="C14" s="160" t="s">
        <v>12615</v>
      </c>
      <c r="D14" s="160" t="s">
        <v>12616</v>
      </c>
      <c r="E14" s="160" t="s">
        <v>13004</v>
      </c>
      <c r="F14" s="160">
        <v>1.4999999999999999E-2</v>
      </c>
    </row>
    <row r="15" spans="1:6" x14ac:dyDescent="0.25">
      <c r="A15" s="160">
        <v>14</v>
      </c>
      <c r="B15" s="160" t="s">
        <v>12620</v>
      </c>
      <c r="C15" s="160" t="s">
        <v>12619</v>
      </c>
      <c r="D15" s="160" t="s">
        <v>12616</v>
      </c>
      <c r="E15" s="160" t="s">
        <v>13004</v>
      </c>
      <c r="F15" s="160">
        <v>0.01</v>
      </c>
    </row>
    <row r="16" spans="1:6" x14ac:dyDescent="0.25">
      <c r="A16" s="160">
        <v>15</v>
      </c>
      <c r="B16" s="160" t="s">
        <v>12623</v>
      </c>
      <c r="C16" s="160" t="s">
        <v>12621</v>
      </c>
      <c r="D16" s="160" t="s">
        <v>12622</v>
      </c>
      <c r="E16" s="160" t="s">
        <v>13005</v>
      </c>
      <c r="F16" s="160">
        <v>5.0000000000000001E-3</v>
      </c>
    </row>
    <row r="17" spans="1:6" x14ac:dyDescent="0.25">
      <c r="A17" s="160">
        <v>16</v>
      </c>
      <c r="B17" s="160" t="s">
        <v>12626</v>
      </c>
      <c r="C17" s="160" t="s">
        <v>12625</v>
      </c>
      <c r="D17" s="160" t="s">
        <v>12622</v>
      </c>
      <c r="E17" s="160" t="s">
        <v>13005</v>
      </c>
      <c r="F17" s="160">
        <v>3.0000000000000001E-3</v>
      </c>
    </row>
    <row r="18" spans="1:6" x14ac:dyDescent="0.25">
      <c r="A18" s="160">
        <v>17</v>
      </c>
      <c r="B18" s="160" t="s">
        <v>12629</v>
      </c>
      <c r="C18" s="160" t="s">
        <v>12627</v>
      </c>
      <c r="D18" s="160" t="s">
        <v>12628</v>
      </c>
      <c r="E18" s="160" t="s">
        <v>13006</v>
      </c>
      <c r="F18" s="160">
        <v>1.4999999999999999E-2</v>
      </c>
    </row>
    <row r="19" spans="1:6" x14ac:dyDescent="0.25">
      <c r="A19" s="160">
        <v>18</v>
      </c>
      <c r="B19" s="160" t="s">
        <v>12629</v>
      </c>
      <c r="C19" s="160" t="s">
        <v>12627</v>
      </c>
      <c r="D19" s="160" t="s">
        <v>12628</v>
      </c>
      <c r="E19" s="160" t="s">
        <v>13006</v>
      </c>
      <c r="F19" s="160">
        <v>8.9999999999999993E-3</v>
      </c>
    </row>
    <row r="20" spans="1:6" x14ac:dyDescent="0.25">
      <c r="A20" s="160">
        <v>19</v>
      </c>
      <c r="B20" s="160" t="s">
        <v>12633</v>
      </c>
      <c r="C20" s="160" t="s">
        <v>12631</v>
      </c>
      <c r="D20" s="160" t="s">
        <v>12632</v>
      </c>
      <c r="E20" s="160" t="s">
        <v>13006</v>
      </c>
      <c r="F20" s="160">
        <v>5.0000000000000001E-3</v>
      </c>
    </row>
    <row r="21" spans="1:6" x14ac:dyDescent="0.25">
      <c r="A21" s="160">
        <v>20</v>
      </c>
      <c r="B21" s="160" t="s">
        <v>12635</v>
      </c>
      <c r="C21" s="160" t="s">
        <v>12634</v>
      </c>
      <c r="D21" s="160" t="s">
        <v>12632</v>
      </c>
      <c r="E21" s="160" t="s">
        <v>13006</v>
      </c>
      <c r="F21" s="160">
        <v>3.0000000000000001E-3</v>
      </c>
    </row>
    <row r="22" spans="1:6" x14ac:dyDescent="0.25">
      <c r="A22" s="160">
        <v>21</v>
      </c>
      <c r="B22" s="160" t="s">
        <v>12636</v>
      </c>
      <c r="C22" s="160" t="s">
        <v>12636</v>
      </c>
      <c r="E22" s="160" t="s">
        <v>3799</v>
      </c>
      <c r="F22" s="160">
        <v>5.0000000000000001E-3</v>
      </c>
    </row>
    <row r="23" spans="1:6" x14ac:dyDescent="0.25">
      <c r="A23" s="160">
        <v>22</v>
      </c>
      <c r="B23" s="160" t="s">
        <v>12638</v>
      </c>
      <c r="C23" s="160" t="s">
        <v>12638</v>
      </c>
      <c r="E23" s="160" t="s">
        <v>3799</v>
      </c>
      <c r="F23" s="160">
        <v>3.0000000000000001E-3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43"/>
  <sheetViews>
    <sheetView workbookViewId="0">
      <selection activeCell="W40" sqref="W40"/>
    </sheetView>
  </sheetViews>
  <sheetFormatPr defaultColWidth="8.85546875" defaultRowHeight="15" x14ac:dyDescent="0.25"/>
  <cols>
    <col min="1" max="1" width="12.85546875" style="160" bestFit="1" customWidth="1"/>
    <col min="2" max="16384" width="8.85546875" style="160"/>
  </cols>
  <sheetData>
    <row r="1" spans="1:1" x14ac:dyDescent="0.25">
      <c r="A1" s="188" t="s">
        <v>4196</v>
      </c>
    </row>
    <row r="2" spans="1:1" x14ac:dyDescent="0.25">
      <c r="A2" s="160" t="s">
        <v>4197</v>
      </c>
    </row>
    <row r="3" spans="1:1" x14ac:dyDescent="0.25">
      <c r="A3" s="160" t="s">
        <v>4198</v>
      </c>
    </row>
    <row r="4" spans="1:1" x14ac:dyDescent="0.25">
      <c r="A4" s="160" t="s">
        <v>4199</v>
      </c>
    </row>
    <row r="5" spans="1:1" x14ac:dyDescent="0.25">
      <c r="A5" s="160" t="s">
        <v>4200</v>
      </c>
    </row>
    <row r="6" spans="1:1" x14ac:dyDescent="0.25">
      <c r="A6" s="160" t="s">
        <v>4201</v>
      </c>
    </row>
    <row r="7" spans="1:1" x14ac:dyDescent="0.25">
      <c r="A7" s="160" t="s">
        <v>4202</v>
      </c>
    </row>
    <row r="8" spans="1:1" x14ac:dyDescent="0.25">
      <c r="A8" s="160" t="s">
        <v>4203</v>
      </c>
    </row>
    <row r="9" spans="1:1" x14ac:dyDescent="0.25">
      <c r="A9" s="160" t="s">
        <v>4204</v>
      </c>
    </row>
    <row r="10" spans="1:1" x14ac:dyDescent="0.25">
      <c r="A10" s="160" t="s">
        <v>4205</v>
      </c>
    </row>
    <row r="11" spans="1:1" x14ac:dyDescent="0.25">
      <c r="A11" s="160" t="s">
        <v>4206</v>
      </c>
    </row>
    <row r="12" spans="1:1" x14ac:dyDescent="0.25">
      <c r="A12" s="160" t="s">
        <v>4207</v>
      </c>
    </row>
    <row r="13" spans="1:1" x14ac:dyDescent="0.25">
      <c r="A13" s="160" t="s">
        <v>4208</v>
      </c>
    </row>
    <row r="14" spans="1:1" x14ac:dyDescent="0.25">
      <c r="A14" s="160" t="s">
        <v>4209</v>
      </c>
    </row>
    <row r="15" spans="1:1" x14ac:dyDescent="0.25">
      <c r="A15" s="160" t="s">
        <v>4210</v>
      </c>
    </row>
    <row r="16" spans="1:1" x14ac:dyDescent="0.25">
      <c r="A16" s="160" t="s">
        <v>4211</v>
      </c>
    </row>
    <row r="17" spans="1:1" x14ac:dyDescent="0.25">
      <c r="A17" s="160" t="s">
        <v>4212</v>
      </c>
    </row>
    <row r="18" spans="1:1" x14ac:dyDescent="0.25">
      <c r="A18" s="160" t="s">
        <v>4213</v>
      </c>
    </row>
    <row r="19" spans="1:1" x14ac:dyDescent="0.25">
      <c r="A19" s="160" t="s">
        <v>4214</v>
      </c>
    </row>
    <row r="20" spans="1:1" x14ac:dyDescent="0.25">
      <c r="A20" s="160" t="s">
        <v>4215</v>
      </c>
    </row>
    <row r="21" spans="1:1" x14ac:dyDescent="0.25">
      <c r="A21" s="160" t="s">
        <v>4216</v>
      </c>
    </row>
    <row r="22" spans="1:1" x14ac:dyDescent="0.25">
      <c r="A22" s="160" t="s">
        <v>4217</v>
      </c>
    </row>
    <row r="23" spans="1:1" x14ac:dyDescent="0.25">
      <c r="A23" s="160" t="s">
        <v>4218</v>
      </c>
    </row>
    <row r="24" spans="1:1" x14ac:dyDescent="0.25">
      <c r="A24" s="160" t="s">
        <v>4219</v>
      </c>
    </row>
    <row r="25" spans="1:1" x14ac:dyDescent="0.25">
      <c r="A25" s="160" t="s">
        <v>4220</v>
      </c>
    </row>
    <row r="26" spans="1:1" x14ac:dyDescent="0.25">
      <c r="A26" s="160" t="s">
        <v>4221</v>
      </c>
    </row>
    <row r="27" spans="1:1" x14ac:dyDescent="0.25">
      <c r="A27" s="160" t="s">
        <v>4222</v>
      </c>
    </row>
    <row r="28" spans="1:1" x14ac:dyDescent="0.25">
      <c r="A28" s="160" t="s">
        <v>4223</v>
      </c>
    </row>
    <row r="29" spans="1:1" x14ac:dyDescent="0.25">
      <c r="A29" s="160" t="s">
        <v>4224</v>
      </c>
    </row>
    <row r="30" spans="1:1" x14ac:dyDescent="0.25">
      <c r="A30" s="160" t="s">
        <v>4225</v>
      </c>
    </row>
    <row r="31" spans="1:1" x14ac:dyDescent="0.25">
      <c r="A31" s="160" t="s">
        <v>4226</v>
      </c>
    </row>
    <row r="32" spans="1:1" x14ac:dyDescent="0.25">
      <c r="A32" s="160" t="s">
        <v>2051</v>
      </c>
    </row>
    <row r="33" spans="1:1" x14ac:dyDescent="0.25">
      <c r="A33" s="160" t="s">
        <v>12991</v>
      </c>
    </row>
    <row r="34" spans="1:1" x14ac:dyDescent="0.25">
      <c r="A34" s="160" t="s">
        <v>4227</v>
      </c>
    </row>
    <row r="35" spans="1:1" x14ac:dyDescent="0.25">
      <c r="A35" s="160" t="s">
        <v>4228</v>
      </c>
    </row>
    <row r="36" spans="1:1" x14ac:dyDescent="0.25">
      <c r="A36" s="160" t="s">
        <v>12992</v>
      </c>
    </row>
    <row r="37" spans="1:1" x14ac:dyDescent="0.25">
      <c r="A37" s="160" t="s">
        <v>12993</v>
      </c>
    </row>
    <row r="38" spans="1:1" x14ac:dyDescent="0.25">
      <c r="A38" s="160" t="s">
        <v>12994</v>
      </c>
    </row>
    <row r="39" spans="1:1" x14ac:dyDescent="0.25">
      <c r="A39" s="160" t="s">
        <v>4229</v>
      </c>
    </row>
    <row r="40" spans="1:1" x14ac:dyDescent="0.25">
      <c r="A40" s="160" t="s">
        <v>12995</v>
      </c>
    </row>
    <row r="41" spans="1:1" x14ac:dyDescent="0.25">
      <c r="A41" s="160" t="s">
        <v>12996</v>
      </c>
    </row>
    <row r="42" spans="1:1" x14ac:dyDescent="0.25">
      <c r="A42" s="160" t="s">
        <v>12667</v>
      </c>
    </row>
    <row r="43" spans="1:1" x14ac:dyDescent="0.25">
      <c r="A43" s="160" t="s">
        <v>11668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8">
    <tabColor rgb="FFFFFF00"/>
  </sheetPr>
  <dimension ref="A1:N293"/>
  <sheetViews>
    <sheetView workbookViewId="0">
      <pane ySplit="3" topLeftCell="A4" activePane="bottomLeft" state="frozen"/>
      <selection pane="bottomLeft" activeCell="K29" sqref="K29"/>
    </sheetView>
  </sheetViews>
  <sheetFormatPr defaultColWidth="8.85546875" defaultRowHeight="12.75" x14ac:dyDescent="0.2"/>
  <cols>
    <col min="1" max="1" width="10.28515625" style="3" customWidth="1"/>
    <col min="2" max="2" width="6.7109375" style="25" customWidth="1"/>
    <col min="3" max="3" width="7.42578125" style="25" bestFit="1" customWidth="1"/>
    <col min="4" max="4" width="13.5703125" style="25" customWidth="1"/>
    <col min="5" max="5" width="7.140625" style="25" customWidth="1"/>
    <col min="6" max="6" width="105.5703125" style="25" customWidth="1"/>
    <col min="7" max="7" width="11" style="25" customWidth="1"/>
    <col min="8" max="8" width="11.140625" style="39" bestFit="1" customWidth="1"/>
    <col min="9" max="9" width="6.28515625" style="108" customWidth="1"/>
    <col min="10" max="10" width="8.5703125" style="103" bestFit="1" customWidth="1"/>
    <col min="11" max="11" width="8.140625" style="103" customWidth="1"/>
    <col min="12" max="12" width="176.42578125" style="112" customWidth="1"/>
    <col min="13" max="13" width="12.5703125" style="103" customWidth="1"/>
    <col min="14" max="14" width="13.42578125" style="103" customWidth="1"/>
    <col min="15" max="16384" width="8.85546875" style="3"/>
  </cols>
  <sheetData>
    <row r="1" spans="1:8" ht="15.75" x14ac:dyDescent="0.2">
      <c r="B1" s="26"/>
      <c r="C1" s="26"/>
      <c r="D1" s="38" t="s">
        <v>4230</v>
      </c>
      <c r="E1" s="38"/>
      <c r="F1" s="37"/>
      <c r="G1" s="39"/>
    </row>
    <row r="2" spans="1:8" ht="21" x14ac:dyDescent="0.2">
      <c r="B2" s="39"/>
      <c r="C2" s="39"/>
      <c r="D2" s="267" t="s">
        <v>4231</v>
      </c>
      <c r="E2" s="27"/>
      <c r="F2" s="39"/>
      <c r="G2" s="39"/>
    </row>
    <row r="3" spans="1:8" ht="25.5" x14ac:dyDescent="0.25">
      <c r="A3" s="111" t="s">
        <v>4232</v>
      </c>
      <c r="B3" s="111" t="s">
        <v>4233</v>
      </c>
      <c r="C3" s="10" t="s">
        <v>4234</v>
      </c>
      <c r="D3" s="268" t="s">
        <v>4235</v>
      </c>
      <c r="E3" s="10" t="s">
        <v>461</v>
      </c>
      <c r="F3" s="236" t="s">
        <v>1247</v>
      </c>
      <c r="G3" s="42" t="s">
        <v>4236</v>
      </c>
      <c r="H3" s="42" t="s">
        <v>4237</v>
      </c>
    </row>
    <row r="4" spans="1:8" x14ac:dyDescent="0.2">
      <c r="A4" s="3" t="s">
        <v>4238</v>
      </c>
      <c r="B4" s="269" t="s">
        <v>4239</v>
      </c>
      <c r="C4" t="s">
        <v>4240</v>
      </c>
      <c r="D4" s="314" t="s">
        <v>4241</v>
      </c>
      <c r="E4" s="39">
        <v>2022</v>
      </c>
      <c r="F4" s="315" t="s">
        <v>4242</v>
      </c>
      <c r="G4" s="266">
        <v>44197</v>
      </c>
      <c r="H4" s="202"/>
    </row>
    <row r="5" spans="1:8" x14ac:dyDescent="0.2">
      <c r="A5" s="3" t="s">
        <v>4238</v>
      </c>
      <c r="B5" s="269" t="s">
        <v>4239</v>
      </c>
      <c r="C5" t="s">
        <v>4240</v>
      </c>
      <c r="D5" s="314" t="s">
        <v>4243</v>
      </c>
      <c r="E5" s="39">
        <v>2022</v>
      </c>
      <c r="F5" s="315" t="s">
        <v>4244</v>
      </c>
      <c r="G5" s="266">
        <v>44197</v>
      </c>
      <c r="H5" s="202"/>
    </row>
    <row r="6" spans="1:8" x14ac:dyDescent="0.2">
      <c r="A6" s="3" t="s">
        <v>4238</v>
      </c>
      <c r="B6" s="269" t="s">
        <v>4239</v>
      </c>
      <c r="C6" t="s">
        <v>4240</v>
      </c>
      <c r="D6" s="314" t="s">
        <v>4245</v>
      </c>
      <c r="E6" s="39">
        <v>2022</v>
      </c>
      <c r="F6" s="315" t="s">
        <v>4246</v>
      </c>
      <c r="G6" s="266">
        <v>44197</v>
      </c>
      <c r="H6" s="202"/>
    </row>
    <row r="7" spans="1:8" x14ac:dyDescent="0.2">
      <c r="A7" s="3" t="s">
        <v>4238</v>
      </c>
      <c r="B7" s="269" t="s">
        <v>4239</v>
      </c>
      <c r="C7" t="s">
        <v>4240</v>
      </c>
      <c r="D7" s="314" t="s">
        <v>4247</v>
      </c>
      <c r="E7" s="39">
        <v>2022</v>
      </c>
      <c r="F7" s="315" t="s">
        <v>4248</v>
      </c>
      <c r="G7" s="266">
        <v>44197</v>
      </c>
      <c r="H7" s="202"/>
    </row>
    <row r="8" spans="1:8" x14ac:dyDescent="0.2">
      <c r="A8" s="3" t="s">
        <v>4238</v>
      </c>
      <c r="B8" s="269" t="s">
        <v>4239</v>
      </c>
      <c r="C8" t="s">
        <v>4240</v>
      </c>
      <c r="D8" s="314" t="s">
        <v>4249</v>
      </c>
      <c r="E8" s="39">
        <v>2022</v>
      </c>
      <c r="F8" s="315" t="s">
        <v>4250</v>
      </c>
      <c r="G8" s="266">
        <v>44197</v>
      </c>
      <c r="H8" s="202"/>
    </row>
    <row r="9" spans="1:8" x14ac:dyDescent="0.2">
      <c r="A9" s="3" t="s">
        <v>4238</v>
      </c>
      <c r="B9" s="269" t="s">
        <v>4239</v>
      </c>
      <c r="C9" t="s">
        <v>4240</v>
      </c>
      <c r="D9" s="314" t="s">
        <v>4251</v>
      </c>
      <c r="E9" s="39">
        <v>2022</v>
      </c>
      <c r="F9" s="315" t="s">
        <v>4252</v>
      </c>
      <c r="G9" s="266">
        <v>44197</v>
      </c>
      <c r="H9" s="202"/>
    </row>
    <row r="10" spans="1:8" x14ac:dyDescent="0.2">
      <c r="A10" s="3" t="s">
        <v>4238</v>
      </c>
      <c r="B10" s="269" t="s">
        <v>4239</v>
      </c>
      <c r="C10" t="s">
        <v>4240</v>
      </c>
      <c r="D10" s="314" t="s">
        <v>4253</v>
      </c>
      <c r="E10" s="39">
        <v>2022</v>
      </c>
      <c r="F10" s="315" t="s">
        <v>4254</v>
      </c>
      <c r="G10" s="266">
        <v>44197</v>
      </c>
      <c r="H10" s="202"/>
    </row>
    <row r="11" spans="1:8" x14ac:dyDescent="0.2">
      <c r="A11" s="3" t="s">
        <v>4238</v>
      </c>
      <c r="B11" s="269" t="s">
        <v>4239</v>
      </c>
      <c r="C11" t="s">
        <v>4240</v>
      </c>
      <c r="D11" s="314" t="s">
        <v>4255</v>
      </c>
      <c r="E11" s="39">
        <v>2022</v>
      </c>
      <c r="F11" s="315" t="s">
        <v>4256</v>
      </c>
      <c r="G11" s="266">
        <v>44197</v>
      </c>
      <c r="H11" s="202"/>
    </row>
    <row r="12" spans="1:8" x14ac:dyDescent="0.2">
      <c r="A12" s="3" t="s">
        <v>4238</v>
      </c>
      <c r="B12" s="269" t="s">
        <v>4239</v>
      </c>
      <c r="C12" t="s">
        <v>4240</v>
      </c>
      <c r="D12" s="314" t="s">
        <v>4257</v>
      </c>
      <c r="E12" s="39">
        <v>2022</v>
      </c>
      <c r="F12" s="315" t="s">
        <v>4258</v>
      </c>
      <c r="G12" s="266">
        <v>44197</v>
      </c>
      <c r="H12" s="202"/>
    </row>
    <row r="13" spans="1:8" x14ac:dyDescent="0.2">
      <c r="A13" s="3" t="s">
        <v>4238</v>
      </c>
      <c r="B13" s="269" t="s">
        <v>4239</v>
      </c>
      <c r="C13" t="s">
        <v>4240</v>
      </c>
      <c r="D13" s="314" t="s">
        <v>4259</v>
      </c>
      <c r="E13" s="39">
        <v>2022</v>
      </c>
      <c r="F13" s="315" t="s">
        <v>4260</v>
      </c>
      <c r="G13" s="266">
        <v>44197</v>
      </c>
      <c r="H13" s="202"/>
    </row>
    <row r="14" spans="1:8" x14ac:dyDescent="0.2">
      <c r="A14" s="3" t="s">
        <v>4238</v>
      </c>
      <c r="B14" s="269" t="s">
        <v>4239</v>
      </c>
      <c r="C14" t="s">
        <v>4240</v>
      </c>
      <c r="D14" s="314" t="s">
        <v>4261</v>
      </c>
      <c r="E14" s="39">
        <v>2022</v>
      </c>
      <c r="F14" s="315" t="s">
        <v>4262</v>
      </c>
      <c r="G14" s="266">
        <v>44197</v>
      </c>
      <c r="H14" s="202"/>
    </row>
    <row r="15" spans="1:8" x14ac:dyDescent="0.2">
      <c r="A15" s="3" t="s">
        <v>4238</v>
      </c>
      <c r="B15" s="269" t="s">
        <v>4239</v>
      </c>
      <c r="C15" t="s">
        <v>4240</v>
      </c>
      <c r="D15" s="314" t="s">
        <v>4263</v>
      </c>
      <c r="E15" s="39">
        <v>2022</v>
      </c>
      <c r="F15" s="315" t="s">
        <v>4264</v>
      </c>
      <c r="G15" s="266">
        <v>44197</v>
      </c>
      <c r="H15" s="202"/>
    </row>
    <row r="16" spans="1:8" x14ac:dyDescent="0.2">
      <c r="A16" s="3" t="s">
        <v>4238</v>
      </c>
      <c r="B16" s="269" t="s">
        <v>4239</v>
      </c>
      <c r="C16" t="s">
        <v>4240</v>
      </c>
      <c r="D16" s="314" t="s">
        <v>4265</v>
      </c>
      <c r="E16" s="39">
        <v>2022</v>
      </c>
      <c r="F16" s="315" t="s">
        <v>4264</v>
      </c>
      <c r="G16" s="266">
        <v>44197</v>
      </c>
      <c r="H16" s="202"/>
    </row>
    <row r="17" spans="1:8" x14ac:dyDescent="0.2">
      <c r="A17" s="3" t="s">
        <v>4238</v>
      </c>
      <c r="B17" s="269" t="s">
        <v>4239</v>
      </c>
      <c r="C17" t="s">
        <v>4240</v>
      </c>
      <c r="D17" s="314" t="s">
        <v>4266</v>
      </c>
      <c r="E17" s="39">
        <v>2022</v>
      </c>
      <c r="F17" s="315" t="s">
        <v>4267</v>
      </c>
      <c r="G17" s="266">
        <v>44197</v>
      </c>
      <c r="H17" s="202"/>
    </row>
    <row r="18" spans="1:8" x14ac:dyDescent="0.2">
      <c r="A18" s="3" t="s">
        <v>4238</v>
      </c>
      <c r="B18" s="269" t="s">
        <v>4239</v>
      </c>
      <c r="C18" t="s">
        <v>4240</v>
      </c>
      <c r="D18" s="314" t="s">
        <v>4268</v>
      </c>
      <c r="E18" s="39">
        <v>2022</v>
      </c>
      <c r="F18" s="315" t="s">
        <v>4269</v>
      </c>
      <c r="G18" s="266">
        <v>44197</v>
      </c>
      <c r="H18" s="202"/>
    </row>
    <row r="19" spans="1:8" x14ac:dyDescent="0.2">
      <c r="A19" s="3" t="s">
        <v>4238</v>
      </c>
      <c r="B19" s="269" t="s">
        <v>4239</v>
      </c>
      <c r="C19" t="s">
        <v>4240</v>
      </c>
      <c r="D19" s="314" t="s">
        <v>4270</v>
      </c>
      <c r="E19" s="39">
        <v>2022</v>
      </c>
      <c r="F19" s="315" t="s">
        <v>4271</v>
      </c>
      <c r="G19" s="266">
        <v>44197</v>
      </c>
      <c r="H19" s="202"/>
    </row>
    <row r="20" spans="1:8" x14ac:dyDescent="0.2">
      <c r="A20" s="3" t="s">
        <v>4238</v>
      </c>
      <c r="B20" s="269" t="s">
        <v>4239</v>
      </c>
      <c r="C20" t="s">
        <v>4240</v>
      </c>
      <c r="D20" s="314" t="s">
        <v>4272</v>
      </c>
      <c r="E20" s="39">
        <v>2022</v>
      </c>
      <c r="F20" s="315" t="s">
        <v>4273</v>
      </c>
      <c r="G20" s="266">
        <v>44197</v>
      </c>
      <c r="H20" s="202"/>
    </row>
    <row r="21" spans="1:8" x14ac:dyDescent="0.2">
      <c r="A21" s="3" t="s">
        <v>4238</v>
      </c>
      <c r="B21" s="269" t="s">
        <v>4239</v>
      </c>
      <c r="C21" t="s">
        <v>4240</v>
      </c>
      <c r="D21" s="314" t="s">
        <v>4274</v>
      </c>
      <c r="E21" s="39">
        <v>2022</v>
      </c>
      <c r="F21" s="315" t="s">
        <v>4275</v>
      </c>
      <c r="G21" s="266">
        <v>44197</v>
      </c>
      <c r="H21" s="202"/>
    </row>
    <row r="22" spans="1:8" x14ac:dyDescent="0.2">
      <c r="A22" s="3" t="s">
        <v>4238</v>
      </c>
      <c r="B22" s="269" t="s">
        <v>4239</v>
      </c>
      <c r="C22" t="s">
        <v>4240</v>
      </c>
      <c r="D22" s="314" t="s">
        <v>4276</v>
      </c>
      <c r="E22" s="39">
        <v>2022</v>
      </c>
      <c r="F22" s="315" t="s">
        <v>4277</v>
      </c>
      <c r="G22" s="266">
        <v>44197</v>
      </c>
      <c r="H22" s="202"/>
    </row>
    <row r="23" spans="1:8" x14ac:dyDescent="0.2">
      <c r="A23" s="3" t="s">
        <v>4238</v>
      </c>
      <c r="B23" s="269" t="s">
        <v>4239</v>
      </c>
      <c r="C23" t="s">
        <v>4240</v>
      </c>
      <c r="D23" s="314" t="s">
        <v>4278</v>
      </c>
      <c r="E23" s="39">
        <v>2022</v>
      </c>
      <c r="F23" s="315" t="s">
        <v>4279</v>
      </c>
      <c r="G23" s="266">
        <v>44197</v>
      </c>
      <c r="H23" s="202"/>
    </row>
    <row r="24" spans="1:8" x14ac:dyDescent="0.2">
      <c r="A24" s="3" t="s">
        <v>4238</v>
      </c>
      <c r="B24" s="269" t="s">
        <v>4239</v>
      </c>
      <c r="C24" t="s">
        <v>4240</v>
      </c>
      <c r="D24" s="314" t="s">
        <v>4280</v>
      </c>
      <c r="E24" s="39">
        <v>2022</v>
      </c>
      <c r="F24" s="315" t="s">
        <v>4281</v>
      </c>
      <c r="G24" s="266">
        <v>44197</v>
      </c>
      <c r="H24" s="202"/>
    </row>
    <row r="25" spans="1:8" x14ac:dyDescent="0.2">
      <c r="A25" s="3" t="s">
        <v>4238</v>
      </c>
      <c r="B25" s="269" t="s">
        <v>4239</v>
      </c>
      <c r="C25" t="s">
        <v>4240</v>
      </c>
      <c r="D25" s="314" t="s">
        <v>4282</v>
      </c>
      <c r="E25" s="39">
        <v>2022</v>
      </c>
      <c r="F25" s="315" t="s">
        <v>4283</v>
      </c>
      <c r="G25" s="266">
        <v>44197</v>
      </c>
      <c r="H25" s="202"/>
    </row>
    <row r="26" spans="1:8" x14ac:dyDescent="0.2">
      <c r="A26" s="3" t="s">
        <v>4238</v>
      </c>
      <c r="B26" s="269" t="s">
        <v>4239</v>
      </c>
      <c r="C26" t="s">
        <v>4240</v>
      </c>
      <c r="D26" s="314" t="s">
        <v>4284</v>
      </c>
      <c r="E26" s="39">
        <v>2022</v>
      </c>
      <c r="F26" s="315" t="s">
        <v>4285</v>
      </c>
      <c r="G26" s="266">
        <v>44197</v>
      </c>
      <c r="H26" s="202"/>
    </row>
    <row r="27" spans="1:8" x14ac:dyDescent="0.2">
      <c r="A27" s="3" t="s">
        <v>4238</v>
      </c>
      <c r="B27" s="269" t="s">
        <v>4239</v>
      </c>
      <c r="C27" t="s">
        <v>4240</v>
      </c>
      <c r="D27" s="314" t="s">
        <v>4286</v>
      </c>
      <c r="E27" s="39">
        <v>2022</v>
      </c>
      <c r="F27" s="315" t="s">
        <v>4287</v>
      </c>
      <c r="G27" s="266">
        <v>44197</v>
      </c>
      <c r="H27" s="202"/>
    </row>
    <row r="28" spans="1:8" x14ac:dyDescent="0.2">
      <c r="A28" s="3" t="s">
        <v>4238</v>
      </c>
      <c r="B28" s="269" t="s">
        <v>4239</v>
      </c>
      <c r="C28" t="s">
        <v>4240</v>
      </c>
      <c r="D28" s="314" t="s">
        <v>4288</v>
      </c>
      <c r="E28" s="39">
        <v>2022</v>
      </c>
      <c r="F28" s="315" t="s">
        <v>4289</v>
      </c>
      <c r="G28" s="266">
        <v>44197</v>
      </c>
      <c r="H28" s="202"/>
    </row>
    <row r="29" spans="1:8" x14ac:dyDescent="0.2">
      <c r="A29" s="3" t="s">
        <v>4238</v>
      </c>
      <c r="B29" s="269" t="s">
        <v>4239</v>
      </c>
      <c r="C29" t="s">
        <v>4240</v>
      </c>
      <c r="D29" s="314" t="s">
        <v>4290</v>
      </c>
      <c r="E29" s="39">
        <v>2022</v>
      </c>
      <c r="F29" s="315" t="s">
        <v>4291</v>
      </c>
      <c r="G29" s="266">
        <v>44197</v>
      </c>
      <c r="H29" s="202"/>
    </row>
    <row r="30" spans="1:8" ht="24" x14ac:dyDescent="0.2">
      <c r="A30" s="3" t="s">
        <v>4238</v>
      </c>
      <c r="B30" s="269" t="s">
        <v>4239</v>
      </c>
      <c r="C30" t="s">
        <v>4240</v>
      </c>
      <c r="D30" s="314" t="s">
        <v>4292</v>
      </c>
      <c r="E30" s="39">
        <v>2022</v>
      </c>
      <c r="F30" s="315" t="s">
        <v>4293</v>
      </c>
      <c r="G30" s="266">
        <v>44197</v>
      </c>
      <c r="H30" s="202"/>
    </row>
    <row r="31" spans="1:8" x14ac:dyDescent="0.2">
      <c r="A31" s="3" t="s">
        <v>4238</v>
      </c>
      <c r="B31" s="269" t="s">
        <v>4239</v>
      </c>
      <c r="C31" t="s">
        <v>4294</v>
      </c>
      <c r="D31" s="314" t="s">
        <v>4295</v>
      </c>
      <c r="E31" s="39">
        <v>2022</v>
      </c>
      <c r="F31" s="315" t="s">
        <v>4296</v>
      </c>
      <c r="G31" s="266">
        <v>44197</v>
      </c>
      <c r="H31" s="202"/>
    </row>
    <row r="32" spans="1:8" x14ac:dyDescent="0.2">
      <c r="A32" s="3" t="s">
        <v>4238</v>
      </c>
      <c r="B32" s="269" t="s">
        <v>4239</v>
      </c>
      <c r="C32" t="s">
        <v>4294</v>
      </c>
      <c r="D32" s="314" t="s">
        <v>4297</v>
      </c>
      <c r="E32" s="39">
        <v>2022</v>
      </c>
      <c r="F32" s="315" t="s">
        <v>4298</v>
      </c>
      <c r="G32" s="266">
        <v>44197</v>
      </c>
      <c r="H32" s="202"/>
    </row>
    <row r="33" spans="1:8" x14ac:dyDescent="0.2">
      <c r="A33" s="3" t="s">
        <v>4238</v>
      </c>
      <c r="B33" s="269" t="s">
        <v>4239</v>
      </c>
      <c r="C33" t="s">
        <v>4294</v>
      </c>
      <c r="D33" s="314" t="s">
        <v>4299</v>
      </c>
      <c r="E33" s="39">
        <v>2022</v>
      </c>
      <c r="F33" s="315" t="s">
        <v>4300</v>
      </c>
      <c r="G33" s="266">
        <v>44197</v>
      </c>
      <c r="H33" s="202"/>
    </row>
    <row r="34" spans="1:8" x14ac:dyDescent="0.2">
      <c r="A34" s="3" t="s">
        <v>4238</v>
      </c>
      <c r="B34" s="269" t="s">
        <v>4239</v>
      </c>
      <c r="C34" t="s">
        <v>4294</v>
      </c>
      <c r="D34" s="314" t="s">
        <v>4301</v>
      </c>
      <c r="E34" s="39">
        <v>2022</v>
      </c>
      <c r="F34" s="315" t="s">
        <v>4302</v>
      </c>
      <c r="G34" s="266">
        <v>44197</v>
      </c>
      <c r="H34" s="202"/>
    </row>
    <row r="35" spans="1:8" x14ac:dyDescent="0.2">
      <c r="A35" s="3" t="s">
        <v>4238</v>
      </c>
      <c r="B35" s="269" t="s">
        <v>4239</v>
      </c>
      <c r="C35" t="s">
        <v>4294</v>
      </c>
      <c r="D35" s="314" t="s">
        <v>4303</v>
      </c>
      <c r="E35" s="39">
        <v>2022</v>
      </c>
      <c r="F35" s="315" t="s">
        <v>4304</v>
      </c>
      <c r="G35" s="266">
        <v>44197</v>
      </c>
      <c r="H35" s="202"/>
    </row>
    <row r="36" spans="1:8" x14ac:dyDescent="0.2">
      <c r="A36" s="3" t="s">
        <v>4238</v>
      </c>
      <c r="B36" s="269" t="s">
        <v>4239</v>
      </c>
      <c r="C36" t="s">
        <v>4294</v>
      </c>
      <c r="D36" s="314" t="s">
        <v>4305</v>
      </c>
      <c r="E36" s="39">
        <v>2022</v>
      </c>
      <c r="F36" s="315" t="s">
        <v>4306</v>
      </c>
      <c r="G36" s="266">
        <v>44197</v>
      </c>
      <c r="H36" s="202"/>
    </row>
    <row r="37" spans="1:8" x14ac:dyDescent="0.2">
      <c r="A37" s="3" t="s">
        <v>4238</v>
      </c>
      <c r="B37" s="269" t="s">
        <v>4239</v>
      </c>
      <c r="C37" t="s">
        <v>4294</v>
      </c>
      <c r="D37" s="314" t="s">
        <v>4307</v>
      </c>
      <c r="E37" s="39">
        <v>2022</v>
      </c>
      <c r="F37" s="315" t="s">
        <v>4308</v>
      </c>
      <c r="G37" s="266">
        <v>44197</v>
      </c>
      <c r="H37" s="202"/>
    </row>
    <row r="38" spans="1:8" x14ac:dyDescent="0.2">
      <c r="A38" s="3" t="s">
        <v>4238</v>
      </c>
      <c r="B38" s="269" t="s">
        <v>4239</v>
      </c>
      <c r="C38" t="s">
        <v>4294</v>
      </c>
      <c r="D38" s="314" t="s">
        <v>4309</v>
      </c>
      <c r="E38" s="39">
        <v>2022</v>
      </c>
      <c r="F38" s="315" t="s">
        <v>4310</v>
      </c>
      <c r="G38" s="266">
        <v>44197</v>
      </c>
      <c r="H38" s="202"/>
    </row>
    <row r="39" spans="1:8" x14ac:dyDescent="0.2">
      <c r="A39" s="3" t="s">
        <v>4238</v>
      </c>
      <c r="B39" s="269" t="s">
        <v>4239</v>
      </c>
      <c r="C39" t="s">
        <v>4294</v>
      </c>
      <c r="D39" s="314" t="s">
        <v>4311</v>
      </c>
      <c r="E39" s="39">
        <v>2022</v>
      </c>
      <c r="F39" s="315" t="s">
        <v>4312</v>
      </c>
      <c r="G39" s="266">
        <v>44197</v>
      </c>
      <c r="H39" s="202"/>
    </row>
    <row r="40" spans="1:8" x14ac:dyDescent="0.2">
      <c r="A40" s="3" t="s">
        <v>4238</v>
      </c>
      <c r="B40" s="269" t="s">
        <v>4239</v>
      </c>
      <c r="C40" t="s">
        <v>4294</v>
      </c>
      <c r="D40" s="314" t="s">
        <v>4313</v>
      </c>
      <c r="E40" s="39">
        <v>2022</v>
      </c>
      <c r="F40" s="315" t="s">
        <v>4314</v>
      </c>
      <c r="G40" s="266">
        <v>44197</v>
      </c>
      <c r="H40" s="202"/>
    </row>
    <row r="41" spans="1:8" x14ac:dyDescent="0.2">
      <c r="A41" s="3" t="s">
        <v>4238</v>
      </c>
      <c r="B41" s="269" t="s">
        <v>4239</v>
      </c>
      <c r="C41" t="s">
        <v>4294</v>
      </c>
      <c r="D41" s="314" t="s">
        <v>4315</v>
      </c>
      <c r="E41" s="39">
        <v>2022</v>
      </c>
      <c r="F41" s="315" t="s">
        <v>4316</v>
      </c>
      <c r="G41" s="266">
        <v>44197</v>
      </c>
      <c r="H41" s="202"/>
    </row>
    <row r="42" spans="1:8" x14ac:dyDescent="0.2">
      <c r="A42" s="3" t="s">
        <v>4238</v>
      </c>
      <c r="B42" s="269" t="s">
        <v>4239</v>
      </c>
      <c r="C42" t="s">
        <v>4294</v>
      </c>
      <c r="D42" s="314" t="s">
        <v>4317</v>
      </c>
      <c r="E42" s="39">
        <v>2022</v>
      </c>
      <c r="F42" s="315" t="s">
        <v>4318</v>
      </c>
      <c r="G42" s="266">
        <v>44197</v>
      </c>
      <c r="H42" s="202"/>
    </row>
    <row r="43" spans="1:8" x14ac:dyDescent="0.2">
      <c r="A43" s="3" t="s">
        <v>4238</v>
      </c>
      <c r="B43" s="269" t="s">
        <v>4239</v>
      </c>
      <c r="C43" t="s">
        <v>4294</v>
      </c>
      <c r="D43" s="314" t="s">
        <v>4319</v>
      </c>
      <c r="E43" s="39">
        <v>2022</v>
      </c>
      <c r="F43" s="315" t="s">
        <v>4320</v>
      </c>
      <c r="G43" s="266">
        <v>44197</v>
      </c>
      <c r="H43" s="202"/>
    </row>
    <row r="44" spans="1:8" x14ac:dyDescent="0.2">
      <c r="A44" s="3" t="s">
        <v>4238</v>
      </c>
      <c r="B44" s="269" t="s">
        <v>4239</v>
      </c>
      <c r="C44" t="s">
        <v>4294</v>
      </c>
      <c r="D44" s="314" t="s">
        <v>4321</v>
      </c>
      <c r="E44" s="39">
        <v>2022</v>
      </c>
      <c r="F44" s="315" t="s">
        <v>4322</v>
      </c>
      <c r="G44" s="266">
        <v>44197</v>
      </c>
      <c r="H44" s="202"/>
    </row>
    <row r="45" spans="1:8" x14ac:dyDescent="0.2">
      <c r="A45" s="3" t="s">
        <v>4238</v>
      </c>
      <c r="B45" s="269" t="s">
        <v>4239</v>
      </c>
      <c r="C45" t="s">
        <v>4323</v>
      </c>
      <c r="D45" s="314" t="s">
        <v>4324</v>
      </c>
      <c r="E45" s="39">
        <v>2022</v>
      </c>
      <c r="F45" s="315" t="s">
        <v>4325</v>
      </c>
      <c r="G45" s="266">
        <v>44197</v>
      </c>
      <c r="H45" s="202"/>
    </row>
    <row r="46" spans="1:8" x14ac:dyDescent="0.2">
      <c r="A46" s="3" t="s">
        <v>4238</v>
      </c>
      <c r="B46" s="269" t="s">
        <v>4239</v>
      </c>
      <c r="C46" t="s">
        <v>4323</v>
      </c>
      <c r="D46" s="314" t="s">
        <v>4326</v>
      </c>
      <c r="E46" s="39">
        <v>2022</v>
      </c>
      <c r="F46" s="315" t="s">
        <v>4327</v>
      </c>
      <c r="G46" s="266">
        <v>44197</v>
      </c>
      <c r="H46" s="202"/>
    </row>
    <row r="47" spans="1:8" x14ac:dyDescent="0.2">
      <c r="A47" s="3" t="s">
        <v>4238</v>
      </c>
      <c r="B47" s="269" t="s">
        <v>4239</v>
      </c>
      <c r="C47" t="s">
        <v>4323</v>
      </c>
      <c r="D47" s="314" t="s">
        <v>4328</v>
      </c>
      <c r="E47" s="39">
        <v>2022</v>
      </c>
      <c r="F47" s="315" t="s">
        <v>4329</v>
      </c>
      <c r="G47" s="266">
        <v>44197</v>
      </c>
      <c r="H47" s="202"/>
    </row>
    <row r="48" spans="1:8" x14ac:dyDescent="0.2">
      <c r="A48" s="3" t="s">
        <v>4238</v>
      </c>
      <c r="B48" s="269" t="s">
        <v>4239</v>
      </c>
      <c r="C48" t="s">
        <v>4323</v>
      </c>
      <c r="D48" s="314" t="s">
        <v>4330</v>
      </c>
      <c r="E48" s="39">
        <v>2022</v>
      </c>
      <c r="F48" s="315" t="s">
        <v>4331</v>
      </c>
      <c r="G48" s="266">
        <v>44197</v>
      </c>
      <c r="H48" s="202"/>
    </row>
    <row r="49" spans="1:8" x14ac:dyDescent="0.2">
      <c r="A49" s="3" t="s">
        <v>4238</v>
      </c>
      <c r="B49" s="269" t="s">
        <v>4239</v>
      </c>
      <c r="C49" t="s">
        <v>4323</v>
      </c>
      <c r="D49" s="314" t="s">
        <v>4332</v>
      </c>
      <c r="E49" s="39">
        <v>2022</v>
      </c>
      <c r="F49" s="315" t="s">
        <v>4333</v>
      </c>
      <c r="G49" s="266">
        <v>44197</v>
      </c>
      <c r="H49" s="202"/>
    </row>
    <row r="50" spans="1:8" x14ac:dyDescent="0.2">
      <c r="A50" s="3" t="s">
        <v>4238</v>
      </c>
      <c r="B50" s="269" t="s">
        <v>4239</v>
      </c>
      <c r="C50" t="s">
        <v>4323</v>
      </c>
      <c r="D50" s="314" t="s">
        <v>4334</v>
      </c>
      <c r="E50" s="39">
        <v>2022</v>
      </c>
      <c r="F50" s="315" t="s">
        <v>4335</v>
      </c>
      <c r="G50" s="266">
        <v>44197</v>
      </c>
      <c r="H50" s="202"/>
    </row>
    <row r="51" spans="1:8" x14ac:dyDescent="0.2">
      <c r="A51" s="3" t="s">
        <v>4238</v>
      </c>
      <c r="B51" s="269" t="s">
        <v>4239</v>
      </c>
      <c r="C51" t="s">
        <v>4323</v>
      </c>
      <c r="D51" s="314" t="s">
        <v>4336</v>
      </c>
      <c r="E51" s="39">
        <v>2022</v>
      </c>
      <c r="F51" s="315" t="s">
        <v>4337</v>
      </c>
      <c r="G51" s="266">
        <v>44197</v>
      </c>
      <c r="H51" s="202"/>
    </row>
    <row r="52" spans="1:8" x14ac:dyDescent="0.2">
      <c r="A52" s="3" t="s">
        <v>4238</v>
      </c>
      <c r="B52" s="269" t="s">
        <v>4239</v>
      </c>
      <c r="C52" t="s">
        <v>4323</v>
      </c>
      <c r="D52" s="314" t="s">
        <v>4338</v>
      </c>
      <c r="E52" s="39">
        <v>2022</v>
      </c>
      <c r="F52" s="315" t="s">
        <v>4339</v>
      </c>
      <c r="G52" s="266">
        <v>44197</v>
      </c>
      <c r="H52" s="202"/>
    </row>
    <row r="53" spans="1:8" x14ac:dyDescent="0.2">
      <c r="A53" s="3" t="s">
        <v>4238</v>
      </c>
      <c r="B53" s="269" t="s">
        <v>4239</v>
      </c>
      <c r="C53" t="s">
        <v>4323</v>
      </c>
      <c r="D53" s="314" t="s">
        <v>4340</v>
      </c>
      <c r="E53" s="39">
        <v>2022</v>
      </c>
      <c r="F53" s="315" t="s">
        <v>4341</v>
      </c>
      <c r="G53" s="266">
        <v>44197</v>
      </c>
      <c r="H53" s="202"/>
    </row>
    <row r="54" spans="1:8" x14ac:dyDescent="0.2">
      <c r="A54" s="3" t="s">
        <v>4238</v>
      </c>
      <c r="B54" s="269" t="s">
        <v>4239</v>
      </c>
      <c r="C54" t="s">
        <v>4323</v>
      </c>
      <c r="D54" s="314" t="s">
        <v>4342</v>
      </c>
      <c r="E54" s="39">
        <v>2022</v>
      </c>
      <c r="F54" s="315" t="s">
        <v>4343</v>
      </c>
      <c r="G54" s="266">
        <v>44197</v>
      </c>
      <c r="H54" s="202"/>
    </row>
    <row r="55" spans="1:8" x14ac:dyDescent="0.2">
      <c r="A55" s="3" t="s">
        <v>4238</v>
      </c>
      <c r="B55" s="269" t="s">
        <v>4239</v>
      </c>
      <c r="C55" t="s">
        <v>4323</v>
      </c>
      <c r="D55" s="314" t="s">
        <v>4344</v>
      </c>
      <c r="E55" s="39">
        <v>2022</v>
      </c>
      <c r="F55" s="315" t="s">
        <v>4345</v>
      </c>
      <c r="G55" s="266">
        <v>44197</v>
      </c>
      <c r="H55" s="202"/>
    </row>
    <row r="56" spans="1:8" x14ac:dyDescent="0.2">
      <c r="A56" s="3" t="s">
        <v>4238</v>
      </c>
      <c r="B56" s="269" t="s">
        <v>4239</v>
      </c>
      <c r="C56" t="s">
        <v>4323</v>
      </c>
      <c r="D56" s="314" t="s">
        <v>4346</v>
      </c>
      <c r="E56" s="39">
        <v>2022</v>
      </c>
      <c r="F56" s="315" t="s">
        <v>4347</v>
      </c>
      <c r="G56" s="266">
        <v>44197</v>
      </c>
      <c r="H56" s="202"/>
    </row>
    <row r="57" spans="1:8" x14ac:dyDescent="0.2">
      <c r="A57" s="3" t="s">
        <v>4238</v>
      </c>
      <c r="B57" s="269" t="s">
        <v>4239</v>
      </c>
      <c r="C57" t="s">
        <v>4348</v>
      </c>
      <c r="D57" s="314" t="s">
        <v>4349</v>
      </c>
      <c r="E57" s="39">
        <v>2022</v>
      </c>
      <c r="F57" s="315" t="s">
        <v>4350</v>
      </c>
      <c r="G57" s="266">
        <v>44197</v>
      </c>
      <c r="H57" s="202"/>
    </row>
    <row r="58" spans="1:8" x14ac:dyDescent="0.2">
      <c r="A58" s="3" t="s">
        <v>4238</v>
      </c>
      <c r="B58" s="269" t="s">
        <v>4239</v>
      </c>
      <c r="C58" t="s">
        <v>4348</v>
      </c>
      <c r="D58" s="314" t="s">
        <v>4351</v>
      </c>
      <c r="E58" s="39">
        <v>2022</v>
      </c>
      <c r="F58" s="315" t="s">
        <v>4352</v>
      </c>
      <c r="G58" s="266">
        <v>44197</v>
      </c>
      <c r="H58" s="202"/>
    </row>
    <row r="59" spans="1:8" x14ac:dyDescent="0.2">
      <c r="A59" s="3" t="s">
        <v>4238</v>
      </c>
      <c r="B59" s="269" t="s">
        <v>4239</v>
      </c>
      <c r="C59" t="s">
        <v>4348</v>
      </c>
      <c r="D59" s="314" t="s">
        <v>4353</v>
      </c>
      <c r="E59" s="39">
        <v>2022</v>
      </c>
      <c r="F59" s="315" t="s">
        <v>4354</v>
      </c>
      <c r="G59" s="266">
        <v>44197</v>
      </c>
      <c r="H59" s="202"/>
    </row>
    <row r="60" spans="1:8" x14ac:dyDescent="0.2">
      <c r="A60" s="3" t="s">
        <v>4238</v>
      </c>
      <c r="B60" s="269" t="s">
        <v>4239</v>
      </c>
      <c r="C60" t="s">
        <v>4348</v>
      </c>
      <c r="D60" s="314" t="s">
        <v>4355</v>
      </c>
      <c r="E60" s="39">
        <v>2022</v>
      </c>
      <c r="F60" s="315" t="s">
        <v>4356</v>
      </c>
      <c r="G60" s="266">
        <v>44197</v>
      </c>
      <c r="H60" s="202"/>
    </row>
    <row r="61" spans="1:8" x14ac:dyDescent="0.2">
      <c r="A61" s="3" t="s">
        <v>4238</v>
      </c>
      <c r="B61" s="269" t="s">
        <v>4239</v>
      </c>
      <c r="C61" t="s">
        <v>4348</v>
      </c>
      <c r="D61" s="314" t="s">
        <v>4357</v>
      </c>
      <c r="E61" s="39">
        <v>2022</v>
      </c>
      <c r="F61" s="315" t="s">
        <v>4358</v>
      </c>
      <c r="G61" s="266">
        <v>44197</v>
      </c>
      <c r="H61" s="202"/>
    </row>
    <row r="62" spans="1:8" x14ac:dyDescent="0.2">
      <c r="A62" s="3" t="s">
        <v>4238</v>
      </c>
      <c r="B62" s="269" t="s">
        <v>4239</v>
      </c>
      <c r="C62" t="s">
        <v>4348</v>
      </c>
      <c r="D62" s="314" t="s">
        <v>4359</v>
      </c>
      <c r="E62" s="39">
        <v>2022</v>
      </c>
      <c r="F62" s="315" t="s">
        <v>4360</v>
      </c>
      <c r="G62" s="266">
        <v>44197</v>
      </c>
      <c r="H62" s="202"/>
    </row>
    <row r="63" spans="1:8" x14ac:dyDescent="0.2">
      <c r="A63" s="3" t="s">
        <v>4238</v>
      </c>
      <c r="B63" s="269" t="s">
        <v>4239</v>
      </c>
      <c r="C63" t="s">
        <v>4348</v>
      </c>
      <c r="D63" s="314" t="s">
        <v>4361</v>
      </c>
      <c r="E63" s="39">
        <v>2022</v>
      </c>
      <c r="F63" s="315" t="s">
        <v>4362</v>
      </c>
      <c r="G63" s="266">
        <v>44197</v>
      </c>
      <c r="H63" s="202"/>
    </row>
    <row r="64" spans="1:8" x14ac:dyDescent="0.2">
      <c r="A64" s="3" t="s">
        <v>4238</v>
      </c>
      <c r="B64" s="269" t="s">
        <v>4239</v>
      </c>
      <c r="C64" t="s">
        <v>4348</v>
      </c>
      <c r="D64" s="314" t="s">
        <v>4363</v>
      </c>
      <c r="E64" s="39">
        <v>2022</v>
      </c>
      <c r="F64" s="315" t="s">
        <v>4269</v>
      </c>
      <c r="G64" s="266">
        <v>44197</v>
      </c>
      <c r="H64" s="202"/>
    </row>
    <row r="65" spans="1:8" x14ac:dyDescent="0.2">
      <c r="A65" s="3" t="s">
        <v>4238</v>
      </c>
      <c r="B65" s="269" t="s">
        <v>4239</v>
      </c>
      <c r="C65" t="s">
        <v>4348</v>
      </c>
      <c r="D65" s="314" t="s">
        <v>4364</v>
      </c>
      <c r="E65" s="39">
        <v>2022</v>
      </c>
      <c r="F65" s="315" t="s">
        <v>4267</v>
      </c>
      <c r="G65" s="266">
        <v>44197</v>
      </c>
      <c r="H65" s="202"/>
    </row>
    <row r="66" spans="1:8" x14ac:dyDescent="0.2">
      <c r="A66" s="3" t="s">
        <v>4238</v>
      </c>
      <c r="B66" s="269" t="s">
        <v>4239</v>
      </c>
      <c r="C66" t="s">
        <v>4348</v>
      </c>
      <c r="D66" s="314" t="s">
        <v>4365</v>
      </c>
      <c r="E66" s="39">
        <v>2022</v>
      </c>
      <c r="F66" s="315" t="s">
        <v>4366</v>
      </c>
      <c r="G66" s="266">
        <v>44197</v>
      </c>
      <c r="H66" s="202"/>
    </row>
    <row r="67" spans="1:8" x14ac:dyDescent="0.2">
      <c r="A67" s="3" t="s">
        <v>4238</v>
      </c>
      <c r="B67" s="269" t="s">
        <v>4239</v>
      </c>
      <c r="C67" t="s">
        <v>4348</v>
      </c>
      <c r="D67" s="314" t="s">
        <v>4367</v>
      </c>
      <c r="E67" s="39">
        <v>2022</v>
      </c>
      <c r="F67" s="315" t="s">
        <v>4368</v>
      </c>
      <c r="G67" s="266">
        <v>44197</v>
      </c>
      <c r="H67" s="202"/>
    </row>
    <row r="68" spans="1:8" x14ac:dyDescent="0.2">
      <c r="A68" s="3" t="s">
        <v>4238</v>
      </c>
      <c r="B68" s="269" t="s">
        <v>4239</v>
      </c>
      <c r="C68" t="s">
        <v>4369</v>
      </c>
      <c r="D68" s="314" t="s">
        <v>4370</v>
      </c>
      <c r="E68" s="39">
        <v>2022</v>
      </c>
      <c r="F68" s="315" t="s">
        <v>4371</v>
      </c>
      <c r="G68" s="266">
        <v>44197</v>
      </c>
      <c r="H68" s="202"/>
    </row>
    <row r="69" spans="1:8" x14ac:dyDescent="0.2">
      <c r="A69" s="3" t="s">
        <v>4238</v>
      </c>
      <c r="B69" s="269" t="s">
        <v>4239</v>
      </c>
      <c r="C69" t="s">
        <v>4369</v>
      </c>
      <c r="D69" s="314" t="s">
        <v>4372</v>
      </c>
      <c r="E69" s="39">
        <v>2022</v>
      </c>
      <c r="F69" s="315" t="s">
        <v>4373</v>
      </c>
      <c r="G69" s="266">
        <v>44197</v>
      </c>
      <c r="H69" s="202"/>
    </row>
    <row r="70" spans="1:8" x14ac:dyDescent="0.2">
      <c r="A70" s="3" t="s">
        <v>4238</v>
      </c>
      <c r="B70" s="269" t="s">
        <v>4239</v>
      </c>
      <c r="C70" t="s">
        <v>4369</v>
      </c>
      <c r="D70" s="314" t="s">
        <v>4374</v>
      </c>
      <c r="E70" s="39">
        <v>2022</v>
      </c>
      <c r="F70" s="315" t="s">
        <v>4375</v>
      </c>
      <c r="G70" s="266">
        <v>44197</v>
      </c>
      <c r="H70" s="202"/>
    </row>
    <row r="71" spans="1:8" x14ac:dyDescent="0.2">
      <c r="A71" s="3" t="s">
        <v>4238</v>
      </c>
      <c r="B71" s="269" t="s">
        <v>4239</v>
      </c>
      <c r="C71" t="s">
        <v>4369</v>
      </c>
      <c r="D71" s="314" t="s">
        <v>4376</v>
      </c>
      <c r="E71" s="39">
        <v>2022</v>
      </c>
      <c r="F71" s="315" t="s">
        <v>4377</v>
      </c>
      <c r="G71" s="266">
        <v>44197</v>
      </c>
      <c r="H71" s="202"/>
    </row>
    <row r="72" spans="1:8" x14ac:dyDescent="0.2">
      <c r="A72" s="3" t="s">
        <v>4238</v>
      </c>
      <c r="B72" s="269" t="s">
        <v>4239</v>
      </c>
      <c r="C72" t="s">
        <v>4369</v>
      </c>
      <c r="D72" s="314" t="s">
        <v>4378</v>
      </c>
      <c r="E72" s="39">
        <v>2022</v>
      </c>
      <c r="F72" s="315" t="s">
        <v>4379</v>
      </c>
      <c r="G72" s="266">
        <v>44197</v>
      </c>
      <c r="H72" s="202"/>
    </row>
    <row r="73" spans="1:8" x14ac:dyDescent="0.2">
      <c r="A73" s="3" t="s">
        <v>4238</v>
      </c>
      <c r="B73" s="269" t="s">
        <v>4239</v>
      </c>
      <c r="C73" t="s">
        <v>4369</v>
      </c>
      <c r="D73" s="314" t="s">
        <v>4380</v>
      </c>
      <c r="E73" s="39">
        <v>2022</v>
      </c>
      <c r="F73" s="315" t="s">
        <v>4381</v>
      </c>
      <c r="G73" s="266">
        <v>44197</v>
      </c>
      <c r="H73" s="202"/>
    </row>
    <row r="74" spans="1:8" x14ac:dyDescent="0.2">
      <c r="A74" s="3" t="s">
        <v>4238</v>
      </c>
      <c r="B74" s="269" t="s">
        <v>4239</v>
      </c>
      <c r="C74" t="s">
        <v>4369</v>
      </c>
      <c r="D74" s="314" t="s">
        <v>4382</v>
      </c>
      <c r="E74" s="39">
        <v>2022</v>
      </c>
      <c r="F74" s="315" t="s">
        <v>4383</v>
      </c>
      <c r="G74" s="266">
        <v>44197</v>
      </c>
      <c r="H74" s="202"/>
    </row>
    <row r="75" spans="1:8" x14ac:dyDescent="0.2">
      <c r="A75" s="3" t="s">
        <v>4238</v>
      </c>
      <c r="B75" s="269" t="s">
        <v>4239</v>
      </c>
      <c r="C75" t="s">
        <v>4369</v>
      </c>
      <c r="D75" s="314" t="s">
        <v>4384</v>
      </c>
      <c r="E75" s="39">
        <v>2022</v>
      </c>
      <c r="F75" s="315" t="s">
        <v>4385</v>
      </c>
      <c r="G75" s="266">
        <v>44197</v>
      </c>
      <c r="H75" s="202"/>
    </row>
    <row r="76" spans="1:8" x14ac:dyDescent="0.2">
      <c r="A76" s="3" t="s">
        <v>4238</v>
      </c>
      <c r="B76" s="269" t="s">
        <v>4239</v>
      </c>
      <c r="C76" t="s">
        <v>4386</v>
      </c>
      <c r="D76" s="314" t="s">
        <v>4387</v>
      </c>
      <c r="E76" s="39">
        <v>2022</v>
      </c>
      <c r="F76" s="315" t="s">
        <v>4388</v>
      </c>
      <c r="G76" s="266">
        <v>44197</v>
      </c>
      <c r="H76" s="202"/>
    </row>
    <row r="77" spans="1:8" x14ac:dyDescent="0.2">
      <c r="A77" s="3" t="s">
        <v>4238</v>
      </c>
      <c r="B77" s="269" t="s">
        <v>4239</v>
      </c>
      <c r="C77" t="s">
        <v>4386</v>
      </c>
      <c r="D77" s="314" t="s">
        <v>4389</v>
      </c>
      <c r="E77" s="39">
        <v>2022</v>
      </c>
      <c r="F77" s="315" t="s">
        <v>4390</v>
      </c>
      <c r="G77" s="266">
        <v>44197</v>
      </c>
      <c r="H77" s="202"/>
    </row>
    <row r="78" spans="1:8" x14ac:dyDescent="0.2">
      <c r="A78" s="3" t="s">
        <v>4238</v>
      </c>
      <c r="B78" s="269" t="s">
        <v>4239</v>
      </c>
      <c r="C78" t="s">
        <v>4386</v>
      </c>
      <c r="D78" s="314" t="s">
        <v>4391</v>
      </c>
      <c r="E78" s="39">
        <v>2022</v>
      </c>
      <c r="F78" s="315" t="s">
        <v>4392</v>
      </c>
      <c r="G78" s="266">
        <v>44197</v>
      </c>
      <c r="H78" s="202"/>
    </row>
    <row r="79" spans="1:8" x14ac:dyDescent="0.2">
      <c r="A79" s="3" t="s">
        <v>4238</v>
      </c>
      <c r="B79" s="269" t="s">
        <v>4239</v>
      </c>
      <c r="C79" t="s">
        <v>4386</v>
      </c>
      <c r="D79" s="314" t="s">
        <v>4393</v>
      </c>
      <c r="E79" s="39">
        <v>2022</v>
      </c>
      <c r="F79" s="315" t="s">
        <v>4394</v>
      </c>
      <c r="G79" s="266">
        <v>44197</v>
      </c>
      <c r="H79" s="202"/>
    </row>
    <row r="80" spans="1:8" x14ac:dyDescent="0.2">
      <c r="A80" s="3" t="s">
        <v>4238</v>
      </c>
      <c r="B80" s="269" t="s">
        <v>4239</v>
      </c>
      <c r="C80" t="s">
        <v>4386</v>
      </c>
      <c r="D80" s="314" t="s">
        <v>4395</v>
      </c>
      <c r="E80" s="39">
        <v>2022</v>
      </c>
      <c r="F80" s="315" t="s">
        <v>4396</v>
      </c>
      <c r="G80" s="266">
        <v>44197</v>
      </c>
      <c r="H80" s="202"/>
    </row>
    <row r="81" spans="1:8" x14ac:dyDescent="0.2">
      <c r="A81" s="3" t="s">
        <v>4238</v>
      </c>
      <c r="B81" s="269" t="s">
        <v>4239</v>
      </c>
      <c r="C81" t="s">
        <v>4386</v>
      </c>
      <c r="D81" s="314" t="s">
        <v>4397</v>
      </c>
      <c r="E81" s="39">
        <v>2022</v>
      </c>
      <c r="F81" s="315" t="s">
        <v>4398</v>
      </c>
      <c r="G81" s="266">
        <v>44197</v>
      </c>
      <c r="H81" s="202"/>
    </row>
    <row r="82" spans="1:8" x14ac:dyDescent="0.2">
      <c r="A82" s="3" t="s">
        <v>4238</v>
      </c>
      <c r="B82" s="269" t="s">
        <v>4239</v>
      </c>
      <c r="C82" t="s">
        <v>4386</v>
      </c>
      <c r="D82" s="314" t="s">
        <v>4399</v>
      </c>
      <c r="E82" s="39">
        <v>2022</v>
      </c>
      <c r="F82" s="315" t="s">
        <v>4400</v>
      </c>
      <c r="G82" s="266">
        <v>44197</v>
      </c>
      <c r="H82" s="202"/>
    </row>
    <row r="83" spans="1:8" x14ac:dyDescent="0.2">
      <c r="A83" s="3" t="s">
        <v>4238</v>
      </c>
      <c r="B83" s="269" t="s">
        <v>4239</v>
      </c>
      <c r="C83" t="s">
        <v>4386</v>
      </c>
      <c r="D83" s="314" t="s">
        <v>4401</v>
      </c>
      <c r="E83" s="39">
        <v>2022</v>
      </c>
      <c r="F83" s="315" t="s">
        <v>4402</v>
      </c>
      <c r="G83" s="266">
        <v>44197</v>
      </c>
      <c r="H83" s="202"/>
    </row>
    <row r="84" spans="1:8" x14ac:dyDescent="0.2">
      <c r="A84" s="3" t="s">
        <v>4238</v>
      </c>
      <c r="B84" s="269" t="s">
        <v>4239</v>
      </c>
      <c r="C84" t="s">
        <v>4386</v>
      </c>
      <c r="D84" s="314" t="s">
        <v>4403</v>
      </c>
      <c r="E84" s="39">
        <v>2022</v>
      </c>
      <c r="F84" s="315" t="s">
        <v>4404</v>
      </c>
      <c r="G84" s="266">
        <v>44197</v>
      </c>
      <c r="H84" s="202"/>
    </row>
    <row r="85" spans="1:8" x14ac:dyDescent="0.2">
      <c r="A85" s="3" t="s">
        <v>4238</v>
      </c>
      <c r="B85" s="269" t="s">
        <v>4239</v>
      </c>
      <c r="C85" t="s">
        <v>4386</v>
      </c>
      <c r="D85" s="314" t="s">
        <v>4405</v>
      </c>
      <c r="E85" s="39">
        <v>2022</v>
      </c>
      <c r="F85" s="315" t="s">
        <v>4406</v>
      </c>
      <c r="G85" s="266">
        <v>44197</v>
      </c>
      <c r="H85" s="202"/>
    </row>
    <row r="86" spans="1:8" x14ac:dyDescent="0.2">
      <c r="A86" s="3" t="s">
        <v>4238</v>
      </c>
      <c r="B86" s="269" t="s">
        <v>4239</v>
      </c>
      <c r="C86" t="s">
        <v>4386</v>
      </c>
      <c r="D86" s="314" t="s">
        <v>4407</v>
      </c>
      <c r="E86" s="39">
        <v>2022</v>
      </c>
      <c r="F86" s="315" t="s">
        <v>4408</v>
      </c>
      <c r="G86" s="266">
        <v>44197</v>
      </c>
      <c r="H86" s="202"/>
    </row>
    <row r="87" spans="1:8" x14ac:dyDescent="0.2">
      <c r="A87" s="3" t="s">
        <v>4238</v>
      </c>
      <c r="B87" s="269" t="s">
        <v>4239</v>
      </c>
      <c r="C87" t="s">
        <v>4409</v>
      </c>
      <c r="D87" s="314" t="s">
        <v>4410</v>
      </c>
      <c r="E87" s="39">
        <v>2022</v>
      </c>
      <c r="F87" s="315" t="s">
        <v>4411</v>
      </c>
      <c r="G87" s="266">
        <v>44197</v>
      </c>
      <c r="H87" s="202"/>
    </row>
    <row r="88" spans="1:8" x14ac:dyDescent="0.2">
      <c r="A88" s="3" t="s">
        <v>4238</v>
      </c>
      <c r="B88" s="269" t="s">
        <v>4239</v>
      </c>
      <c r="C88" t="s">
        <v>4409</v>
      </c>
      <c r="D88" s="314" t="s">
        <v>4412</v>
      </c>
      <c r="E88" s="39">
        <v>2022</v>
      </c>
      <c r="F88" s="315" t="s">
        <v>4413</v>
      </c>
      <c r="G88" s="266">
        <v>44197</v>
      </c>
      <c r="H88" s="202"/>
    </row>
    <row r="89" spans="1:8" x14ac:dyDescent="0.2">
      <c r="A89" s="3" t="s">
        <v>4238</v>
      </c>
      <c r="B89" s="269" t="s">
        <v>4239</v>
      </c>
      <c r="C89" t="s">
        <v>4409</v>
      </c>
      <c r="D89" s="314" t="s">
        <v>4414</v>
      </c>
      <c r="E89" s="39">
        <v>2022</v>
      </c>
      <c r="F89" s="315" t="s">
        <v>4415</v>
      </c>
      <c r="G89" s="266">
        <v>44197</v>
      </c>
      <c r="H89" s="202"/>
    </row>
    <row r="90" spans="1:8" x14ac:dyDescent="0.2">
      <c r="A90" s="3" t="s">
        <v>4238</v>
      </c>
      <c r="B90" s="269" t="s">
        <v>4239</v>
      </c>
      <c r="C90" t="s">
        <v>4409</v>
      </c>
      <c r="D90" s="314" t="s">
        <v>4416</v>
      </c>
      <c r="E90" s="39">
        <v>2022</v>
      </c>
      <c r="F90" s="315" t="s">
        <v>4417</v>
      </c>
      <c r="G90" s="266">
        <v>44197</v>
      </c>
      <c r="H90" s="202"/>
    </row>
    <row r="91" spans="1:8" x14ac:dyDescent="0.2">
      <c r="A91" s="3" t="s">
        <v>4238</v>
      </c>
      <c r="B91" s="269" t="s">
        <v>4239</v>
      </c>
      <c r="C91" t="s">
        <v>4409</v>
      </c>
      <c r="D91" s="314" t="s">
        <v>4418</v>
      </c>
      <c r="E91" s="39">
        <v>2022</v>
      </c>
      <c r="F91" s="315" t="s">
        <v>4419</v>
      </c>
      <c r="G91" s="266">
        <v>44197</v>
      </c>
      <c r="H91" s="202"/>
    </row>
    <row r="92" spans="1:8" x14ac:dyDescent="0.2">
      <c r="A92" s="3" t="s">
        <v>4238</v>
      </c>
      <c r="B92" s="269" t="s">
        <v>4239</v>
      </c>
      <c r="C92" t="s">
        <v>4409</v>
      </c>
      <c r="D92" s="314" t="s">
        <v>4420</v>
      </c>
      <c r="E92" s="39">
        <v>2022</v>
      </c>
      <c r="F92" s="315" t="s">
        <v>4421</v>
      </c>
      <c r="G92" s="266">
        <v>44197</v>
      </c>
      <c r="H92" s="202"/>
    </row>
    <row r="93" spans="1:8" x14ac:dyDescent="0.2">
      <c r="A93" s="3" t="s">
        <v>4238</v>
      </c>
      <c r="B93" s="269" t="s">
        <v>4239</v>
      </c>
      <c r="C93" t="s">
        <v>4409</v>
      </c>
      <c r="D93" s="314" t="s">
        <v>4422</v>
      </c>
      <c r="E93" s="39">
        <v>2022</v>
      </c>
      <c r="F93" s="315" t="s">
        <v>4423</v>
      </c>
      <c r="G93" s="266">
        <v>44197</v>
      </c>
      <c r="H93" s="202"/>
    </row>
    <row r="94" spans="1:8" x14ac:dyDescent="0.2">
      <c r="A94" s="3" t="s">
        <v>4238</v>
      </c>
      <c r="B94" s="269" t="s">
        <v>4239</v>
      </c>
      <c r="C94" t="s">
        <v>4409</v>
      </c>
      <c r="D94" s="314" t="s">
        <v>4424</v>
      </c>
      <c r="E94" s="39">
        <v>2022</v>
      </c>
      <c r="F94" s="315" t="s">
        <v>4425</v>
      </c>
      <c r="G94" s="266">
        <v>44197</v>
      </c>
      <c r="H94" s="202"/>
    </row>
    <row r="95" spans="1:8" x14ac:dyDescent="0.2">
      <c r="A95" s="3" t="s">
        <v>4238</v>
      </c>
      <c r="B95" s="269" t="s">
        <v>4239</v>
      </c>
      <c r="C95" t="s">
        <v>4409</v>
      </c>
      <c r="D95" s="314" t="s">
        <v>4426</v>
      </c>
      <c r="E95" s="39">
        <v>2022</v>
      </c>
      <c r="F95" s="315" t="s">
        <v>4427</v>
      </c>
      <c r="G95" s="266">
        <v>44197</v>
      </c>
      <c r="H95" s="202"/>
    </row>
    <row r="96" spans="1:8" x14ac:dyDescent="0.2">
      <c r="A96" s="3" t="s">
        <v>4238</v>
      </c>
      <c r="B96" s="269" t="s">
        <v>4239</v>
      </c>
      <c r="C96" t="s">
        <v>4409</v>
      </c>
      <c r="D96" s="314" t="s">
        <v>4428</v>
      </c>
      <c r="E96" s="39">
        <v>2022</v>
      </c>
      <c r="F96" s="315" t="s">
        <v>4429</v>
      </c>
      <c r="G96" s="266">
        <v>44197</v>
      </c>
      <c r="H96" s="202"/>
    </row>
    <row r="97" spans="1:8" x14ac:dyDescent="0.2">
      <c r="A97" s="3" t="s">
        <v>4238</v>
      </c>
      <c r="B97" s="269" t="s">
        <v>4239</v>
      </c>
      <c r="C97" t="s">
        <v>4409</v>
      </c>
      <c r="D97" s="314" t="s">
        <v>4430</v>
      </c>
      <c r="E97" s="39">
        <v>2022</v>
      </c>
      <c r="F97" s="315" t="s">
        <v>4431</v>
      </c>
      <c r="G97" s="266">
        <v>44197</v>
      </c>
      <c r="H97" s="202"/>
    </row>
    <row r="98" spans="1:8" x14ac:dyDescent="0.2">
      <c r="A98" s="3" t="s">
        <v>4238</v>
      </c>
      <c r="B98" s="269" t="s">
        <v>4239</v>
      </c>
      <c r="C98" t="s">
        <v>4432</v>
      </c>
      <c r="D98" s="314" t="s">
        <v>4433</v>
      </c>
      <c r="E98" s="39">
        <v>2022</v>
      </c>
      <c r="F98" s="315" t="s">
        <v>4434</v>
      </c>
      <c r="G98" s="266">
        <v>44197</v>
      </c>
      <c r="H98" s="202"/>
    </row>
    <row r="99" spans="1:8" x14ac:dyDescent="0.2">
      <c r="A99" s="3" t="s">
        <v>4238</v>
      </c>
      <c r="B99" s="269" t="s">
        <v>4239</v>
      </c>
      <c r="C99" t="s">
        <v>4432</v>
      </c>
      <c r="D99" s="314" t="s">
        <v>4435</v>
      </c>
      <c r="E99" s="39">
        <v>2022</v>
      </c>
      <c r="F99" s="315" t="s">
        <v>4436</v>
      </c>
      <c r="G99" s="266">
        <v>44197</v>
      </c>
      <c r="H99" s="202"/>
    </row>
    <row r="100" spans="1:8" x14ac:dyDescent="0.2">
      <c r="A100" s="3" t="s">
        <v>4238</v>
      </c>
      <c r="B100" s="269" t="s">
        <v>4239</v>
      </c>
      <c r="C100" t="s">
        <v>4432</v>
      </c>
      <c r="D100" s="314" t="s">
        <v>4437</v>
      </c>
      <c r="E100" s="39">
        <v>2022</v>
      </c>
      <c r="F100" s="315" t="s">
        <v>4438</v>
      </c>
      <c r="G100" s="266">
        <v>44197</v>
      </c>
      <c r="H100" s="202"/>
    </row>
    <row r="101" spans="1:8" x14ac:dyDescent="0.2">
      <c r="A101" s="3" t="s">
        <v>4238</v>
      </c>
      <c r="B101" s="269" t="s">
        <v>4239</v>
      </c>
      <c r="C101" t="s">
        <v>4432</v>
      </c>
      <c r="D101" s="314" t="s">
        <v>4439</v>
      </c>
      <c r="E101" s="39">
        <v>2022</v>
      </c>
      <c r="F101" s="315" t="s">
        <v>4440</v>
      </c>
      <c r="G101" s="266">
        <v>44197</v>
      </c>
      <c r="H101" s="202"/>
    </row>
    <row r="102" spans="1:8" x14ac:dyDescent="0.2">
      <c r="A102" s="3" t="s">
        <v>4238</v>
      </c>
      <c r="B102" s="269" t="s">
        <v>4239</v>
      </c>
      <c r="C102" t="s">
        <v>4432</v>
      </c>
      <c r="D102" s="314" t="s">
        <v>4441</v>
      </c>
      <c r="E102" s="39">
        <v>2022</v>
      </c>
      <c r="F102" s="315" t="s">
        <v>4442</v>
      </c>
      <c r="G102" s="266">
        <v>44197</v>
      </c>
      <c r="H102" s="202"/>
    </row>
    <row r="103" spans="1:8" x14ac:dyDescent="0.2">
      <c r="A103" s="3" t="s">
        <v>4238</v>
      </c>
      <c r="B103" s="269" t="s">
        <v>4239</v>
      </c>
      <c r="C103" t="s">
        <v>4443</v>
      </c>
      <c r="D103" s="314" t="s">
        <v>4444</v>
      </c>
      <c r="E103" s="39">
        <v>2022</v>
      </c>
      <c r="F103" s="315" t="s">
        <v>4445</v>
      </c>
      <c r="G103" s="266">
        <v>44197</v>
      </c>
      <c r="H103" s="202"/>
    </row>
    <row r="104" spans="1:8" x14ac:dyDescent="0.2">
      <c r="A104" s="3" t="s">
        <v>4238</v>
      </c>
      <c r="B104" s="269" t="s">
        <v>4239</v>
      </c>
      <c r="C104" t="s">
        <v>4446</v>
      </c>
      <c r="D104" s="314" t="s">
        <v>4447</v>
      </c>
      <c r="E104" s="39">
        <v>2022</v>
      </c>
      <c r="F104" s="315" t="s">
        <v>4448</v>
      </c>
      <c r="G104" s="266">
        <v>44197</v>
      </c>
      <c r="H104" s="202"/>
    </row>
    <row r="105" spans="1:8" x14ac:dyDescent="0.2">
      <c r="A105" s="3" t="s">
        <v>4238</v>
      </c>
      <c r="B105" s="269" t="s">
        <v>4239</v>
      </c>
      <c r="C105" t="s">
        <v>4446</v>
      </c>
      <c r="D105" s="314" t="s">
        <v>4449</v>
      </c>
      <c r="E105" s="39">
        <v>2022</v>
      </c>
      <c r="F105" s="315" t="s">
        <v>4450</v>
      </c>
      <c r="G105" s="266">
        <v>44197</v>
      </c>
      <c r="H105" s="202"/>
    </row>
    <row r="106" spans="1:8" x14ac:dyDescent="0.2">
      <c r="A106" s="3" t="s">
        <v>4238</v>
      </c>
      <c r="B106" s="269" t="s">
        <v>4239</v>
      </c>
      <c r="C106" t="s">
        <v>4446</v>
      </c>
      <c r="D106" s="314" t="s">
        <v>4451</v>
      </c>
      <c r="E106" s="39">
        <v>2022</v>
      </c>
      <c r="F106" s="315" t="s">
        <v>4452</v>
      </c>
      <c r="G106" s="266">
        <v>44197</v>
      </c>
      <c r="H106" s="202"/>
    </row>
    <row r="107" spans="1:8" x14ac:dyDescent="0.2">
      <c r="A107" s="3" t="s">
        <v>4238</v>
      </c>
      <c r="B107" s="269" t="s">
        <v>4239</v>
      </c>
      <c r="C107" t="s">
        <v>4446</v>
      </c>
      <c r="D107" s="314" t="s">
        <v>4453</v>
      </c>
      <c r="E107" s="39">
        <v>2022</v>
      </c>
      <c r="F107" s="315" t="s">
        <v>4454</v>
      </c>
      <c r="G107" s="266">
        <v>44197</v>
      </c>
      <c r="H107" s="202"/>
    </row>
    <row r="108" spans="1:8" x14ac:dyDescent="0.2">
      <c r="A108" s="3" t="s">
        <v>4238</v>
      </c>
      <c r="B108" s="269" t="s">
        <v>4239</v>
      </c>
      <c r="C108" t="s">
        <v>4446</v>
      </c>
      <c r="D108" s="314" t="s">
        <v>4455</v>
      </c>
      <c r="E108" s="39">
        <v>2022</v>
      </c>
      <c r="F108" s="315" t="s">
        <v>4456</v>
      </c>
      <c r="G108" s="266">
        <v>44197</v>
      </c>
      <c r="H108" s="202"/>
    </row>
    <row r="109" spans="1:8" x14ac:dyDescent="0.2">
      <c r="A109" s="3" t="s">
        <v>4238</v>
      </c>
      <c r="B109" s="269" t="s">
        <v>4239</v>
      </c>
      <c r="C109" t="s">
        <v>4446</v>
      </c>
      <c r="D109" s="314" t="s">
        <v>4457</v>
      </c>
      <c r="E109" s="39">
        <v>2022</v>
      </c>
      <c r="F109" s="315" t="s">
        <v>4458</v>
      </c>
      <c r="G109" s="266">
        <v>44197</v>
      </c>
      <c r="H109" s="202"/>
    </row>
    <row r="110" spans="1:8" x14ac:dyDescent="0.2">
      <c r="A110" s="3" t="s">
        <v>4238</v>
      </c>
      <c r="B110" s="269" t="s">
        <v>4459</v>
      </c>
      <c r="C110"/>
      <c r="D110" s="316" t="s">
        <v>4460</v>
      </c>
      <c r="E110" s="39">
        <v>2022</v>
      </c>
      <c r="F110" s="315" t="s">
        <v>4461</v>
      </c>
      <c r="G110" s="266">
        <v>44197</v>
      </c>
      <c r="H110" s="202"/>
    </row>
    <row r="111" spans="1:8" x14ac:dyDescent="0.2">
      <c r="A111" s="3" t="s">
        <v>4238</v>
      </c>
      <c r="B111" s="269" t="s">
        <v>4459</v>
      </c>
      <c r="C111"/>
      <c r="D111" s="316" t="s">
        <v>4462</v>
      </c>
      <c r="E111" s="39">
        <v>2022</v>
      </c>
      <c r="F111" s="315" t="s">
        <v>4463</v>
      </c>
      <c r="G111" s="266">
        <v>44197</v>
      </c>
      <c r="H111" s="202"/>
    </row>
    <row r="112" spans="1:8" x14ac:dyDescent="0.2">
      <c r="A112" s="3" t="s">
        <v>4238</v>
      </c>
      <c r="B112" s="269" t="s">
        <v>4459</v>
      </c>
      <c r="C112"/>
      <c r="D112" s="316" t="s">
        <v>4464</v>
      </c>
      <c r="E112" s="39">
        <v>2022</v>
      </c>
      <c r="F112" s="315" t="s">
        <v>4465</v>
      </c>
      <c r="G112" s="266">
        <v>44197</v>
      </c>
      <c r="H112" s="202"/>
    </row>
    <row r="113" spans="1:8" x14ac:dyDescent="0.2">
      <c r="A113" s="3" t="s">
        <v>4238</v>
      </c>
      <c r="B113" s="269" t="s">
        <v>4459</v>
      </c>
      <c r="C113"/>
      <c r="D113" s="316" t="s">
        <v>4466</v>
      </c>
      <c r="E113" s="39">
        <v>2022</v>
      </c>
      <c r="F113" s="315" t="s">
        <v>4467</v>
      </c>
      <c r="G113" s="266">
        <v>44197</v>
      </c>
      <c r="H113" s="202"/>
    </row>
    <row r="114" spans="1:8" x14ac:dyDescent="0.2">
      <c r="A114" s="3" t="s">
        <v>4238</v>
      </c>
      <c r="B114" s="269" t="s">
        <v>4459</v>
      </c>
      <c r="C114"/>
      <c r="D114" s="316" t="s">
        <v>4468</v>
      </c>
      <c r="E114" s="39">
        <v>2022</v>
      </c>
      <c r="F114" s="315" t="s">
        <v>4469</v>
      </c>
      <c r="G114" s="266">
        <v>44197</v>
      </c>
      <c r="H114" s="202"/>
    </row>
    <row r="115" spans="1:8" x14ac:dyDescent="0.2">
      <c r="A115" s="3" t="s">
        <v>4238</v>
      </c>
      <c r="B115" s="269" t="s">
        <v>4459</v>
      </c>
      <c r="C115"/>
      <c r="D115" s="316" t="s">
        <v>4470</v>
      </c>
      <c r="E115" s="39">
        <v>2022</v>
      </c>
      <c r="F115" s="315" t="s">
        <v>4471</v>
      </c>
      <c r="G115" s="266">
        <v>44197</v>
      </c>
      <c r="H115" s="202"/>
    </row>
    <row r="116" spans="1:8" x14ac:dyDescent="0.2">
      <c r="A116" s="3" t="s">
        <v>4238</v>
      </c>
      <c r="B116" s="269" t="s">
        <v>4459</v>
      </c>
      <c r="C116"/>
      <c r="D116" s="316" t="s">
        <v>4472</v>
      </c>
      <c r="E116" s="39">
        <v>2022</v>
      </c>
      <c r="F116" s="315" t="s">
        <v>4473</v>
      </c>
      <c r="G116" s="266">
        <v>44197</v>
      </c>
      <c r="H116" s="202"/>
    </row>
    <row r="117" spans="1:8" x14ac:dyDescent="0.2">
      <c r="A117" s="3" t="s">
        <v>4238</v>
      </c>
      <c r="B117" s="269" t="s">
        <v>4459</v>
      </c>
      <c r="C117"/>
      <c r="D117" s="316" t="s">
        <v>4474</v>
      </c>
      <c r="E117" s="39">
        <v>2022</v>
      </c>
      <c r="F117" s="315" t="s">
        <v>4475</v>
      </c>
      <c r="G117" s="266">
        <v>44197</v>
      </c>
      <c r="H117" s="202"/>
    </row>
    <row r="118" spans="1:8" x14ac:dyDescent="0.2">
      <c r="A118" s="3" t="s">
        <v>4238</v>
      </c>
      <c r="B118" s="269" t="s">
        <v>4459</v>
      </c>
      <c r="C118"/>
      <c r="D118" s="316" t="s">
        <v>4476</v>
      </c>
      <c r="E118" s="39">
        <v>2022</v>
      </c>
      <c r="F118" s="315" t="s">
        <v>4477</v>
      </c>
      <c r="G118" s="266">
        <v>44197</v>
      </c>
      <c r="H118" s="202"/>
    </row>
    <row r="119" spans="1:8" x14ac:dyDescent="0.2">
      <c r="A119" s="3" t="s">
        <v>4238</v>
      </c>
      <c r="B119" s="269" t="s">
        <v>4459</v>
      </c>
      <c r="C119"/>
      <c r="D119" s="316" t="s">
        <v>4478</v>
      </c>
      <c r="E119" s="39">
        <v>2022</v>
      </c>
      <c r="F119" s="315" t="s">
        <v>4479</v>
      </c>
      <c r="G119" s="266">
        <v>44197</v>
      </c>
      <c r="H119" s="202"/>
    </row>
    <row r="120" spans="1:8" x14ac:dyDescent="0.2">
      <c r="A120" s="3" t="s">
        <v>4238</v>
      </c>
      <c r="B120" s="269" t="s">
        <v>4459</v>
      </c>
      <c r="C120"/>
      <c r="D120" s="316" t="s">
        <v>4480</v>
      </c>
      <c r="E120" s="39">
        <v>2022</v>
      </c>
      <c r="F120" s="315" t="s">
        <v>4481</v>
      </c>
      <c r="G120" s="266">
        <v>44197</v>
      </c>
      <c r="H120" s="202"/>
    </row>
    <row r="121" spans="1:8" x14ac:dyDescent="0.2">
      <c r="A121" s="3" t="s">
        <v>4238</v>
      </c>
      <c r="B121" s="269" t="s">
        <v>4459</v>
      </c>
      <c r="C121"/>
      <c r="D121" s="316" t="s">
        <v>4482</v>
      </c>
      <c r="E121" s="39">
        <v>2022</v>
      </c>
      <c r="F121" s="315" t="s">
        <v>4483</v>
      </c>
      <c r="G121" s="266">
        <v>44197</v>
      </c>
      <c r="H121" s="202"/>
    </row>
    <row r="122" spans="1:8" x14ac:dyDescent="0.2">
      <c r="A122" s="3" t="s">
        <v>4238</v>
      </c>
      <c r="B122" s="269" t="s">
        <v>4459</v>
      </c>
      <c r="C122"/>
      <c r="D122" s="316" t="s">
        <v>4484</v>
      </c>
      <c r="E122" s="39">
        <v>2022</v>
      </c>
      <c r="F122" s="315" t="s">
        <v>4485</v>
      </c>
      <c r="G122" s="266">
        <v>44197</v>
      </c>
      <c r="H122" s="202"/>
    </row>
    <row r="123" spans="1:8" x14ac:dyDescent="0.2">
      <c r="A123" s="3" t="s">
        <v>4238</v>
      </c>
      <c r="B123" s="269" t="s">
        <v>4459</v>
      </c>
      <c r="C123"/>
      <c r="D123" s="316" t="s">
        <v>4486</v>
      </c>
      <c r="E123" s="39">
        <v>2022</v>
      </c>
      <c r="F123" s="315" t="s">
        <v>4487</v>
      </c>
      <c r="G123" s="266">
        <v>44197</v>
      </c>
      <c r="H123" s="202"/>
    </row>
    <row r="124" spans="1:8" x14ac:dyDescent="0.2">
      <c r="A124" s="3" t="s">
        <v>4238</v>
      </c>
      <c r="B124" s="269" t="s">
        <v>4459</v>
      </c>
      <c r="C124"/>
      <c r="D124" s="316" t="s">
        <v>4488</v>
      </c>
      <c r="E124" s="39">
        <v>2022</v>
      </c>
      <c r="F124" s="315" t="s">
        <v>4489</v>
      </c>
      <c r="G124" s="266">
        <v>44197</v>
      </c>
      <c r="H124" s="202"/>
    </row>
    <row r="125" spans="1:8" x14ac:dyDescent="0.2">
      <c r="A125" s="3" t="s">
        <v>4238</v>
      </c>
      <c r="B125" s="269" t="s">
        <v>4459</v>
      </c>
      <c r="C125"/>
      <c r="D125" s="316" t="s">
        <v>4490</v>
      </c>
      <c r="E125" s="39">
        <v>2022</v>
      </c>
      <c r="F125" s="315" t="s">
        <v>4491</v>
      </c>
      <c r="G125" s="266">
        <v>44197</v>
      </c>
      <c r="H125" s="202"/>
    </row>
    <row r="126" spans="1:8" x14ac:dyDescent="0.2">
      <c r="A126" s="3" t="s">
        <v>4238</v>
      </c>
      <c r="B126" s="269" t="s">
        <v>4459</v>
      </c>
      <c r="C126"/>
      <c r="D126" s="316" t="s">
        <v>4492</v>
      </c>
      <c r="E126" s="39">
        <v>2022</v>
      </c>
      <c r="F126" s="315" t="s">
        <v>4493</v>
      </c>
      <c r="G126" s="266">
        <v>44197</v>
      </c>
      <c r="H126" s="202"/>
    </row>
    <row r="127" spans="1:8" x14ac:dyDescent="0.2">
      <c r="A127" s="3" t="s">
        <v>4238</v>
      </c>
      <c r="B127" s="269" t="s">
        <v>4459</v>
      </c>
      <c r="C127"/>
      <c r="D127" s="316" t="s">
        <v>4494</v>
      </c>
      <c r="E127" s="39">
        <v>2022</v>
      </c>
      <c r="F127" s="315" t="s">
        <v>4495</v>
      </c>
      <c r="G127" s="266">
        <v>44197</v>
      </c>
      <c r="H127" s="202"/>
    </row>
    <row r="128" spans="1:8" x14ac:dyDescent="0.2">
      <c r="A128" s="3" t="s">
        <v>4238</v>
      </c>
      <c r="B128" s="269" t="s">
        <v>4459</v>
      </c>
      <c r="C128"/>
      <c r="D128" s="316" t="s">
        <v>4496</v>
      </c>
      <c r="E128" s="39">
        <v>2022</v>
      </c>
      <c r="F128" s="315" t="s">
        <v>4497</v>
      </c>
      <c r="G128" s="266">
        <v>44197</v>
      </c>
      <c r="H128" s="202"/>
    </row>
    <row r="129" spans="1:8" x14ac:dyDescent="0.2">
      <c r="A129" s="3" t="s">
        <v>4238</v>
      </c>
      <c r="B129" s="269" t="s">
        <v>4459</v>
      </c>
      <c r="C129"/>
      <c r="D129" s="316" t="s">
        <v>4498</v>
      </c>
      <c r="E129" s="39">
        <v>2022</v>
      </c>
      <c r="F129" s="315" t="s">
        <v>4499</v>
      </c>
      <c r="G129" s="266">
        <v>44197</v>
      </c>
      <c r="H129" s="202"/>
    </row>
    <row r="130" spans="1:8" x14ac:dyDescent="0.2">
      <c r="A130" s="3" t="s">
        <v>4238</v>
      </c>
      <c r="B130" s="269" t="s">
        <v>4459</v>
      </c>
      <c r="C130"/>
      <c r="D130" s="316" t="s">
        <v>4500</v>
      </c>
      <c r="E130" s="39">
        <v>2022</v>
      </c>
      <c r="F130" s="315" t="s">
        <v>4501</v>
      </c>
      <c r="G130" s="266">
        <v>44197</v>
      </c>
      <c r="H130" s="202"/>
    </row>
    <row r="131" spans="1:8" x14ac:dyDescent="0.2">
      <c r="A131" s="3" t="s">
        <v>4238</v>
      </c>
      <c r="B131" s="269" t="s">
        <v>4459</v>
      </c>
      <c r="C131"/>
      <c r="D131" s="316" t="s">
        <v>4502</v>
      </c>
      <c r="E131" s="39">
        <v>2022</v>
      </c>
      <c r="F131" s="315" t="s">
        <v>4503</v>
      </c>
      <c r="G131" s="266">
        <v>44197</v>
      </c>
      <c r="H131" s="202"/>
    </row>
    <row r="132" spans="1:8" x14ac:dyDescent="0.2">
      <c r="A132" s="3" t="s">
        <v>4238</v>
      </c>
      <c r="B132" s="269" t="s">
        <v>4459</v>
      </c>
      <c r="C132"/>
      <c r="D132" s="316" t="s">
        <v>4504</v>
      </c>
      <c r="E132" s="39">
        <v>2022</v>
      </c>
      <c r="F132" s="315" t="s">
        <v>4505</v>
      </c>
      <c r="G132" s="266">
        <v>44197</v>
      </c>
      <c r="H132" s="202"/>
    </row>
    <row r="133" spans="1:8" x14ac:dyDescent="0.2">
      <c r="A133" s="3" t="s">
        <v>4238</v>
      </c>
      <c r="B133" s="269" t="s">
        <v>4459</v>
      </c>
      <c r="C133"/>
      <c r="D133" s="316" t="s">
        <v>4506</v>
      </c>
      <c r="E133" s="39">
        <v>2022</v>
      </c>
      <c r="F133" s="315" t="s">
        <v>4507</v>
      </c>
      <c r="G133" s="266">
        <v>44197</v>
      </c>
      <c r="H133" s="202"/>
    </row>
    <row r="134" spans="1:8" x14ac:dyDescent="0.2">
      <c r="A134" s="3" t="s">
        <v>4238</v>
      </c>
      <c r="B134" s="269" t="s">
        <v>4459</v>
      </c>
      <c r="C134"/>
      <c r="D134" s="316" t="s">
        <v>4508</v>
      </c>
      <c r="E134" s="39">
        <v>2022</v>
      </c>
      <c r="F134" s="315" t="s">
        <v>4509</v>
      </c>
      <c r="G134" s="266">
        <v>44197</v>
      </c>
      <c r="H134" s="202"/>
    </row>
    <row r="135" spans="1:8" x14ac:dyDescent="0.2">
      <c r="A135" s="3" t="s">
        <v>4238</v>
      </c>
      <c r="B135" s="269" t="s">
        <v>4459</v>
      </c>
      <c r="C135"/>
      <c r="D135" s="316" t="s">
        <v>4510</v>
      </c>
      <c r="E135" s="39">
        <v>2022</v>
      </c>
      <c r="F135" s="315" t="s">
        <v>4511</v>
      </c>
      <c r="G135" s="266">
        <v>44197</v>
      </c>
      <c r="H135" s="202"/>
    </row>
    <row r="136" spans="1:8" x14ac:dyDescent="0.2">
      <c r="A136" s="3" t="s">
        <v>4238</v>
      </c>
      <c r="B136" s="269" t="s">
        <v>4459</v>
      </c>
      <c r="C136"/>
      <c r="D136" s="316" t="s">
        <v>4512</v>
      </c>
      <c r="E136" s="39">
        <v>2022</v>
      </c>
      <c r="F136" s="315" t="s">
        <v>4513</v>
      </c>
      <c r="G136" s="266">
        <v>44197</v>
      </c>
      <c r="H136" s="202"/>
    </row>
    <row r="137" spans="1:8" x14ac:dyDescent="0.2">
      <c r="A137" s="3" t="s">
        <v>4238</v>
      </c>
      <c r="B137" s="269" t="s">
        <v>4459</v>
      </c>
      <c r="C137"/>
      <c r="D137" s="316" t="s">
        <v>4514</v>
      </c>
      <c r="E137" s="39">
        <v>2022</v>
      </c>
      <c r="F137" s="315" t="s">
        <v>4515</v>
      </c>
      <c r="G137" s="266">
        <v>44197</v>
      </c>
      <c r="H137" s="202"/>
    </row>
    <row r="138" spans="1:8" x14ac:dyDescent="0.2">
      <c r="A138" s="3" t="s">
        <v>4238</v>
      </c>
      <c r="B138" s="269" t="s">
        <v>4459</v>
      </c>
      <c r="C138"/>
      <c r="D138" s="316" t="s">
        <v>4516</v>
      </c>
      <c r="E138" s="39">
        <v>2022</v>
      </c>
      <c r="F138" s="315" t="s">
        <v>4517</v>
      </c>
      <c r="G138" s="266">
        <v>44197</v>
      </c>
      <c r="H138" s="202"/>
    </row>
    <row r="139" spans="1:8" x14ac:dyDescent="0.2">
      <c r="A139" s="3" t="s">
        <v>4238</v>
      </c>
      <c r="B139" s="269" t="s">
        <v>4459</v>
      </c>
      <c r="C139"/>
      <c r="D139" s="316" t="s">
        <v>4518</v>
      </c>
      <c r="E139" s="39">
        <v>2022</v>
      </c>
      <c r="F139" s="315" t="s">
        <v>4519</v>
      </c>
      <c r="G139" s="266">
        <v>44197</v>
      </c>
      <c r="H139" s="202"/>
    </row>
    <row r="140" spans="1:8" x14ac:dyDescent="0.2">
      <c r="A140" s="3" t="s">
        <v>4238</v>
      </c>
      <c r="B140" s="269" t="s">
        <v>4459</v>
      </c>
      <c r="C140"/>
      <c r="D140" s="316" t="s">
        <v>4520</v>
      </c>
      <c r="E140" s="39">
        <v>2022</v>
      </c>
      <c r="F140" s="315" t="s">
        <v>4521</v>
      </c>
      <c r="G140" s="266">
        <v>44197</v>
      </c>
      <c r="H140" s="202"/>
    </row>
    <row r="141" spans="1:8" x14ac:dyDescent="0.2">
      <c r="A141" s="3" t="s">
        <v>4238</v>
      </c>
      <c r="B141" s="269" t="s">
        <v>4459</v>
      </c>
      <c r="C141"/>
      <c r="D141" s="316" t="s">
        <v>4522</v>
      </c>
      <c r="E141" s="39">
        <v>2022</v>
      </c>
      <c r="F141" s="315" t="s">
        <v>4523</v>
      </c>
      <c r="G141" s="266">
        <v>44197</v>
      </c>
      <c r="H141" s="202"/>
    </row>
    <row r="142" spans="1:8" x14ac:dyDescent="0.2">
      <c r="A142" s="3" t="s">
        <v>4238</v>
      </c>
      <c r="B142" s="269" t="s">
        <v>4459</v>
      </c>
      <c r="C142"/>
      <c r="D142" s="316" t="s">
        <v>4524</v>
      </c>
      <c r="E142" s="39">
        <v>2022</v>
      </c>
      <c r="F142" s="315" t="s">
        <v>4525</v>
      </c>
      <c r="G142" s="266">
        <v>44197</v>
      </c>
      <c r="H142" s="202"/>
    </row>
    <row r="143" spans="1:8" s="6" customFormat="1" ht="25.5" x14ac:dyDescent="0.2">
      <c r="A143" s="3" t="s">
        <v>4526</v>
      </c>
      <c r="B143" s="201" t="s">
        <v>4239</v>
      </c>
      <c r="C143" s="9"/>
      <c r="D143" s="9"/>
      <c r="E143" s="9"/>
      <c r="F143" s="12" t="s">
        <v>4527</v>
      </c>
      <c r="G143" s="266"/>
      <c r="H143" s="203"/>
    </row>
    <row r="144" spans="1:8" ht="25.5" x14ac:dyDescent="0.2">
      <c r="A144" s="3" t="s">
        <v>4526</v>
      </c>
      <c r="B144" s="108" t="s">
        <v>4239</v>
      </c>
      <c r="C144" s="109" t="s">
        <v>4528</v>
      </c>
      <c r="D144"/>
      <c r="E144"/>
      <c r="F144" s="12" t="s">
        <v>4529</v>
      </c>
      <c r="G144" s="266"/>
      <c r="H144" s="103"/>
    </row>
    <row r="145" spans="1:8" ht="25.5" x14ac:dyDescent="0.2">
      <c r="A145" s="3" t="s">
        <v>4526</v>
      </c>
      <c r="B145" s="108">
        <v>3</v>
      </c>
      <c r="C145" s="103" t="s">
        <v>4528</v>
      </c>
      <c r="D145" s="199" t="s">
        <v>4530</v>
      </c>
      <c r="E145" s="199">
        <v>2013</v>
      </c>
      <c r="F145" s="110" t="s">
        <v>4531</v>
      </c>
      <c r="G145" s="107">
        <v>41275</v>
      </c>
      <c r="H145" s="107">
        <v>44927</v>
      </c>
    </row>
    <row r="146" spans="1:8" ht="25.5" x14ac:dyDescent="0.2">
      <c r="A146" s="3" t="s">
        <v>4526</v>
      </c>
      <c r="B146" s="108">
        <v>3</v>
      </c>
      <c r="C146" s="103" t="s">
        <v>4528</v>
      </c>
      <c r="D146" s="199" t="s">
        <v>4532</v>
      </c>
      <c r="E146" s="199">
        <v>2013</v>
      </c>
      <c r="F146" s="110" t="s">
        <v>4533</v>
      </c>
      <c r="G146" s="107">
        <v>41275</v>
      </c>
      <c r="H146" s="107">
        <v>44927</v>
      </c>
    </row>
    <row r="147" spans="1:8" ht="25.5" x14ac:dyDescent="0.2">
      <c r="A147" s="3" t="s">
        <v>4526</v>
      </c>
      <c r="B147" s="108">
        <v>3</v>
      </c>
      <c r="C147" s="103" t="s">
        <v>4528</v>
      </c>
      <c r="D147" s="199" t="s">
        <v>4534</v>
      </c>
      <c r="E147" s="199">
        <v>2013</v>
      </c>
      <c r="F147" s="110" t="s">
        <v>4535</v>
      </c>
      <c r="G147" s="107">
        <v>41275</v>
      </c>
      <c r="H147" s="107">
        <v>44927</v>
      </c>
    </row>
    <row r="148" spans="1:8" ht="25.5" x14ac:dyDescent="0.2">
      <c r="A148" s="3" t="s">
        <v>4526</v>
      </c>
      <c r="B148" s="108">
        <v>3</v>
      </c>
      <c r="C148" s="103" t="s">
        <v>4528</v>
      </c>
      <c r="D148" s="199" t="s">
        <v>4536</v>
      </c>
      <c r="E148" s="199">
        <v>2013</v>
      </c>
      <c r="F148" s="110" t="s">
        <v>4537</v>
      </c>
      <c r="G148" s="107">
        <v>41275</v>
      </c>
      <c r="H148" s="107">
        <v>44927</v>
      </c>
    </row>
    <row r="149" spans="1:8" ht="25.5" x14ac:dyDescent="0.2">
      <c r="A149" s="3" t="s">
        <v>4526</v>
      </c>
      <c r="B149" s="108">
        <v>3</v>
      </c>
      <c r="C149" s="103" t="s">
        <v>4528</v>
      </c>
      <c r="D149" s="199" t="s">
        <v>4538</v>
      </c>
      <c r="E149" s="199">
        <v>2013</v>
      </c>
      <c r="F149" s="110" t="s">
        <v>4539</v>
      </c>
      <c r="G149" s="107">
        <v>41275</v>
      </c>
      <c r="H149" s="107">
        <v>44927</v>
      </c>
    </row>
    <row r="150" spans="1:8" ht="25.5" x14ac:dyDescent="0.2">
      <c r="A150" s="3" t="s">
        <v>4526</v>
      </c>
      <c r="B150" s="108">
        <v>3</v>
      </c>
      <c r="C150" s="103" t="s">
        <v>4528</v>
      </c>
      <c r="D150" s="199" t="s">
        <v>4540</v>
      </c>
      <c r="E150" s="199">
        <v>2013</v>
      </c>
      <c r="F150" s="110" t="s">
        <v>4525</v>
      </c>
      <c r="G150" s="107">
        <v>41275</v>
      </c>
      <c r="H150" s="107">
        <v>44927</v>
      </c>
    </row>
    <row r="151" spans="1:8" ht="25.5" x14ac:dyDescent="0.2">
      <c r="A151" s="3" t="s">
        <v>4526</v>
      </c>
      <c r="B151" s="108">
        <v>3</v>
      </c>
      <c r="C151" s="103" t="s">
        <v>4528</v>
      </c>
      <c r="D151" s="199" t="s">
        <v>4541</v>
      </c>
      <c r="E151" s="199">
        <v>2013</v>
      </c>
      <c r="F151" s="110" t="s">
        <v>4542</v>
      </c>
      <c r="G151" s="107">
        <v>41275</v>
      </c>
      <c r="H151" s="107">
        <v>44927</v>
      </c>
    </row>
    <row r="152" spans="1:8" ht="25.5" x14ac:dyDescent="0.2">
      <c r="A152" s="3" t="s">
        <v>4526</v>
      </c>
      <c r="B152" s="108">
        <v>3</v>
      </c>
      <c r="C152" s="103" t="s">
        <v>4528</v>
      </c>
      <c r="D152" s="199" t="s">
        <v>4543</v>
      </c>
      <c r="E152" s="199">
        <v>2016</v>
      </c>
      <c r="F152" s="110" t="s">
        <v>4544</v>
      </c>
      <c r="G152" s="107">
        <v>42370</v>
      </c>
      <c r="H152" s="107">
        <v>44927</v>
      </c>
    </row>
    <row r="153" spans="1:8" ht="25.5" x14ac:dyDescent="0.2">
      <c r="A153" s="3" t="s">
        <v>4526</v>
      </c>
      <c r="B153" s="108">
        <v>3</v>
      </c>
      <c r="C153" s="103" t="s">
        <v>4528</v>
      </c>
      <c r="D153" s="199" t="s">
        <v>4545</v>
      </c>
      <c r="E153" s="199">
        <v>2016</v>
      </c>
      <c r="F153" s="110" t="s">
        <v>4546</v>
      </c>
      <c r="G153" s="107">
        <v>38718</v>
      </c>
      <c r="H153" s="107">
        <v>44927</v>
      </c>
    </row>
    <row r="154" spans="1:8" ht="25.5" x14ac:dyDescent="0.2">
      <c r="A154" s="3" t="s">
        <v>4526</v>
      </c>
      <c r="B154" s="108">
        <v>3</v>
      </c>
      <c r="C154" s="103" t="s">
        <v>4528</v>
      </c>
      <c r="D154" s="199" t="s">
        <v>4547</v>
      </c>
      <c r="E154" s="199">
        <v>2016</v>
      </c>
      <c r="F154" s="110" t="s">
        <v>4548</v>
      </c>
      <c r="G154" s="107">
        <v>42370</v>
      </c>
      <c r="H154" s="107">
        <v>44927</v>
      </c>
    </row>
    <row r="155" spans="1:8" s="6" customFormat="1" ht="25.5" x14ac:dyDescent="0.2">
      <c r="A155" s="3" t="s">
        <v>4526</v>
      </c>
      <c r="B155" s="108">
        <v>3</v>
      </c>
      <c r="C155" s="109" t="s">
        <v>4240</v>
      </c>
      <c r="D155" s="103"/>
      <c r="E155" s="109">
        <v>2013</v>
      </c>
      <c r="F155" s="12" t="s">
        <v>4549</v>
      </c>
      <c r="G155" s="107" t="s">
        <v>4550</v>
      </c>
      <c r="H155" s="103"/>
    </row>
    <row r="156" spans="1:8" ht="25.5" x14ac:dyDescent="0.2">
      <c r="A156" s="3" t="s">
        <v>4526</v>
      </c>
      <c r="B156" s="108">
        <v>3</v>
      </c>
      <c r="C156" s="103" t="s">
        <v>4240</v>
      </c>
      <c r="D156" s="109" t="s">
        <v>4241</v>
      </c>
      <c r="E156" s="109">
        <v>2013</v>
      </c>
      <c r="F156" s="110" t="s">
        <v>4551</v>
      </c>
      <c r="G156" s="107">
        <v>41275</v>
      </c>
      <c r="H156" s="107">
        <v>44927</v>
      </c>
    </row>
    <row r="157" spans="1:8" ht="25.5" x14ac:dyDescent="0.2">
      <c r="A157" s="3" t="s">
        <v>4526</v>
      </c>
      <c r="B157" s="108">
        <v>3</v>
      </c>
      <c r="C157" s="103" t="s">
        <v>4240</v>
      </c>
      <c r="D157" s="109" t="s">
        <v>4243</v>
      </c>
      <c r="E157" s="109">
        <v>2013</v>
      </c>
      <c r="F157" s="110" t="s">
        <v>4552</v>
      </c>
      <c r="G157" s="107">
        <v>41275</v>
      </c>
      <c r="H157" s="107">
        <v>44927</v>
      </c>
    </row>
    <row r="158" spans="1:8" ht="25.5" x14ac:dyDescent="0.2">
      <c r="A158" s="3" t="s">
        <v>4526</v>
      </c>
      <c r="B158" s="108">
        <v>3</v>
      </c>
      <c r="C158" s="103" t="s">
        <v>4240</v>
      </c>
      <c r="D158" s="109" t="s">
        <v>4245</v>
      </c>
      <c r="E158" s="109">
        <v>2013</v>
      </c>
      <c r="F158" s="110" t="s">
        <v>4553</v>
      </c>
      <c r="G158" s="107">
        <v>41275</v>
      </c>
      <c r="H158" s="107">
        <v>44927</v>
      </c>
    </row>
    <row r="159" spans="1:8" ht="25.5" x14ac:dyDescent="0.2">
      <c r="A159" s="3" t="s">
        <v>4526</v>
      </c>
      <c r="B159" s="108">
        <v>3</v>
      </c>
      <c r="C159" s="103" t="s">
        <v>4240</v>
      </c>
      <c r="D159" s="109" t="s">
        <v>4247</v>
      </c>
      <c r="E159" s="109">
        <v>2013</v>
      </c>
      <c r="F159" s="110" t="s">
        <v>4554</v>
      </c>
      <c r="G159" s="107">
        <v>41275</v>
      </c>
      <c r="H159" s="107">
        <v>44927</v>
      </c>
    </row>
    <row r="160" spans="1:8" ht="25.5" x14ac:dyDescent="0.2">
      <c r="A160" s="3" t="s">
        <v>4526</v>
      </c>
      <c r="B160" s="108">
        <v>3</v>
      </c>
      <c r="C160" s="103" t="s">
        <v>4240</v>
      </c>
      <c r="D160" s="109" t="s">
        <v>4249</v>
      </c>
      <c r="E160" s="109">
        <v>2013</v>
      </c>
      <c r="F160" s="110" t="s">
        <v>4555</v>
      </c>
      <c r="G160" s="107">
        <v>41275</v>
      </c>
      <c r="H160" s="107">
        <v>44927</v>
      </c>
    </row>
    <row r="161" spans="1:8" ht="25.5" x14ac:dyDescent="0.2">
      <c r="A161" s="3" t="s">
        <v>4526</v>
      </c>
      <c r="B161" s="108">
        <v>3</v>
      </c>
      <c r="C161" s="103" t="s">
        <v>4240</v>
      </c>
      <c r="D161" s="109" t="s">
        <v>4251</v>
      </c>
      <c r="E161" s="109">
        <v>2013</v>
      </c>
      <c r="F161" s="110" t="s">
        <v>4556</v>
      </c>
      <c r="G161" s="107">
        <v>41275</v>
      </c>
      <c r="H161" s="107">
        <v>44927</v>
      </c>
    </row>
    <row r="162" spans="1:8" ht="25.5" x14ac:dyDescent="0.2">
      <c r="A162" s="3" t="s">
        <v>4526</v>
      </c>
      <c r="B162" s="108">
        <v>3</v>
      </c>
      <c r="C162" s="103" t="s">
        <v>4240</v>
      </c>
      <c r="D162" s="109" t="s">
        <v>4253</v>
      </c>
      <c r="E162" s="109">
        <v>2013</v>
      </c>
      <c r="F162" s="110" t="s">
        <v>4557</v>
      </c>
      <c r="G162" s="107">
        <v>41275</v>
      </c>
      <c r="H162" s="107">
        <v>44927</v>
      </c>
    </row>
    <row r="163" spans="1:8" ht="25.5" x14ac:dyDescent="0.2">
      <c r="A163" s="3" t="s">
        <v>4526</v>
      </c>
      <c r="B163" s="108">
        <v>3</v>
      </c>
      <c r="C163" s="103" t="s">
        <v>4240</v>
      </c>
      <c r="D163" s="109" t="s">
        <v>4255</v>
      </c>
      <c r="E163" s="109">
        <v>2016</v>
      </c>
      <c r="F163" s="110" t="s">
        <v>4558</v>
      </c>
      <c r="G163" s="107">
        <v>42370</v>
      </c>
      <c r="H163" s="107">
        <v>44927</v>
      </c>
    </row>
    <row r="164" spans="1:8" ht="25.5" x14ac:dyDescent="0.2">
      <c r="A164" s="3" t="s">
        <v>4526</v>
      </c>
      <c r="B164" s="108">
        <v>3</v>
      </c>
      <c r="C164" s="109" t="s">
        <v>4294</v>
      </c>
      <c r="D164" s="103"/>
      <c r="E164" s="109">
        <v>2013</v>
      </c>
      <c r="F164" s="12" t="s">
        <v>4559</v>
      </c>
      <c r="G164" s="107" t="s">
        <v>4550</v>
      </c>
      <c r="H164" s="103"/>
    </row>
    <row r="165" spans="1:8" s="6" customFormat="1" ht="25.5" x14ac:dyDescent="0.2">
      <c r="A165" s="3" t="s">
        <v>4526</v>
      </c>
      <c r="B165" s="108">
        <v>3</v>
      </c>
      <c r="C165" s="103" t="s">
        <v>4294</v>
      </c>
      <c r="D165" s="109" t="s">
        <v>4295</v>
      </c>
      <c r="E165" s="109">
        <v>2013</v>
      </c>
      <c r="F165" s="110" t="s">
        <v>4560</v>
      </c>
      <c r="G165" s="107">
        <v>41275</v>
      </c>
      <c r="H165" s="107">
        <v>44927</v>
      </c>
    </row>
    <row r="166" spans="1:8" ht="25.5" x14ac:dyDescent="0.2">
      <c r="A166" s="3" t="s">
        <v>4526</v>
      </c>
      <c r="B166" s="108">
        <v>3</v>
      </c>
      <c r="C166" s="103" t="s">
        <v>4294</v>
      </c>
      <c r="D166" s="109" t="s">
        <v>4297</v>
      </c>
      <c r="E166" s="109">
        <v>2013</v>
      </c>
      <c r="F166" s="110" t="s">
        <v>4561</v>
      </c>
      <c r="G166" s="107">
        <v>41275</v>
      </c>
      <c r="H166" s="107">
        <v>44927</v>
      </c>
    </row>
    <row r="167" spans="1:8" ht="25.5" x14ac:dyDescent="0.2">
      <c r="A167" s="3" t="s">
        <v>4526</v>
      </c>
      <c r="B167" s="108">
        <v>3</v>
      </c>
      <c r="C167" s="103" t="s">
        <v>4294</v>
      </c>
      <c r="D167" s="109" t="s">
        <v>4299</v>
      </c>
      <c r="E167" s="109">
        <v>2013</v>
      </c>
      <c r="F167" s="110" t="s">
        <v>4562</v>
      </c>
      <c r="G167" s="107">
        <v>41275</v>
      </c>
      <c r="H167" s="107">
        <v>44927</v>
      </c>
    </row>
    <row r="168" spans="1:8" ht="25.5" x14ac:dyDescent="0.2">
      <c r="A168" s="3" t="s">
        <v>4526</v>
      </c>
      <c r="B168" s="108">
        <v>3</v>
      </c>
      <c r="C168" s="103" t="s">
        <v>4294</v>
      </c>
      <c r="D168" s="109" t="s">
        <v>4301</v>
      </c>
      <c r="E168" s="109">
        <v>2016</v>
      </c>
      <c r="F168" s="110" t="s">
        <v>4563</v>
      </c>
      <c r="G168" s="107">
        <v>42370</v>
      </c>
      <c r="H168" s="107">
        <v>44927</v>
      </c>
    </row>
    <row r="169" spans="1:8" ht="25.5" x14ac:dyDescent="0.2">
      <c r="A169" s="3" t="s">
        <v>4526</v>
      </c>
      <c r="B169" s="108">
        <v>3</v>
      </c>
      <c r="C169" s="103" t="s">
        <v>4294</v>
      </c>
      <c r="D169" s="109" t="s">
        <v>4303</v>
      </c>
      <c r="E169" s="109">
        <v>2016</v>
      </c>
      <c r="F169" s="110" t="s">
        <v>4564</v>
      </c>
      <c r="G169" s="107">
        <v>42370</v>
      </c>
      <c r="H169" s="107">
        <v>44927</v>
      </c>
    </row>
    <row r="170" spans="1:8" ht="25.5" x14ac:dyDescent="0.2">
      <c r="A170" s="3" t="s">
        <v>4526</v>
      </c>
      <c r="B170" s="108">
        <v>3</v>
      </c>
      <c r="C170" s="103" t="s">
        <v>4294</v>
      </c>
      <c r="D170" s="109" t="s">
        <v>4305</v>
      </c>
      <c r="E170" s="109">
        <v>2016</v>
      </c>
      <c r="F170" s="110" t="s">
        <v>4565</v>
      </c>
      <c r="G170" s="107">
        <v>42370</v>
      </c>
      <c r="H170" s="107">
        <v>44927</v>
      </c>
    </row>
    <row r="171" spans="1:8" ht="25.5" x14ac:dyDescent="0.2">
      <c r="A171" s="3" t="s">
        <v>4526</v>
      </c>
      <c r="B171" s="108">
        <v>3</v>
      </c>
      <c r="C171" s="109" t="s">
        <v>4323</v>
      </c>
      <c r="D171" s="103"/>
      <c r="E171" s="109">
        <v>2013</v>
      </c>
      <c r="F171" s="12" t="s">
        <v>4566</v>
      </c>
      <c r="G171" s="107" t="s">
        <v>4550</v>
      </c>
      <c r="H171" s="103"/>
    </row>
    <row r="172" spans="1:8" ht="25.5" x14ac:dyDescent="0.2">
      <c r="A172" s="3" t="s">
        <v>4526</v>
      </c>
      <c r="B172" s="108">
        <v>3</v>
      </c>
      <c r="C172" s="103" t="s">
        <v>4323</v>
      </c>
      <c r="D172" s="109" t="s">
        <v>4324</v>
      </c>
      <c r="E172" s="109">
        <v>2013</v>
      </c>
      <c r="F172" s="110" t="s">
        <v>4567</v>
      </c>
      <c r="G172" s="107">
        <v>41275</v>
      </c>
      <c r="H172" s="107">
        <v>44927</v>
      </c>
    </row>
    <row r="173" spans="1:8" s="6" customFormat="1" ht="25.5" x14ac:dyDescent="0.2">
      <c r="A173" s="3" t="s">
        <v>4526</v>
      </c>
      <c r="B173" s="108">
        <v>3</v>
      </c>
      <c r="C173" s="103" t="s">
        <v>4323</v>
      </c>
      <c r="D173" s="109" t="s">
        <v>4342</v>
      </c>
      <c r="E173" s="109">
        <v>2016</v>
      </c>
      <c r="F173" s="110" t="s">
        <v>4568</v>
      </c>
      <c r="G173" s="107">
        <v>42370</v>
      </c>
      <c r="H173" s="107">
        <v>44927</v>
      </c>
    </row>
    <row r="174" spans="1:8" ht="25.5" x14ac:dyDescent="0.2">
      <c r="A174" s="3" t="s">
        <v>4526</v>
      </c>
      <c r="B174" s="108">
        <v>3</v>
      </c>
      <c r="C174" s="103" t="s">
        <v>4323</v>
      </c>
      <c r="D174" s="109" t="s">
        <v>4344</v>
      </c>
      <c r="E174" s="109">
        <v>2016</v>
      </c>
      <c r="F174" s="110" t="s">
        <v>4569</v>
      </c>
      <c r="G174" s="107">
        <v>42370</v>
      </c>
      <c r="H174" s="107">
        <v>44927</v>
      </c>
    </row>
    <row r="175" spans="1:8" ht="25.5" x14ac:dyDescent="0.2">
      <c r="A175" s="3" t="s">
        <v>4526</v>
      </c>
      <c r="B175" s="108">
        <v>3</v>
      </c>
      <c r="C175" s="103" t="s">
        <v>4323</v>
      </c>
      <c r="D175" s="109" t="s">
        <v>4326</v>
      </c>
      <c r="E175" s="109">
        <v>2013</v>
      </c>
      <c r="F175" s="110" t="s">
        <v>4570</v>
      </c>
      <c r="G175" s="107">
        <v>41275</v>
      </c>
      <c r="H175" s="107">
        <v>44927</v>
      </c>
    </row>
    <row r="176" spans="1:8" ht="25.5" x14ac:dyDescent="0.2">
      <c r="A176" s="3" t="s">
        <v>4526</v>
      </c>
      <c r="B176" s="108">
        <v>3</v>
      </c>
      <c r="C176" s="103" t="s">
        <v>4323</v>
      </c>
      <c r="D176" s="109" t="s">
        <v>4328</v>
      </c>
      <c r="E176" s="109">
        <v>2013</v>
      </c>
      <c r="F176" s="110" t="s">
        <v>4571</v>
      </c>
      <c r="G176" s="107">
        <v>41275</v>
      </c>
      <c r="H176" s="107">
        <v>44927</v>
      </c>
    </row>
    <row r="177" spans="1:8" ht="25.5" x14ac:dyDescent="0.2">
      <c r="A177" s="3" t="s">
        <v>4526</v>
      </c>
      <c r="B177" s="108">
        <v>3</v>
      </c>
      <c r="C177" s="103" t="s">
        <v>4323</v>
      </c>
      <c r="D177" s="109" t="s">
        <v>4330</v>
      </c>
      <c r="E177" s="109">
        <v>2013</v>
      </c>
      <c r="F177" s="110" t="s">
        <v>4572</v>
      </c>
      <c r="G177" s="107"/>
      <c r="H177" s="107">
        <v>41275</v>
      </c>
    </row>
    <row r="178" spans="1:8" ht="25.5" x14ac:dyDescent="0.2">
      <c r="A178" s="3" t="s">
        <v>4526</v>
      </c>
      <c r="B178" s="108">
        <v>3</v>
      </c>
      <c r="C178" s="103" t="s">
        <v>4323</v>
      </c>
      <c r="D178" s="109" t="s">
        <v>4332</v>
      </c>
      <c r="E178" s="109">
        <v>2013</v>
      </c>
      <c r="F178" s="110" t="s">
        <v>4573</v>
      </c>
      <c r="G178" s="107">
        <v>41275</v>
      </c>
      <c r="H178" s="107">
        <v>44927</v>
      </c>
    </row>
    <row r="179" spans="1:8" ht="25.5" x14ac:dyDescent="0.2">
      <c r="A179" s="3" t="s">
        <v>4526</v>
      </c>
      <c r="B179" s="108">
        <v>3</v>
      </c>
      <c r="C179" s="103" t="s">
        <v>4323</v>
      </c>
      <c r="D179" s="109" t="s">
        <v>4334</v>
      </c>
      <c r="E179" s="109">
        <v>2013</v>
      </c>
      <c r="F179" s="110" t="s">
        <v>4574</v>
      </c>
      <c r="G179" s="107">
        <v>41275</v>
      </c>
      <c r="H179" s="107">
        <v>44927</v>
      </c>
    </row>
    <row r="180" spans="1:8" ht="25.5" x14ac:dyDescent="0.2">
      <c r="A180" s="3" t="s">
        <v>4526</v>
      </c>
      <c r="B180" s="108">
        <v>3</v>
      </c>
      <c r="C180" s="103" t="s">
        <v>4323</v>
      </c>
      <c r="D180" s="109" t="s">
        <v>4336</v>
      </c>
      <c r="E180" s="109">
        <v>2013</v>
      </c>
      <c r="F180" s="110" t="s">
        <v>4575</v>
      </c>
      <c r="G180" s="107">
        <v>41275</v>
      </c>
      <c r="H180" s="107">
        <v>44927</v>
      </c>
    </row>
    <row r="181" spans="1:8" ht="25.5" x14ac:dyDescent="0.2">
      <c r="A181" s="3" t="s">
        <v>4526</v>
      </c>
      <c r="B181" s="108">
        <v>3</v>
      </c>
      <c r="C181" s="103" t="s">
        <v>4323</v>
      </c>
      <c r="D181" s="109" t="s">
        <v>4338</v>
      </c>
      <c r="E181" s="109">
        <v>2016</v>
      </c>
      <c r="F181" s="110" t="s">
        <v>4576</v>
      </c>
      <c r="G181" s="107">
        <v>42370</v>
      </c>
      <c r="H181" s="107">
        <v>44927</v>
      </c>
    </row>
    <row r="182" spans="1:8" ht="25.5" x14ac:dyDescent="0.2">
      <c r="A182" s="3" t="s">
        <v>4526</v>
      </c>
      <c r="B182" s="108">
        <v>3</v>
      </c>
      <c r="C182" s="103" t="s">
        <v>4323</v>
      </c>
      <c r="D182" s="109" t="s">
        <v>4340</v>
      </c>
      <c r="E182" s="109">
        <v>2016</v>
      </c>
      <c r="F182" s="110" t="s">
        <v>4577</v>
      </c>
      <c r="G182" s="107">
        <v>42370</v>
      </c>
      <c r="H182" s="107">
        <v>44927</v>
      </c>
    </row>
    <row r="183" spans="1:8" ht="25.5" x14ac:dyDescent="0.2">
      <c r="A183" s="3" t="s">
        <v>4526</v>
      </c>
      <c r="B183" s="108">
        <v>3</v>
      </c>
      <c r="C183" s="109" t="s">
        <v>4348</v>
      </c>
      <c r="D183" s="103"/>
      <c r="E183" s="109">
        <v>2013</v>
      </c>
      <c r="F183" s="12" t="s">
        <v>4578</v>
      </c>
      <c r="G183" s="107" t="s">
        <v>4550</v>
      </c>
      <c r="H183" s="103"/>
    </row>
    <row r="184" spans="1:8" ht="25.5" x14ac:dyDescent="0.2">
      <c r="A184" s="3" t="s">
        <v>4526</v>
      </c>
      <c r="B184" s="108">
        <v>3</v>
      </c>
      <c r="C184" s="103" t="s">
        <v>4348</v>
      </c>
      <c r="D184" s="109" t="s">
        <v>4349</v>
      </c>
      <c r="E184" s="109">
        <v>2013</v>
      </c>
      <c r="F184" s="110" t="s">
        <v>4579</v>
      </c>
      <c r="G184" s="107">
        <v>41275</v>
      </c>
      <c r="H184" s="107">
        <v>44927</v>
      </c>
    </row>
    <row r="185" spans="1:8" ht="25.5" x14ac:dyDescent="0.2">
      <c r="A185" s="3" t="s">
        <v>4526</v>
      </c>
      <c r="B185" s="108">
        <v>3</v>
      </c>
      <c r="C185" s="103" t="s">
        <v>4348</v>
      </c>
      <c r="D185" s="109" t="s">
        <v>4365</v>
      </c>
      <c r="E185" s="109">
        <v>2016</v>
      </c>
      <c r="F185" s="110" t="s">
        <v>4580</v>
      </c>
      <c r="G185" s="107">
        <v>42370</v>
      </c>
      <c r="H185" s="107">
        <v>44927</v>
      </c>
    </row>
    <row r="186" spans="1:8" ht="25.5" x14ac:dyDescent="0.2">
      <c r="A186" s="3" t="s">
        <v>4526</v>
      </c>
      <c r="B186" s="108">
        <v>3</v>
      </c>
      <c r="C186" s="103" t="s">
        <v>4348</v>
      </c>
      <c r="D186" s="109" t="s">
        <v>4351</v>
      </c>
      <c r="E186" s="109">
        <v>2013</v>
      </c>
      <c r="F186" s="110" t="s">
        <v>4581</v>
      </c>
      <c r="G186" s="107">
        <v>41275</v>
      </c>
      <c r="H186" s="107">
        <v>44927</v>
      </c>
    </row>
    <row r="187" spans="1:8" s="6" customFormat="1" ht="25.5" x14ac:dyDescent="0.2">
      <c r="A187" s="3" t="s">
        <v>4526</v>
      </c>
      <c r="B187" s="108">
        <v>3</v>
      </c>
      <c r="C187" s="103" t="s">
        <v>4348</v>
      </c>
      <c r="D187" s="109" t="s">
        <v>4353</v>
      </c>
      <c r="E187" s="109">
        <v>2013</v>
      </c>
      <c r="F187" s="110" t="s">
        <v>4582</v>
      </c>
      <c r="G187" s="107">
        <v>41275</v>
      </c>
      <c r="H187" s="107">
        <v>44927</v>
      </c>
    </row>
    <row r="188" spans="1:8" ht="25.5" x14ac:dyDescent="0.2">
      <c r="A188" s="3" t="s">
        <v>4526</v>
      </c>
      <c r="B188" s="108">
        <v>3</v>
      </c>
      <c r="C188" s="103" t="s">
        <v>4348</v>
      </c>
      <c r="D188" s="109" t="s">
        <v>4355</v>
      </c>
      <c r="E188" s="109">
        <v>2013</v>
      </c>
      <c r="F188" s="110" t="s">
        <v>4583</v>
      </c>
      <c r="G188" s="107">
        <v>41275</v>
      </c>
      <c r="H188" s="107">
        <v>44927</v>
      </c>
    </row>
    <row r="189" spans="1:8" ht="25.5" x14ac:dyDescent="0.2">
      <c r="A189" s="3" t="s">
        <v>4526</v>
      </c>
      <c r="B189" s="108">
        <v>3</v>
      </c>
      <c r="C189" s="103" t="s">
        <v>4348</v>
      </c>
      <c r="D189" s="109" t="s">
        <v>4357</v>
      </c>
      <c r="E189" s="109">
        <v>2013</v>
      </c>
      <c r="F189" s="110" t="s">
        <v>4584</v>
      </c>
      <c r="G189" s="107">
        <v>41275</v>
      </c>
      <c r="H189" s="107">
        <v>44927</v>
      </c>
    </row>
    <row r="190" spans="1:8" ht="25.5" x14ac:dyDescent="0.2">
      <c r="A190" s="3" t="s">
        <v>4526</v>
      </c>
      <c r="B190" s="108">
        <v>3</v>
      </c>
      <c r="C190" s="103" t="s">
        <v>4348</v>
      </c>
      <c r="D190" s="109" t="s">
        <v>4359</v>
      </c>
      <c r="E190" s="109">
        <v>2013</v>
      </c>
      <c r="F190" s="110" t="s">
        <v>4585</v>
      </c>
      <c r="G190" s="107">
        <v>41275</v>
      </c>
      <c r="H190" s="107">
        <v>44927</v>
      </c>
    </row>
    <row r="191" spans="1:8" ht="25.5" x14ac:dyDescent="0.2">
      <c r="A191" s="3" t="s">
        <v>4526</v>
      </c>
      <c r="B191" s="108">
        <v>3</v>
      </c>
      <c r="C191" s="103" t="s">
        <v>4348</v>
      </c>
      <c r="D191" s="109" t="s">
        <v>4361</v>
      </c>
      <c r="E191" s="109">
        <v>2013</v>
      </c>
      <c r="F191" s="110" t="s">
        <v>4586</v>
      </c>
      <c r="G191" s="107">
        <v>41275</v>
      </c>
      <c r="H191" s="107">
        <v>44927</v>
      </c>
    </row>
    <row r="192" spans="1:8" ht="25.5" x14ac:dyDescent="0.2">
      <c r="A192" s="3" t="s">
        <v>4526</v>
      </c>
      <c r="B192" s="108">
        <v>3</v>
      </c>
      <c r="C192" s="103" t="s">
        <v>4348</v>
      </c>
      <c r="D192" s="109" t="s">
        <v>4363</v>
      </c>
      <c r="E192" s="109">
        <v>2013</v>
      </c>
      <c r="F192" s="110" t="s">
        <v>4587</v>
      </c>
      <c r="G192" s="107">
        <v>41275</v>
      </c>
      <c r="H192" s="107">
        <v>44927</v>
      </c>
    </row>
    <row r="193" spans="1:8" ht="25.5" x14ac:dyDescent="0.2">
      <c r="A193" s="3" t="s">
        <v>4526</v>
      </c>
      <c r="B193" s="108">
        <v>3</v>
      </c>
      <c r="C193" s="103" t="s">
        <v>4348</v>
      </c>
      <c r="D193" s="109" t="s">
        <v>4364</v>
      </c>
      <c r="E193" s="109">
        <v>2016</v>
      </c>
      <c r="F193" s="110" t="s">
        <v>4588</v>
      </c>
      <c r="G193" s="107">
        <v>42370</v>
      </c>
      <c r="H193" s="107">
        <v>44927</v>
      </c>
    </row>
    <row r="194" spans="1:8" ht="25.5" x14ac:dyDescent="0.2">
      <c r="A194" s="3" t="s">
        <v>4526</v>
      </c>
      <c r="B194" s="108">
        <v>3</v>
      </c>
      <c r="C194" s="109" t="s">
        <v>4369</v>
      </c>
      <c r="D194" s="103"/>
      <c r="E194" s="109">
        <v>2013</v>
      </c>
      <c r="F194" s="12" t="s">
        <v>4589</v>
      </c>
      <c r="G194" s="107" t="s">
        <v>4550</v>
      </c>
      <c r="H194" s="103"/>
    </row>
    <row r="195" spans="1:8" ht="25.5" x14ac:dyDescent="0.2">
      <c r="A195" s="3" t="s">
        <v>4526</v>
      </c>
      <c r="B195" s="108">
        <v>3</v>
      </c>
      <c r="C195" s="103" t="s">
        <v>4369</v>
      </c>
      <c r="D195" s="109" t="s">
        <v>4370</v>
      </c>
      <c r="E195" s="109">
        <v>2016</v>
      </c>
      <c r="F195" s="110" t="s">
        <v>4590</v>
      </c>
      <c r="G195" s="107">
        <v>42370</v>
      </c>
      <c r="H195" s="107">
        <v>44927</v>
      </c>
    </row>
    <row r="196" spans="1:8" ht="25.5" x14ac:dyDescent="0.2">
      <c r="A196" s="3" t="s">
        <v>4526</v>
      </c>
      <c r="B196" s="108">
        <v>3</v>
      </c>
      <c r="C196" s="103" t="s">
        <v>4369</v>
      </c>
      <c r="D196" s="109" t="s">
        <v>4372</v>
      </c>
      <c r="E196" s="109">
        <v>2016</v>
      </c>
      <c r="F196" s="110" t="s">
        <v>4591</v>
      </c>
      <c r="G196" s="107">
        <v>42370</v>
      </c>
      <c r="H196" s="107">
        <v>44927</v>
      </c>
    </row>
    <row r="197" spans="1:8" ht="25.5" x14ac:dyDescent="0.2">
      <c r="A197" s="3" t="s">
        <v>4526</v>
      </c>
      <c r="B197" s="108">
        <v>3</v>
      </c>
      <c r="C197" s="103" t="s">
        <v>4369</v>
      </c>
      <c r="D197" s="109" t="s">
        <v>4374</v>
      </c>
      <c r="E197" s="109">
        <v>2016</v>
      </c>
      <c r="F197" s="110" t="s">
        <v>4592</v>
      </c>
      <c r="G197" s="107">
        <v>42370</v>
      </c>
      <c r="H197" s="107">
        <v>44927</v>
      </c>
    </row>
    <row r="198" spans="1:8" ht="25.5" x14ac:dyDescent="0.2">
      <c r="A198" s="3" t="s">
        <v>4526</v>
      </c>
      <c r="B198" s="108">
        <v>3</v>
      </c>
      <c r="C198" s="109" t="s">
        <v>4386</v>
      </c>
      <c r="D198" s="103"/>
      <c r="E198" s="109">
        <v>2013</v>
      </c>
      <c r="F198" s="12" t="s">
        <v>4593</v>
      </c>
      <c r="G198" s="107" t="s">
        <v>4550</v>
      </c>
      <c r="H198" s="103"/>
    </row>
    <row r="199" spans="1:8" s="6" customFormat="1" ht="25.5" x14ac:dyDescent="0.2">
      <c r="A199" s="3" t="s">
        <v>4526</v>
      </c>
      <c r="B199" s="108">
        <v>3</v>
      </c>
      <c r="C199" s="103" t="s">
        <v>4386</v>
      </c>
      <c r="D199" s="109" t="s">
        <v>4387</v>
      </c>
      <c r="E199" s="109">
        <v>2016</v>
      </c>
      <c r="F199" s="110" t="s">
        <v>4594</v>
      </c>
      <c r="G199" s="107">
        <v>42370</v>
      </c>
      <c r="H199" s="107">
        <v>44927</v>
      </c>
    </row>
    <row r="200" spans="1:8" ht="25.5" x14ac:dyDescent="0.2">
      <c r="A200" s="3" t="s">
        <v>4526</v>
      </c>
      <c r="B200" s="108">
        <v>3</v>
      </c>
      <c r="C200" s="103" t="s">
        <v>4386</v>
      </c>
      <c r="D200" s="109" t="s">
        <v>4389</v>
      </c>
      <c r="E200" s="109">
        <v>2016</v>
      </c>
      <c r="F200" s="110" t="s">
        <v>4595</v>
      </c>
      <c r="G200" s="107">
        <v>42370</v>
      </c>
      <c r="H200" s="107">
        <v>44927</v>
      </c>
    </row>
    <row r="201" spans="1:8" ht="25.5" x14ac:dyDescent="0.2">
      <c r="A201" s="3" t="s">
        <v>4526</v>
      </c>
      <c r="B201" s="108">
        <v>3</v>
      </c>
      <c r="C201" s="103" t="s">
        <v>4386</v>
      </c>
      <c r="D201" s="109" t="s">
        <v>4391</v>
      </c>
      <c r="E201" s="109">
        <v>2016</v>
      </c>
      <c r="F201" s="110" t="s">
        <v>4596</v>
      </c>
      <c r="G201" s="107">
        <v>42370</v>
      </c>
      <c r="H201" s="107">
        <v>44927</v>
      </c>
    </row>
    <row r="202" spans="1:8" ht="25.5" x14ac:dyDescent="0.2">
      <c r="A202" s="3" t="s">
        <v>4526</v>
      </c>
      <c r="B202" s="108">
        <v>3</v>
      </c>
      <c r="C202" s="103" t="s">
        <v>4386</v>
      </c>
      <c r="D202" s="109" t="s">
        <v>4393</v>
      </c>
      <c r="E202" s="109">
        <v>2016</v>
      </c>
      <c r="F202" s="110" t="s">
        <v>4597</v>
      </c>
      <c r="G202" s="107">
        <v>42370</v>
      </c>
      <c r="H202" s="107">
        <v>44927</v>
      </c>
    </row>
    <row r="203" spans="1:8" ht="25.5" x14ac:dyDescent="0.2">
      <c r="A203" s="3" t="s">
        <v>4526</v>
      </c>
      <c r="B203" s="108">
        <v>3</v>
      </c>
      <c r="C203" s="103" t="s">
        <v>4386</v>
      </c>
      <c r="D203" s="109" t="s">
        <v>4395</v>
      </c>
      <c r="E203" s="109">
        <v>2016</v>
      </c>
      <c r="F203" s="110" t="s">
        <v>4598</v>
      </c>
      <c r="G203" s="107">
        <v>42370</v>
      </c>
      <c r="H203" s="107">
        <v>44927</v>
      </c>
    </row>
    <row r="204" spans="1:8" s="6" customFormat="1" ht="25.5" x14ac:dyDescent="0.2">
      <c r="A204" s="3" t="s">
        <v>4526</v>
      </c>
      <c r="B204" s="108">
        <v>3</v>
      </c>
      <c r="C204" s="109" t="s">
        <v>4409</v>
      </c>
      <c r="D204" s="103"/>
      <c r="E204" s="109">
        <v>2013</v>
      </c>
      <c r="F204" s="12" t="s">
        <v>4599</v>
      </c>
      <c r="G204" s="107" t="s">
        <v>4550</v>
      </c>
      <c r="H204" s="103"/>
    </row>
    <row r="205" spans="1:8" ht="25.5" x14ac:dyDescent="0.2">
      <c r="A205" s="3" t="s">
        <v>4526</v>
      </c>
      <c r="B205" s="108">
        <v>3</v>
      </c>
      <c r="C205" s="103" t="s">
        <v>4409</v>
      </c>
      <c r="D205" s="109" t="s">
        <v>4410</v>
      </c>
      <c r="E205" s="109">
        <v>2016</v>
      </c>
      <c r="F205" s="110" t="s">
        <v>4600</v>
      </c>
      <c r="G205" s="107">
        <v>42370</v>
      </c>
      <c r="H205" s="107">
        <v>44927</v>
      </c>
    </row>
    <row r="206" spans="1:8" ht="25.5" x14ac:dyDescent="0.2">
      <c r="A206" s="3" t="s">
        <v>4526</v>
      </c>
      <c r="B206" s="108">
        <v>3</v>
      </c>
      <c r="C206" s="103" t="s">
        <v>4409</v>
      </c>
      <c r="D206" s="109" t="s">
        <v>4412</v>
      </c>
      <c r="E206" s="109">
        <v>2016</v>
      </c>
      <c r="F206" s="110" t="s">
        <v>4601</v>
      </c>
      <c r="G206" s="107">
        <v>42370</v>
      </c>
      <c r="H206" s="107">
        <v>44927</v>
      </c>
    </row>
    <row r="207" spans="1:8" ht="25.5" x14ac:dyDescent="0.2">
      <c r="A207" s="3" t="s">
        <v>4526</v>
      </c>
      <c r="B207" s="108">
        <v>3</v>
      </c>
      <c r="C207" s="103" t="s">
        <v>4409</v>
      </c>
      <c r="D207" s="109" t="s">
        <v>4414</v>
      </c>
      <c r="E207" s="109">
        <v>2016</v>
      </c>
      <c r="F207" s="110" t="s">
        <v>4602</v>
      </c>
      <c r="G207" s="107">
        <v>42370</v>
      </c>
      <c r="H207" s="107">
        <v>44927</v>
      </c>
    </row>
    <row r="208" spans="1:8" ht="25.5" x14ac:dyDescent="0.2">
      <c r="A208" s="3" t="s">
        <v>4526</v>
      </c>
      <c r="B208" s="108">
        <v>3</v>
      </c>
      <c r="C208" s="103" t="s">
        <v>4409</v>
      </c>
      <c r="D208" s="109" t="s">
        <v>4416</v>
      </c>
      <c r="E208" s="109">
        <v>2016</v>
      </c>
      <c r="F208" s="110" t="s">
        <v>4603</v>
      </c>
      <c r="G208" s="107">
        <v>42370</v>
      </c>
      <c r="H208" s="107">
        <v>44927</v>
      </c>
    </row>
    <row r="209" spans="1:8" ht="25.5" x14ac:dyDescent="0.2">
      <c r="A209" s="3" t="s">
        <v>4526</v>
      </c>
      <c r="B209" s="108">
        <v>3</v>
      </c>
      <c r="C209" s="103" t="s">
        <v>4409</v>
      </c>
      <c r="D209" s="109" t="s">
        <v>4418</v>
      </c>
      <c r="E209" s="109">
        <v>2016</v>
      </c>
      <c r="F209" s="110" t="s">
        <v>4604</v>
      </c>
      <c r="G209" s="107">
        <v>42370</v>
      </c>
      <c r="H209" s="107">
        <v>44927</v>
      </c>
    </row>
    <row r="210" spans="1:8" ht="25.5" x14ac:dyDescent="0.2">
      <c r="A210" s="3" t="s">
        <v>4526</v>
      </c>
      <c r="B210" s="108">
        <v>4</v>
      </c>
      <c r="C210" s="203"/>
      <c r="D210" s="103"/>
      <c r="E210" s="109">
        <v>2013</v>
      </c>
      <c r="F210" s="12" t="s">
        <v>4605</v>
      </c>
      <c r="G210" s="107" t="s">
        <v>4550</v>
      </c>
      <c r="H210" s="103"/>
    </row>
    <row r="211" spans="1:8" s="6" customFormat="1" ht="25.5" x14ac:dyDescent="0.2">
      <c r="A211" s="3" t="s">
        <v>4526</v>
      </c>
      <c r="B211" s="108">
        <v>4</v>
      </c>
      <c r="C211" s="109" t="s">
        <v>4606</v>
      </c>
      <c r="D211" s="103"/>
      <c r="E211" s="109">
        <v>2013</v>
      </c>
      <c r="F211" s="12" t="s">
        <v>4607</v>
      </c>
      <c r="G211" s="107" t="s">
        <v>4550</v>
      </c>
      <c r="H211" s="103"/>
    </row>
    <row r="212" spans="1:8" ht="38.25" x14ac:dyDescent="0.2">
      <c r="A212" s="3" t="s">
        <v>4526</v>
      </c>
      <c r="B212" s="108">
        <v>4</v>
      </c>
      <c r="C212" s="103" t="s">
        <v>4606</v>
      </c>
      <c r="D212" s="109" t="s">
        <v>4608</v>
      </c>
      <c r="E212" s="109">
        <v>2013</v>
      </c>
      <c r="F212" s="110" t="s">
        <v>4609</v>
      </c>
      <c r="G212" s="107">
        <v>41275</v>
      </c>
      <c r="H212" s="107">
        <v>44927</v>
      </c>
    </row>
    <row r="213" spans="1:8" ht="25.5" x14ac:dyDescent="0.2">
      <c r="A213" s="3" t="s">
        <v>4526</v>
      </c>
      <c r="B213" s="108">
        <v>4</v>
      </c>
      <c r="C213" s="103" t="s">
        <v>4606</v>
      </c>
      <c r="D213" s="109" t="s">
        <v>4610</v>
      </c>
      <c r="E213" s="109">
        <v>2013</v>
      </c>
      <c r="F213" s="110" t="s">
        <v>4611</v>
      </c>
      <c r="G213" s="107">
        <v>41275</v>
      </c>
      <c r="H213" s="107">
        <v>44927</v>
      </c>
    </row>
    <row r="214" spans="1:8" ht="25.5" x14ac:dyDescent="0.2">
      <c r="A214" s="3" t="s">
        <v>4526</v>
      </c>
      <c r="B214" s="108">
        <v>4</v>
      </c>
      <c r="C214" s="103" t="s">
        <v>4606</v>
      </c>
      <c r="D214" s="109" t="s">
        <v>4612</v>
      </c>
      <c r="E214" s="109">
        <v>2013</v>
      </c>
      <c r="F214" s="110" t="s">
        <v>4613</v>
      </c>
      <c r="G214" s="107">
        <v>41275</v>
      </c>
      <c r="H214" s="107">
        <v>44927</v>
      </c>
    </row>
    <row r="215" spans="1:8" ht="25.5" x14ac:dyDescent="0.2">
      <c r="A215" s="3" t="s">
        <v>4526</v>
      </c>
      <c r="B215" s="108">
        <v>4</v>
      </c>
      <c r="C215" s="103" t="s">
        <v>4606</v>
      </c>
      <c r="D215" s="109" t="s">
        <v>4614</v>
      </c>
      <c r="E215" s="109">
        <v>2013</v>
      </c>
      <c r="F215" s="110" t="s">
        <v>4615</v>
      </c>
      <c r="G215" s="107">
        <v>41275</v>
      </c>
      <c r="H215" s="107">
        <v>44927</v>
      </c>
    </row>
    <row r="216" spans="1:8" ht="25.5" x14ac:dyDescent="0.2">
      <c r="A216" s="3" t="s">
        <v>4526</v>
      </c>
      <c r="B216" s="108">
        <v>4</v>
      </c>
      <c r="C216" s="103" t="s">
        <v>4606</v>
      </c>
      <c r="D216" s="109" t="s">
        <v>4616</v>
      </c>
      <c r="E216" s="109">
        <v>2013</v>
      </c>
      <c r="F216" s="110" t="s">
        <v>4617</v>
      </c>
      <c r="G216" s="107">
        <v>41275</v>
      </c>
      <c r="H216" s="107">
        <v>44927</v>
      </c>
    </row>
    <row r="217" spans="1:8" ht="25.5" x14ac:dyDescent="0.2">
      <c r="A217" s="3" t="s">
        <v>4526</v>
      </c>
      <c r="B217" s="108">
        <v>4</v>
      </c>
      <c r="C217" s="103" t="s">
        <v>4606</v>
      </c>
      <c r="D217" s="109" t="s">
        <v>4618</v>
      </c>
      <c r="E217" s="109">
        <v>2013</v>
      </c>
      <c r="F217" s="110" t="s">
        <v>4572</v>
      </c>
      <c r="G217" s="107">
        <v>41275</v>
      </c>
      <c r="H217" s="107">
        <v>41275</v>
      </c>
    </row>
    <row r="218" spans="1:8" s="6" customFormat="1" ht="25.5" x14ac:dyDescent="0.2">
      <c r="A218" s="3" t="s">
        <v>4526</v>
      </c>
      <c r="B218" s="108">
        <v>4</v>
      </c>
      <c r="C218" s="103" t="s">
        <v>4606</v>
      </c>
      <c r="D218" s="109" t="s">
        <v>4619</v>
      </c>
      <c r="E218" s="109">
        <v>2013</v>
      </c>
      <c r="F218" s="110" t="s">
        <v>4620</v>
      </c>
      <c r="G218" s="107">
        <v>41275</v>
      </c>
      <c r="H218" s="107">
        <v>44927</v>
      </c>
    </row>
    <row r="219" spans="1:8" ht="25.5" x14ac:dyDescent="0.2">
      <c r="A219" s="3" t="s">
        <v>4526</v>
      </c>
      <c r="B219" s="108">
        <v>4</v>
      </c>
      <c r="C219" s="109" t="s">
        <v>4621</v>
      </c>
      <c r="D219" s="103"/>
      <c r="E219" s="109">
        <v>2013</v>
      </c>
      <c r="F219" s="12" t="s">
        <v>4622</v>
      </c>
      <c r="G219" s="107" t="s">
        <v>4550</v>
      </c>
      <c r="H219" s="107">
        <v>41275</v>
      </c>
    </row>
    <row r="220" spans="1:8" ht="25.5" x14ac:dyDescent="0.2">
      <c r="A220" s="3" t="s">
        <v>4526</v>
      </c>
      <c r="B220" s="108">
        <v>4</v>
      </c>
      <c r="C220" s="109" t="s">
        <v>4623</v>
      </c>
      <c r="D220" s="103"/>
      <c r="E220" s="109">
        <v>2013</v>
      </c>
      <c r="F220" s="12" t="s">
        <v>4624</v>
      </c>
      <c r="G220" s="107" t="s">
        <v>4550</v>
      </c>
      <c r="H220" s="103"/>
    </row>
    <row r="221" spans="1:8" ht="25.5" x14ac:dyDescent="0.2">
      <c r="A221" s="3" t="s">
        <v>4526</v>
      </c>
      <c r="B221" s="108">
        <v>4</v>
      </c>
      <c r="C221" s="103" t="s">
        <v>4623</v>
      </c>
      <c r="D221" s="109" t="s">
        <v>4625</v>
      </c>
      <c r="E221" s="109">
        <v>2013</v>
      </c>
      <c r="F221" s="110" t="s">
        <v>4626</v>
      </c>
      <c r="G221" s="107">
        <v>41275</v>
      </c>
      <c r="H221" s="107">
        <v>44927</v>
      </c>
    </row>
    <row r="222" spans="1:8" ht="25.5" x14ac:dyDescent="0.2">
      <c r="A222" s="3" t="s">
        <v>4526</v>
      </c>
      <c r="B222" s="108">
        <v>4</v>
      </c>
      <c r="C222" s="103" t="s">
        <v>4623</v>
      </c>
      <c r="D222" s="109" t="s">
        <v>4627</v>
      </c>
      <c r="E222" s="109">
        <v>2013</v>
      </c>
      <c r="F222" s="110" t="s">
        <v>4628</v>
      </c>
      <c r="G222" s="107">
        <v>41275</v>
      </c>
      <c r="H222" s="107">
        <v>44927</v>
      </c>
    </row>
    <row r="223" spans="1:8" ht="25.5" x14ac:dyDescent="0.2">
      <c r="A223" s="3" t="s">
        <v>4526</v>
      </c>
      <c r="B223" s="108">
        <v>4</v>
      </c>
      <c r="C223" s="109" t="s">
        <v>4629</v>
      </c>
      <c r="D223" s="103"/>
      <c r="E223" s="109">
        <v>2013</v>
      </c>
      <c r="F223" s="12" t="s">
        <v>4630</v>
      </c>
      <c r="G223" s="107" t="s">
        <v>4550</v>
      </c>
      <c r="H223" s="103"/>
    </row>
    <row r="224" spans="1:8" ht="25.5" x14ac:dyDescent="0.2">
      <c r="A224" s="3" t="s">
        <v>4526</v>
      </c>
      <c r="B224" s="108">
        <v>4</v>
      </c>
      <c r="C224" s="103" t="s">
        <v>4629</v>
      </c>
      <c r="D224" s="109" t="s">
        <v>4631</v>
      </c>
      <c r="E224" s="109">
        <v>2013</v>
      </c>
      <c r="F224" s="110" t="s">
        <v>4632</v>
      </c>
      <c r="G224" s="107">
        <v>41275</v>
      </c>
      <c r="H224" s="107">
        <v>44927</v>
      </c>
    </row>
    <row r="225" spans="1:8" ht="25.5" x14ac:dyDescent="0.2">
      <c r="A225" s="3" t="s">
        <v>4526</v>
      </c>
      <c r="B225" s="108">
        <v>4</v>
      </c>
      <c r="C225" s="103" t="s">
        <v>4629</v>
      </c>
      <c r="D225" s="109" t="s">
        <v>4633</v>
      </c>
      <c r="E225" s="109">
        <v>2013</v>
      </c>
      <c r="F225" s="110" t="s">
        <v>4634</v>
      </c>
      <c r="G225" s="107">
        <v>41275</v>
      </c>
      <c r="H225" s="107">
        <v>44927</v>
      </c>
    </row>
    <row r="226" spans="1:8" ht="25.5" x14ac:dyDescent="0.2">
      <c r="A226" s="3" t="s">
        <v>4526</v>
      </c>
      <c r="B226" s="108">
        <v>4</v>
      </c>
      <c r="C226" s="103" t="s">
        <v>4629</v>
      </c>
      <c r="D226" s="109" t="s">
        <v>4635</v>
      </c>
      <c r="E226" s="109">
        <v>2013</v>
      </c>
      <c r="F226" s="110" t="s">
        <v>4636</v>
      </c>
      <c r="G226" s="107">
        <v>41275</v>
      </c>
      <c r="H226" s="107">
        <v>44927</v>
      </c>
    </row>
    <row r="227" spans="1:8" s="6" customFormat="1" ht="25.5" x14ac:dyDescent="0.2">
      <c r="A227" s="3" t="s">
        <v>4526</v>
      </c>
      <c r="B227" s="108">
        <v>4</v>
      </c>
      <c r="C227" s="109" t="s">
        <v>4637</v>
      </c>
      <c r="D227" s="103"/>
      <c r="E227" s="109">
        <v>2013</v>
      </c>
      <c r="F227" s="12" t="s">
        <v>4638</v>
      </c>
      <c r="G227" s="107" t="s">
        <v>4550</v>
      </c>
      <c r="H227" s="103"/>
    </row>
    <row r="228" spans="1:8" ht="25.5" x14ac:dyDescent="0.2">
      <c r="A228" s="3" t="s">
        <v>4526</v>
      </c>
      <c r="B228" s="108">
        <v>4</v>
      </c>
      <c r="C228" s="103" t="s">
        <v>4637</v>
      </c>
      <c r="D228" s="109" t="s">
        <v>4639</v>
      </c>
      <c r="E228" s="109">
        <v>2013</v>
      </c>
      <c r="F228" s="110" t="s">
        <v>4640</v>
      </c>
      <c r="G228" s="107">
        <v>41275</v>
      </c>
      <c r="H228" s="107">
        <v>44927</v>
      </c>
    </row>
    <row r="229" spans="1:8" s="6" customFormat="1" ht="25.5" x14ac:dyDescent="0.2">
      <c r="A229" s="3" t="s">
        <v>4526</v>
      </c>
      <c r="B229" s="108">
        <v>4</v>
      </c>
      <c r="C229" s="103" t="s">
        <v>4637</v>
      </c>
      <c r="D229" s="109" t="s">
        <v>4641</v>
      </c>
      <c r="E229" s="109">
        <v>2013</v>
      </c>
      <c r="F229" s="110" t="s">
        <v>4642</v>
      </c>
      <c r="G229" s="107">
        <v>41275</v>
      </c>
      <c r="H229" s="107">
        <v>44927</v>
      </c>
    </row>
    <row r="230" spans="1:8" ht="25.5" x14ac:dyDescent="0.2">
      <c r="A230" s="3" t="s">
        <v>4526</v>
      </c>
      <c r="B230" s="108">
        <v>4</v>
      </c>
      <c r="C230" s="103" t="s">
        <v>4637</v>
      </c>
      <c r="D230" s="109" t="s">
        <v>4643</v>
      </c>
      <c r="E230" s="109">
        <v>2013</v>
      </c>
      <c r="F230" s="110" t="s">
        <v>4644</v>
      </c>
      <c r="G230" s="107">
        <v>41275</v>
      </c>
      <c r="H230" s="107">
        <v>44927</v>
      </c>
    </row>
    <row r="231" spans="1:8" ht="25.5" x14ac:dyDescent="0.2">
      <c r="A231" s="3" t="s">
        <v>4526</v>
      </c>
      <c r="B231" s="108">
        <v>4</v>
      </c>
      <c r="C231" s="103" t="s">
        <v>4637</v>
      </c>
      <c r="D231" s="109" t="s">
        <v>4645</v>
      </c>
      <c r="E231" s="109">
        <v>2013</v>
      </c>
      <c r="F231" s="110" t="s">
        <v>4646</v>
      </c>
      <c r="G231" s="107">
        <v>41275</v>
      </c>
      <c r="H231" s="107">
        <v>44927</v>
      </c>
    </row>
    <row r="232" spans="1:8" ht="25.5" x14ac:dyDescent="0.2">
      <c r="A232" s="3" t="s">
        <v>4526</v>
      </c>
      <c r="B232" s="108">
        <v>4</v>
      </c>
      <c r="C232" s="103" t="s">
        <v>4637</v>
      </c>
      <c r="D232" s="109" t="s">
        <v>4647</v>
      </c>
      <c r="E232" s="109">
        <v>2016</v>
      </c>
      <c r="F232" s="110" t="s">
        <v>4648</v>
      </c>
      <c r="G232" s="107">
        <v>42370</v>
      </c>
      <c r="H232" s="107">
        <v>44927</v>
      </c>
    </row>
    <row r="233" spans="1:8" s="6" customFormat="1" ht="25.5" x14ac:dyDescent="0.2">
      <c r="A233" s="3" t="s">
        <v>4526</v>
      </c>
      <c r="B233" s="108">
        <v>4</v>
      </c>
      <c r="C233" s="103" t="s">
        <v>4637</v>
      </c>
      <c r="D233" s="109" t="s">
        <v>4649</v>
      </c>
      <c r="E233" s="109">
        <v>2013</v>
      </c>
      <c r="F233" s="110" t="s">
        <v>4465</v>
      </c>
      <c r="G233" s="107">
        <v>41275</v>
      </c>
      <c r="H233" s="107">
        <v>44927</v>
      </c>
    </row>
    <row r="234" spans="1:8" ht="25.5" x14ac:dyDescent="0.2">
      <c r="A234" s="3" t="s">
        <v>4526</v>
      </c>
      <c r="B234" s="108">
        <v>4</v>
      </c>
      <c r="C234" s="103" t="s">
        <v>4637</v>
      </c>
      <c r="D234" s="109" t="s">
        <v>4650</v>
      </c>
      <c r="E234" s="109">
        <v>2013</v>
      </c>
      <c r="F234" s="110" t="s">
        <v>4467</v>
      </c>
      <c r="G234" s="107">
        <v>41275</v>
      </c>
      <c r="H234" s="107">
        <v>44927</v>
      </c>
    </row>
    <row r="235" spans="1:8" ht="25.5" x14ac:dyDescent="0.2">
      <c r="A235" s="3" t="s">
        <v>4526</v>
      </c>
      <c r="B235" s="108">
        <v>4</v>
      </c>
      <c r="C235" s="103" t="s">
        <v>4637</v>
      </c>
      <c r="D235" s="109" t="s">
        <v>4651</v>
      </c>
      <c r="E235" s="109">
        <v>2013</v>
      </c>
      <c r="F235" s="110" t="s">
        <v>4461</v>
      </c>
      <c r="G235" s="107">
        <v>41275</v>
      </c>
      <c r="H235" s="107">
        <v>44927</v>
      </c>
    </row>
    <row r="236" spans="1:8" ht="25.5" x14ac:dyDescent="0.2">
      <c r="A236" s="3" t="s">
        <v>4526</v>
      </c>
      <c r="B236" s="108">
        <v>4</v>
      </c>
      <c r="C236" s="103" t="s">
        <v>4637</v>
      </c>
      <c r="D236" s="109" t="s">
        <v>4652</v>
      </c>
      <c r="E236" s="109">
        <v>2013</v>
      </c>
      <c r="F236" s="110" t="s">
        <v>4653</v>
      </c>
      <c r="G236" s="107">
        <v>41275</v>
      </c>
      <c r="H236" s="107">
        <v>44927</v>
      </c>
    </row>
    <row r="237" spans="1:8" ht="25.5" x14ac:dyDescent="0.2">
      <c r="A237" s="3" t="s">
        <v>4526</v>
      </c>
      <c r="B237" s="108">
        <v>4</v>
      </c>
      <c r="C237" s="103" t="s">
        <v>4637</v>
      </c>
      <c r="D237" s="109" t="s">
        <v>4654</v>
      </c>
      <c r="E237" s="109">
        <v>2013</v>
      </c>
      <c r="F237" s="110" t="s">
        <v>4655</v>
      </c>
      <c r="G237" s="107">
        <v>41275</v>
      </c>
      <c r="H237" s="107">
        <v>44927</v>
      </c>
    </row>
    <row r="238" spans="1:8" s="6" customFormat="1" ht="25.5" x14ac:dyDescent="0.2">
      <c r="A238" s="3" t="s">
        <v>4526</v>
      </c>
      <c r="B238" s="108">
        <v>4</v>
      </c>
      <c r="C238" s="103" t="s">
        <v>4637</v>
      </c>
      <c r="D238" s="109" t="s">
        <v>4656</v>
      </c>
      <c r="E238" s="109">
        <v>2013</v>
      </c>
      <c r="F238" s="110" t="s">
        <v>4657</v>
      </c>
      <c r="G238" s="107">
        <v>41275</v>
      </c>
      <c r="H238" s="107">
        <v>44927</v>
      </c>
    </row>
    <row r="239" spans="1:8" ht="25.5" x14ac:dyDescent="0.2">
      <c r="A239" s="3" t="s">
        <v>4526</v>
      </c>
      <c r="B239" s="108">
        <v>4</v>
      </c>
      <c r="C239" s="103" t="s">
        <v>4637</v>
      </c>
      <c r="D239" s="109" t="s">
        <v>4658</v>
      </c>
      <c r="E239" s="109">
        <v>2013</v>
      </c>
      <c r="F239" s="110" t="s">
        <v>4659</v>
      </c>
      <c r="G239" s="107">
        <v>41275</v>
      </c>
      <c r="H239" s="107">
        <v>44927</v>
      </c>
    </row>
    <row r="240" spans="1:8" ht="25.5" x14ac:dyDescent="0.2">
      <c r="A240" s="3" t="s">
        <v>4526</v>
      </c>
      <c r="B240" s="108">
        <v>4</v>
      </c>
      <c r="C240" s="103" t="s">
        <v>4637</v>
      </c>
      <c r="D240" s="109" t="s">
        <v>4660</v>
      </c>
      <c r="E240" s="109">
        <v>2013</v>
      </c>
      <c r="F240" s="110" t="s">
        <v>4661</v>
      </c>
      <c r="G240" s="107">
        <v>41275</v>
      </c>
      <c r="H240" s="107">
        <v>44927</v>
      </c>
    </row>
    <row r="241" spans="1:8" ht="25.5" x14ac:dyDescent="0.2">
      <c r="A241" s="3" t="s">
        <v>4526</v>
      </c>
      <c r="B241" s="108">
        <v>4</v>
      </c>
      <c r="C241" s="109" t="s">
        <v>4662</v>
      </c>
      <c r="D241" s="103"/>
      <c r="E241" s="109">
        <v>2013</v>
      </c>
      <c r="F241" s="12" t="s">
        <v>4663</v>
      </c>
      <c r="G241" s="107" t="s">
        <v>4550</v>
      </c>
      <c r="H241" s="103"/>
    </row>
    <row r="242" spans="1:8" ht="25.5" x14ac:dyDescent="0.2">
      <c r="A242" s="3" t="s">
        <v>4526</v>
      </c>
      <c r="B242" s="108">
        <v>4</v>
      </c>
      <c r="C242" s="109" t="s">
        <v>4662</v>
      </c>
      <c r="D242" s="109" t="s">
        <v>4664</v>
      </c>
      <c r="E242" s="109">
        <v>2013</v>
      </c>
      <c r="F242" s="110" t="s">
        <v>4665</v>
      </c>
      <c r="G242" s="107">
        <v>41275</v>
      </c>
      <c r="H242" s="107">
        <v>44927</v>
      </c>
    </row>
    <row r="243" spans="1:8" ht="25.5" x14ac:dyDescent="0.2">
      <c r="A243" s="3" t="s">
        <v>4526</v>
      </c>
      <c r="B243" s="108">
        <v>4</v>
      </c>
      <c r="C243" s="109" t="s">
        <v>4662</v>
      </c>
      <c r="D243" s="109" t="s">
        <v>4666</v>
      </c>
      <c r="E243" s="109">
        <v>2013</v>
      </c>
      <c r="F243" s="110" t="s">
        <v>4667</v>
      </c>
      <c r="G243" s="107">
        <v>41275</v>
      </c>
      <c r="H243" s="107">
        <v>44927</v>
      </c>
    </row>
    <row r="244" spans="1:8" ht="25.5" x14ac:dyDescent="0.2">
      <c r="A244" s="3" t="s">
        <v>4526</v>
      </c>
      <c r="B244" s="108">
        <v>4</v>
      </c>
      <c r="C244" s="109" t="s">
        <v>4662</v>
      </c>
      <c r="D244" s="109" t="s">
        <v>4668</v>
      </c>
      <c r="E244" s="109">
        <v>2013</v>
      </c>
      <c r="F244" s="110" t="s">
        <v>4669</v>
      </c>
      <c r="G244" s="107">
        <v>41275</v>
      </c>
      <c r="H244" s="107">
        <v>44927</v>
      </c>
    </row>
    <row r="245" spans="1:8" ht="25.5" x14ac:dyDescent="0.2">
      <c r="A245" s="3" t="s">
        <v>4526</v>
      </c>
      <c r="B245" s="108">
        <v>4</v>
      </c>
      <c r="C245" s="109" t="s">
        <v>4662</v>
      </c>
      <c r="D245" s="109" t="s">
        <v>4670</v>
      </c>
      <c r="E245" s="109">
        <v>2013</v>
      </c>
      <c r="F245" s="110" t="s">
        <v>4671</v>
      </c>
      <c r="G245" s="107">
        <v>41275</v>
      </c>
      <c r="H245" s="107">
        <v>44927</v>
      </c>
    </row>
    <row r="246" spans="1:8" ht="25.5" x14ac:dyDescent="0.2">
      <c r="A246" s="3" t="s">
        <v>4526</v>
      </c>
      <c r="B246" s="108">
        <v>4</v>
      </c>
      <c r="C246" s="109" t="s">
        <v>4662</v>
      </c>
      <c r="D246" s="109" t="s">
        <v>4672</v>
      </c>
      <c r="E246" s="109">
        <v>2013</v>
      </c>
      <c r="F246" s="110" t="s">
        <v>4673</v>
      </c>
      <c r="G246" s="107">
        <v>41275</v>
      </c>
      <c r="H246" s="107">
        <v>44927</v>
      </c>
    </row>
    <row r="247" spans="1:8" ht="25.5" x14ac:dyDescent="0.2">
      <c r="A247" s="3" t="s">
        <v>4526</v>
      </c>
      <c r="B247" s="108">
        <v>4</v>
      </c>
      <c r="C247" s="109" t="s">
        <v>4662</v>
      </c>
      <c r="D247" s="109" t="s">
        <v>4674</v>
      </c>
      <c r="E247" s="109">
        <v>2013</v>
      </c>
      <c r="F247" s="110" t="s">
        <v>4675</v>
      </c>
      <c r="G247" s="107">
        <v>41275</v>
      </c>
      <c r="H247" s="107">
        <v>44927</v>
      </c>
    </row>
    <row r="248" spans="1:8" ht="25.5" x14ac:dyDescent="0.2">
      <c r="A248" s="3" t="s">
        <v>4526</v>
      </c>
      <c r="B248" s="108">
        <v>4</v>
      </c>
      <c r="C248" s="109" t="s">
        <v>4676</v>
      </c>
      <c r="D248" s="103"/>
      <c r="E248" s="109">
        <v>2013</v>
      </c>
      <c r="F248" s="12" t="s">
        <v>4677</v>
      </c>
      <c r="G248" s="107" t="s">
        <v>4550</v>
      </c>
      <c r="H248" s="103"/>
    </row>
    <row r="249" spans="1:8" ht="25.5" x14ac:dyDescent="0.2">
      <c r="A249" s="3" t="s">
        <v>4526</v>
      </c>
      <c r="B249" s="108">
        <v>4</v>
      </c>
      <c r="C249" s="103" t="s">
        <v>4676</v>
      </c>
      <c r="D249" s="109" t="s">
        <v>4678</v>
      </c>
      <c r="E249" s="109">
        <v>2013</v>
      </c>
      <c r="F249" s="110" t="s">
        <v>4679</v>
      </c>
      <c r="G249" s="107">
        <v>41275</v>
      </c>
      <c r="H249" s="107">
        <v>44927</v>
      </c>
    </row>
    <row r="250" spans="1:8" ht="25.5" x14ac:dyDescent="0.2">
      <c r="A250" s="3" t="s">
        <v>4526</v>
      </c>
      <c r="B250" s="108">
        <v>4</v>
      </c>
      <c r="C250" s="103" t="s">
        <v>4676</v>
      </c>
      <c r="D250" s="109" t="s">
        <v>4680</v>
      </c>
      <c r="E250" s="109">
        <v>2013</v>
      </c>
      <c r="F250" s="110" t="s">
        <v>4572</v>
      </c>
      <c r="G250" s="107">
        <v>41275</v>
      </c>
      <c r="H250" s="107">
        <v>41275</v>
      </c>
    </row>
    <row r="251" spans="1:8" ht="25.5" x14ac:dyDescent="0.2">
      <c r="A251" s="3" t="s">
        <v>4526</v>
      </c>
      <c r="B251" s="108">
        <v>4</v>
      </c>
      <c r="C251" s="103" t="s">
        <v>4676</v>
      </c>
      <c r="D251" s="109" t="s">
        <v>4681</v>
      </c>
      <c r="E251" s="109">
        <v>2013</v>
      </c>
      <c r="F251" s="110" t="s">
        <v>4682</v>
      </c>
      <c r="G251" s="107">
        <v>41275</v>
      </c>
      <c r="H251" s="107">
        <v>44927</v>
      </c>
    </row>
    <row r="252" spans="1:8" ht="25.5" x14ac:dyDescent="0.2">
      <c r="A252" s="3" t="s">
        <v>4526</v>
      </c>
      <c r="B252" s="108">
        <v>4</v>
      </c>
      <c r="C252" s="103" t="s">
        <v>4676</v>
      </c>
      <c r="D252" s="109" t="s">
        <v>4683</v>
      </c>
      <c r="E252" s="109">
        <v>2013</v>
      </c>
      <c r="F252" s="110" t="s">
        <v>4684</v>
      </c>
      <c r="G252" s="107">
        <v>41275</v>
      </c>
      <c r="H252" s="107">
        <v>44927</v>
      </c>
    </row>
    <row r="253" spans="1:8" s="6" customFormat="1" ht="25.5" x14ac:dyDescent="0.2">
      <c r="A253" s="3" t="s">
        <v>4526</v>
      </c>
      <c r="B253" s="108">
        <v>4</v>
      </c>
      <c r="C253" s="103" t="s">
        <v>4676</v>
      </c>
      <c r="D253" s="109" t="s">
        <v>4685</v>
      </c>
      <c r="E253" s="109">
        <v>2013</v>
      </c>
      <c r="F253" s="110" t="s">
        <v>4686</v>
      </c>
      <c r="G253" s="107">
        <v>41275</v>
      </c>
      <c r="H253" s="107">
        <v>44927</v>
      </c>
    </row>
    <row r="254" spans="1:8" ht="25.5" x14ac:dyDescent="0.2">
      <c r="A254" s="3" t="s">
        <v>4526</v>
      </c>
      <c r="B254" s="108">
        <v>4</v>
      </c>
      <c r="C254" s="103" t="s">
        <v>4676</v>
      </c>
      <c r="D254" s="109" t="s">
        <v>4687</v>
      </c>
      <c r="E254" s="109">
        <v>2013</v>
      </c>
      <c r="F254" s="110" t="s">
        <v>4688</v>
      </c>
      <c r="G254" s="107">
        <v>41275</v>
      </c>
      <c r="H254" s="107">
        <v>44927</v>
      </c>
    </row>
    <row r="255" spans="1:8" ht="25.5" x14ac:dyDescent="0.2">
      <c r="A255" s="3" t="s">
        <v>4526</v>
      </c>
      <c r="B255" s="108">
        <v>4</v>
      </c>
      <c r="C255" s="109" t="s">
        <v>4689</v>
      </c>
      <c r="D255" s="103"/>
      <c r="E255" s="109">
        <v>2013</v>
      </c>
      <c r="F255" s="12" t="s">
        <v>4690</v>
      </c>
      <c r="G255" s="107" t="s">
        <v>4550</v>
      </c>
      <c r="H255" s="103"/>
    </row>
    <row r="256" spans="1:8" ht="25.5" x14ac:dyDescent="0.2">
      <c r="A256" s="3" t="s">
        <v>4526</v>
      </c>
      <c r="B256" s="108">
        <v>4</v>
      </c>
      <c r="C256" s="103" t="s">
        <v>4689</v>
      </c>
      <c r="D256" s="109" t="s">
        <v>4691</v>
      </c>
      <c r="E256" s="109">
        <v>2013</v>
      </c>
      <c r="F256" s="110" t="s">
        <v>4692</v>
      </c>
      <c r="G256" s="107">
        <v>41275</v>
      </c>
      <c r="H256" s="107">
        <v>44927</v>
      </c>
    </row>
    <row r="257" spans="1:8" ht="25.5" x14ac:dyDescent="0.2">
      <c r="A257" s="3" t="s">
        <v>4526</v>
      </c>
      <c r="B257" s="108">
        <v>4</v>
      </c>
      <c r="C257" s="103" t="s">
        <v>4689</v>
      </c>
      <c r="D257" s="109" t="s">
        <v>4693</v>
      </c>
      <c r="E257" s="109">
        <v>2013</v>
      </c>
      <c r="F257" s="110" t="s">
        <v>4694</v>
      </c>
      <c r="G257" s="107">
        <v>41275</v>
      </c>
      <c r="H257" s="107">
        <v>44927</v>
      </c>
    </row>
    <row r="258" spans="1:8" ht="25.5" x14ac:dyDescent="0.2">
      <c r="A258" s="3" t="s">
        <v>4526</v>
      </c>
      <c r="B258" s="108">
        <v>4</v>
      </c>
      <c r="C258" s="103" t="s">
        <v>4689</v>
      </c>
      <c r="D258" s="109" t="s">
        <v>4695</v>
      </c>
      <c r="E258" s="109">
        <v>2013</v>
      </c>
      <c r="F258" s="110" t="s">
        <v>4696</v>
      </c>
      <c r="G258" s="107">
        <v>41275</v>
      </c>
      <c r="H258" s="107">
        <v>44927</v>
      </c>
    </row>
    <row r="259" spans="1:8" ht="25.5" x14ac:dyDescent="0.2">
      <c r="A259" s="3" t="s">
        <v>4526</v>
      </c>
      <c r="B259" s="108">
        <v>4</v>
      </c>
      <c r="C259" s="103" t="s">
        <v>4689</v>
      </c>
      <c r="D259" s="109" t="s">
        <v>4697</v>
      </c>
      <c r="E259" s="109">
        <v>2013</v>
      </c>
      <c r="F259" s="110" t="s">
        <v>4698</v>
      </c>
      <c r="G259" s="107">
        <v>41275</v>
      </c>
      <c r="H259" s="107">
        <v>44927</v>
      </c>
    </row>
    <row r="260" spans="1:8" ht="25.5" x14ac:dyDescent="0.2">
      <c r="A260" s="3" t="s">
        <v>4526</v>
      </c>
      <c r="B260" s="108">
        <v>4</v>
      </c>
      <c r="C260" s="103" t="s">
        <v>4689</v>
      </c>
      <c r="D260" s="109" t="s">
        <v>4699</v>
      </c>
      <c r="E260" s="109">
        <v>2013</v>
      </c>
      <c r="F260" s="110" t="s">
        <v>4700</v>
      </c>
      <c r="G260" s="107">
        <v>41275</v>
      </c>
      <c r="H260" s="107">
        <v>44927</v>
      </c>
    </row>
    <row r="261" spans="1:8" s="6" customFormat="1" ht="25.5" x14ac:dyDescent="0.2">
      <c r="A261" s="3" t="s">
        <v>4526</v>
      </c>
      <c r="B261" s="108">
        <v>4</v>
      </c>
      <c r="C261" s="109" t="s">
        <v>4701</v>
      </c>
      <c r="D261" s="103"/>
      <c r="E261" s="109">
        <v>2013</v>
      </c>
      <c r="F261" s="12" t="s">
        <v>4702</v>
      </c>
      <c r="G261" s="107" t="s">
        <v>4550</v>
      </c>
      <c r="H261" s="103"/>
    </row>
    <row r="262" spans="1:8" ht="25.5" x14ac:dyDescent="0.2">
      <c r="A262" s="3" t="s">
        <v>4526</v>
      </c>
      <c r="B262" s="108">
        <v>4</v>
      </c>
      <c r="C262" s="109" t="s">
        <v>4701</v>
      </c>
      <c r="D262" s="109" t="s">
        <v>4703</v>
      </c>
      <c r="E262" s="109">
        <v>2016</v>
      </c>
      <c r="F262" s="110" t="s">
        <v>4704</v>
      </c>
      <c r="G262" s="107">
        <v>42370</v>
      </c>
      <c r="H262" s="107">
        <v>44927</v>
      </c>
    </row>
    <row r="263" spans="1:8" ht="25.5" x14ac:dyDescent="0.2">
      <c r="A263" s="3" t="s">
        <v>4526</v>
      </c>
      <c r="B263" s="108">
        <v>4</v>
      </c>
      <c r="C263" s="109" t="s">
        <v>4701</v>
      </c>
      <c r="D263" s="109" t="s">
        <v>4705</v>
      </c>
      <c r="E263" s="109">
        <v>2016</v>
      </c>
      <c r="F263" s="110" t="s">
        <v>4706</v>
      </c>
      <c r="G263" s="107">
        <v>42370</v>
      </c>
      <c r="H263" s="107">
        <v>44927</v>
      </c>
    </row>
    <row r="264" spans="1:8" ht="25.5" x14ac:dyDescent="0.2">
      <c r="A264" s="3" t="s">
        <v>4526</v>
      </c>
      <c r="B264" s="108">
        <v>4</v>
      </c>
      <c r="C264" s="109" t="s">
        <v>4701</v>
      </c>
      <c r="D264" s="109" t="s">
        <v>4707</v>
      </c>
      <c r="E264" s="109">
        <v>2016</v>
      </c>
      <c r="F264" s="110" t="s">
        <v>4708</v>
      </c>
      <c r="G264" s="107">
        <v>42370</v>
      </c>
      <c r="H264" s="107">
        <v>44927</v>
      </c>
    </row>
    <row r="265" spans="1:8" ht="25.5" x14ac:dyDescent="0.2">
      <c r="A265" s="3" t="s">
        <v>4526</v>
      </c>
      <c r="B265" s="108">
        <v>4</v>
      </c>
      <c r="C265" s="109" t="s">
        <v>4701</v>
      </c>
      <c r="D265" s="109" t="s">
        <v>4709</v>
      </c>
      <c r="E265" s="109">
        <v>2016</v>
      </c>
      <c r="F265" s="110" t="s">
        <v>4710</v>
      </c>
      <c r="G265" s="107">
        <v>42370</v>
      </c>
      <c r="H265" s="107">
        <v>44927</v>
      </c>
    </row>
    <row r="266" spans="1:8" ht="25.5" x14ac:dyDescent="0.2">
      <c r="A266" s="3" t="s">
        <v>4526</v>
      </c>
      <c r="B266" s="108">
        <v>4</v>
      </c>
      <c r="C266" s="109" t="s">
        <v>4701</v>
      </c>
      <c r="D266" s="109" t="s">
        <v>4711</v>
      </c>
      <c r="E266" s="109">
        <v>2016</v>
      </c>
      <c r="F266" s="110" t="s">
        <v>4712</v>
      </c>
      <c r="G266" s="107">
        <v>42370</v>
      </c>
      <c r="H266" s="107">
        <v>44927</v>
      </c>
    </row>
    <row r="267" spans="1:8" ht="25.5" x14ac:dyDescent="0.2">
      <c r="A267" s="3" t="s">
        <v>4526</v>
      </c>
      <c r="B267" s="108">
        <v>4</v>
      </c>
      <c r="C267" s="109" t="s">
        <v>4713</v>
      </c>
      <c r="D267" s="103"/>
      <c r="E267" s="109">
        <v>2013</v>
      </c>
      <c r="F267" s="12" t="s">
        <v>4714</v>
      </c>
      <c r="G267" s="107" t="s">
        <v>4550</v>
      </c>
      <c r="H267" s="103"/>
    </row>
    <row r="268" spans="1:8" ht="25.5" x14ac:dyDescent="0.2">
      <c r="A268" s="3" t="s">
        <v>4526</v>
      </c>
      <c r="B268" s="108">
        <v>4</v>
      </c>
      <c r="C268" s="103" t="s">
        <v>4713</v>
      </c>
      <c r="D268" s="109" t="s">
        <v>4715</v>
      </c>
      <c r="E268" s="109">
        <v>2013</v>
      </c>
      <c r="F268" s="110" t="s">
        <v>4716</v>
      </c>
      <c r="G268" s="107">
        <v>41275</v>
      </c>
      <c r="H268" s="107">
        <v>44927</v>
      </c>
    </row>
    <row r="269" spans="1:8" s="6" customFormat="1" ht="25.5" x14ac:dyDescent="0.2">
      <c r="A269" s="3" t="s">
        <v>4526</v>
      </c>
      <c r="B269" s="108">
        <v>4</v>
      </c>
      <c r="C269" s="103" t="s">
        <v>4713</v>
      </c>
      <c r="D269" s="109" t="s">
        <v>4717</v>
      </c>
      <c r="E269" s="109">
        <v>2013</v>
      </c>
      <c r="F269" s="110" t="s">
        <v>4718</v>
      </c>
      <c r="G269" s="107">
        <v>41275</v>
      </c>
      <c r="H269" s="107">
        <v>44927</v>
      </c>
    </row>
    <row r="270" spans="1:8" ht="25.5" x14ac:dyDescent="0.2">
      <c r="A270" s="3" t="s">
        <v>4526</v>
      </c>
      <c r="B270" s="108">
        <v>4</v>
      </c>
      <c r="C270" s="103" t="s">
        <v>4713</v>
      </c>
      <c r="D270" s="109" t="s">
        <v>4719</v>
      </c>
      <c r="E270" s="109">
        <v>2013</v>
      </c>
      <c r="F270" s="110" t="s">
        <v>4572</v>
      </c>
      <c r="G270" s="107"/>
      <c r="H270" s="107">
        <v>41275</v>
      </c>
    </row>
    <row r="271" spans="1:8" ht="25.5" x14ac:dyDescent="0.2">
      <c r="A271" s="3" t="s">
        <v>4526</v>
      </c>
      <c r="B271" s="108">
        <v>4</v>
      </c>
      <c r="C271" s="103" t="s">
        <v>4713</v>
      </c>
      <c r="D271" s="109" t="s">
        <v>4720</v>
      </c>
      <c r="E271" s="109">
        <v>2013</v>
      </c>
      <c r="F271" s="110" t="s">
        <v>4572</v>
      </c>
      <c r="G271" s="107"/>
      <c r="H271" s="107">
        <v>41275</v>
      </c>
    </row>
    <row r="272" spans="1:8" ht="25.5" x14ac:dyDescent="0.2">
      <c r="A272" s="3" t="s">
        <v>4526</v>
      </c>
      <c r="B272" s="108">
        <v>4</v>
      </c>
      <c r="C272" s="103" t="s">
        <v>4713</v>
      </c>
      <c r="D272" s="109" t="s">
        <v>4721</v>
      </c>
      <c r="E272" s="109">
        <v>2013</v>
      </c>
      <c r="F272" s="110" t="s">
        <v>4572</v>
      </c>
      <c r="G272" s="107"/>
      <c r="H272" s="107">
        <v>41275</v>
      </c>
    </row>
    <row r="273" spans="1:8" ht="25.5" x14ac:dyDescent="0.2">
      <c r="A273" s="3" t="s">
        <v>4526</v>
      </c>
      <c r="B273" s="108">
        <v>4</v>
      </c>
      <c r="C273" s="103" t="s">
        <v>4713</v>
      </c>
      <c r="D273" s="109" t="s">
        <v>4722</v>
      </c>
      <c r="E273" s="109">
        <v>2013</v>
      </c>
      <c r="F273" s="110" t="s">
        <v>4572</v>
      </c>
      <c r="G273" s="107"/>
      <c r="H273" s="107">
        <v>41275</v>
      </c>
    </row>
    <row r="274" spans="1:8" ht="25.5" x14ac:dyDescent="0.2">
      <c r="A274" s="3" t="s">
        <v>4526</v>
      </c>
      <c r="B274" s="108">
        <v>4</v>
      </c>
      <c r="C274" s="103" t="s">
        <v>4713</v>
      </c>
      <c r="D274" s="109" t="s">
        <v>4723</v>
      </c>
      <c r="E274" s="109">
        <v>2013</v>
      </c>
      <c r="F274" s="110" t="s">
        <v>4572</v>
      </c>
      <c r="G274" s="107"/>
      <c r="H274" s="107">
        <v>41275</v>
      </c>
    </row>
    <row r="275" spans="1:8" ht="25.5" x14ac:dyDescent="0.2">
      <c r="A275" s="3" t="s">
        <v>4526</v>
      </c>
      <c r="B275" s="108">
        <v>4</v>
      </c>
      <c r="C275" s="103" t="s">
        <v>4713</v>
      </c>
      <c r="D275" s="109" t="s">
        <v>4724</v>
      </c>
      <c r="E275" s="109">
        <v>2013</v>
      </c>
      <c r="F275" s="110" t="s">
        <v>4572</v>
      </c>
      <c r="G275" s="107"/>
      <c r="H275" s="107">
        <v>41275</v>
      </c>
    </row>
    <row r="276" spans="1:8" s="6" customFormat="1" ht="25.5" x14ac:dyDescent="0.2">
      <c r="A276" s="3" t="s">
        <v>4526</v>
      </c>
      <c r="B276" s="108">
        <v>4</v>
      </c>
      <c r="C276" s="103" t="s">
        <v>4713</v>
      </c>
      <c r="D276" s="109" t="s">
        <v>4725</v>
      </c>
      <c r="E276" s="109">
        <v>2013</v>
      </c>
      <c r="F276" s="110" t="s">
        <v>4726</v>
      </c>
      <c r="G276" s="107">
        <v>41275</v>
      </c>
      <c r="H276" s="107">
        <v>44927</v>
      </c>
    </row>
    <row r="277" spans="1:8" ht="25.5" x14ac:dyDescent="0.2">
      <c r="A277" s="3" t="s">
        <v>4526</v>
      </c>
      <c r="B277" s="108">
        <v>4</v>
      </c>
      <c r="C277" s="103" t="s">
        <v>4713</v>
      </c>
      <c r="D277" s="109" t="s">
        <v>4727</v>
      </c>
      <c r="E277" s="109">
        <v>2013</v>
      </c>
      <c r="F277" s="110" t="s">
        <v>4572</v>
      </c>
      <c r="G277" s="107"/>
      <c r="H277" s="107">
        <v>41275</v>
      </c>
    </row>
    <row r="278" spans="1:8" ht="25.5" x14ac:dyDescent="0.2">
      <c r="A278" s="3" t="s">
        <v>4526</v>
      </c>
      <c r="B278" s="108">
        <v>4</v>
      </c>
      <c r="C278" s="103" t="s">
        <v>4713</v>
      </c>
      <c r="D278" s="109" t="s">
        <v>4728</v>
      </c>
      <c r="E278" s="109">
        <v>2013</v>
      </c>
      <c r="F278" s="110" t="s">
        <v>4572</v>
      </c>
      <c r="G278" s="107"/>
      <c r="H278" s="107">
        <v>41275</v>
      </c>
    </row>
    <row r="279" spans="1:8" ht="25.5" x14ac:dyDescent="0.2">
      <c r="A279" s="3" t="s">
        <v>4526</v>
      </c>
      <c r="B279" s="108">
        <v>4</v>
      </c>
      <c r="C279" s="103" t="s">
        <v>4713</v>
      </c>
      <c r="D279" s="109" t="s">
        <v>4729</v>
      </c>
      <c r="E279" s="109">
        <v>2013</v>
      </c>
      <c r="F279" s="110" t="s">
        <v>4730</v>
      </c>
      <c r="G279" s="107">
        <v>41275</v>
      </c>
      <c r="H279" s="107">
        <v>44927</v>
      </c>
    </row>
    <row r="280" spans="1:8" ht="25.5" x14ac:dyDescent="0.2">
      <c r="A280" s="3" t="s">
        <v>4526</v>
      </c>
      <c r="B280" s="108">
        <v>5</v>
      </c>
      <c r="C280" s="203"/>
      <c r="D280" s="103"/>
      <c r="E280" s="109">
        <v>2013</v>
      </c>
      <c r="F280" s="12" t="s">
        <v>4731</v>
      </c>
      <c r="G280" s="107" t="s">
        <v>4550</v>
      </c>
      <c r="H280" s="103"/>
    </row>
    <row r="281" spans="1:8" ht="25.5" x14ac:dyDescent="0.2">
      <c r="A281" s="3" t="s">
        <v>4526</v>
      </c>
      <c r="B281" s="108">
        <v>5</v>
      </c>
      <c r="C281" s="109" t="s">
        <v>4732</v>
      </c>
      <c r="D281" s="103"/>
      <c r="E281" s="109">
        <v>2013</v>
      </c>
      <c r="F281" s="12" t="s">
        <v>4733</v>
      </c>
      <c r="G281" s="107" t="s">
        <v>4550</v>
      </c>
      <c r="H281" s="103"/>
    </row>
    <row r="282" spans="1:8" ht="25.5" x14ac:dyDescent="0.2">
      <c r="A282" s="3" t="s">
        <v>4526</v>
      </c>
      <c r="B282" s="108">
        <v>5</v>
      </c>
      <c r="C282" s="103" t="s">
        <v>4732</v>
      </c>
      <c r="D282" s="109" t="s">
        <v>4734</v>
      </c>
      <c r="E282" s="109">
        <v>2016</v>
      </c>
      <c r="F282" s="110" t="s">
        <v>4735</v>
      </c>
      <c r="G282" s="107">
        <v>42370</v>
      </c>
      <c r="H282" s="107">
        <v>44927</v>
      </c>
    </row>
    <row r="283" spans="1:8" s="6" customFormat="1" ht="25.5" x14ac:dyDescent="0.2">
      <c r="A283" s="3" t="s">
        <v>4526</v>
      </c>
      <c r="B283" s="108">
        <v>5</v>
      </c>
      <c r="C283" s="103" t="s">
        <v>4732</v>
      </c>
      <c r="D283" s="109" t="s">
        <v>4736</v>
      </c>
      <c r="E283" s="109">
        <v>2016</v>
      </c>
      <c r="F283" s="110" t="s">
        <v>4737</v>
      </c>
      <c r="G283" s="107">
        <v>42370</v>
      </c>
      <c r="H283" s="107">
        <v>44927</v>
      </c>
    </row>
    <row r="284" spans="1:8" ht="25.5" x14ac:dyDescent="0.2">
      <c r="A284" s="3" t="s">
        <v>4526</v>
      </c>
      <c r="B284" s="108">
        <v>5</v>
      </c>
      <c r="C284" s="103" t="s">
        <v>4732</v>
      </c>
      <c r="D284" s="109" t="s">
        <v>4738</v>
      </c>
      <c r="E284" s="109">
        <v>2016</v>
      </c>
      <c r="F284" s="110" t="s">
        <v>4739</v>
      </c>
      <c r="G284" s="107">
        <v>42370</v>
      </c>
      <c r="H284" s="107">
        <v>44927</v>
      </c>
    </row>
    <row r="285" spans="1:8" ht="25.5" x14ac:dyDescent="0.2">
      <c r="A285" s="3" t="s">
        <v>4526</v>
      </c>
      <c r="B285" s="108">
        <v>5</v>
      </c>
      <c r="C285" s="103" t="s">
        <v>4732</v>
      </c>
      <c r="D285" s="109" t="s">
        <v>4740</v>
      </c>
      <c r="E285" s="109">
        <v>2016</v>
      </c>
      <c r="F285" s="110" t="s">
        <v>4741</v>
      </c>
      <c r="G285" s="107">
        <v>42370</v>
      </c>
      <c r="H285" s="107">
        <v>44927</v>
      </c>
    </row>
    <row r="286" spans="1:8" ht="25.5" x14ac:dyDescent="0.2">
      <c r="A286" s="3" t="s">
        <v>4526</v>
      </c>
      <c r="B286" s="108">
        <v>5</v>
      </c>
      <c r="C286" s="103" t="s">
        <v>4732</v>
      </c>
      <c r="D286" s="109" t="s">
        <v>4742</v>
      </c>
      <c r="E286" s="109">
        <v>2016</v>
      </c>
      <c r="F286" s="110" t="s">
        <v>4743</v>
      </c>
      <c r="G286" s="107">
        <v>42370</v>
      </c>
      <c r="H286" s="107">
        <v>44927</v>
      </c>
    </row>
    <row r="287" spans="1:8" ht="25.5" x14ac:dyDescent="0.2">
      <c r="A287" s="3" t="s">
        <v>4526</v>
      </c>
      <c r="B287" s="108">
        <v>5</v>
      </c>
      <c r="C287" s="103" t="s">
        <v>4732</v>
      </c>
      <c r="D287" s="109" t="s">
        <v>4744</v>
      </c>
      <c r="E287" s="109">
        <v>2016</v>
      </c>
      <c r="F287" s="110" t="s">
        <v>4745</v>
      </c>
      <c r="G287" s="107">
        <v>42370</v>
      </c>
      <c r="H287" s="107">
        <v>44927</v>
      </c>
    </row>
    <row r="288" spans="1:8" ht="25.5" x14ac:dyDescent="0.2">
      <c r="A288" s="3" t="s">
        <v>4526</v>
      </c>
      <c r="B288" s="108">
        <v>5</v>
      </c>
      <c r="C288" s="103" t="s">
        <v>4732</v>
      </c>
      <c r="D288" s="109" t="s">
        <v>4746</v>
      </c>
      <c r="E288" s="109">
        <v>2016</v>
      </c>
      <c r="F288" s="110" t="s">
        <v>4747</v>
      </c>
      <c r="G288" s="107">
        <v>42370</v>
      </c>
      <c r="H288" s="107">
        <v>44927</v>
      </c>
    </row>
    <row r="289" spans="1:8" ht="25.5" x14ac:dyDescent="0.2">
      <c r="A289" s="3" t="s">
        <v>4526</v>
      </c>
      <c r="B289" s="108">
        <v>5</v>
      </c>
      <c r="C289" s="109" t="s">
        <v>4748</v>
      </c>
      <c r="D289" s="103"/>
      <c r="E289" s="109">
        <v>2013</v>
      </c>
      <c r="F289" s="12" t="s">
        <v>4749</v>
      </c>
      <c r="G289" s="107" t="s">
        <v>4550</v>
      </c>
      <c r="H289" s="103"/>
    </row>
    <row r="290" spans="1:8" ht="25.5" x14ac:dyDescent="0.2">
      <c r="A290" s="3" t="s">
        <v>4526</v>
      </c>
      <c r="B290" s="108">
        <v>5</v>
      </c>
      <c r="C290" s="103" t="s">
        <v>4748</v>
      </c>
      <c r="D290" s="109" t="s">
        <v>4750</v>
      </c>
      <c r="E290" s="109">
        <v>2016</v>
      </c>
      <c r="F290" s="110" t="s">
        <v>4751</v>
      </c>
      <c r="G290" s="107">
        <v>42370</v>
      </c>
      <c r="H290" s="107">
        <v>44927</v>
      </c>
    </row>
    <row r="291" spans="1:8" ht="25.5" x14ac:dyDescent="0.2">
      <c r="A291" s="3" t="s">
        <v>4526</v>
      </c>
      <c r="B291" s="108">
        <v>5</v>
      </c>
      <c r="C291" s="103" t="s">
        <v>4748</v>
      </c>
      <c r="D291" s="109" t="s">
        <v>4752</v>
      </c>
      <c r="E291" s="109">
        <v>2016</v>
      </c>
      <c r="F291" s="110" t="s">
        <v>4753</v>
      </c>
      <c r="G291" s="107">
        <v>42370</v>
      </c>
      <c r="H291" s="107">
        <v>44927</v>
      </c>
    </row>
    <row r="292" spans="1:8" ht="25.5" x14ac:dyDescent="0.2">
      <c r="A292" s="3" t="s">
        <v>4526</v>
      </c>
      <c r="B292" s="108">
        <v>5</v>
      </c>
      <c r="C292" s="109" t="s">
        <v>4754</v>
      </c>
      <c r="D292" s="103"/>
      <c r="E292" s="109">
        <v>2013</v>
      </c>
      <c r="F292" s="12" t="s">
        <v>4755</v>
      </c>
      <c r="G292" s="107" t="s">
        <v>4550</v>
      </c>
      <c r="H292" s="103"/>
    </row>
    <row r="293" spans="1:8" ht="25.5" x14ac:dyDescent="0.2">
      <c r="A293" s="3" t="s">
        <v>4526</v>
      </c>
      <c r="B293" s="108">
        <v>5</v>
      </c>
      <c r="C293" s="103" t="s">
        <v>4754</v>
      </c>
      <c r="D293" s="109" t="s">
        <v>4756</v>
      </c>
      <c r="E293" s="109">
        <v>2016</v>
      </c>
      <c r="F293" s="110" t="s">
        <v>4296</v>
      </c>
      <c r="G293" s="107">
        <v>42370</v>
      </c>
      <c r="H293" s="107">
        <v>44927</v>
      </c>
    </row>
  </sheetData>
  <autoFilter ref="B3:H293" xr:uid="{00000000-0009-0000-0000-000013000000}"/>
  <phoneticPr fontId="81"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71DEF-67B1-4151-B682-1F97BD7831CC}">
  <sheetPr>
    <tabColor rgb="FFFFFF00"/>
  </sheetPr>
  <dimension ref="A1:G48"/>
  <sheetViews>
    <sheetView workbookViewId="0">
      <selection activeCell="D2" sqref="D2"/>
    </sheetView>
  </sheetViews>
  <sheetFormatPr defaultColWidth="9.140625" defaultRowHeight="15" x14ac:dyDescent="0.25"/>
  <cols>
    <col min="1" max="1" width="7.7109375" style="284" customWidth="1"/>
    <col min="2" max="2" width="6" style="284" customWidth="1"/>
    <col min="3" max="3" width="4.42578125" style="284" customWidth="1"/>
    <col min="4" max="4" width="10.42578125" style="284" bestFit="1" customWidth="1"/>
    <col min="5" max="5" width="8.140625" style="284" customWidth="1"/>
    <col min="6" max="6" width="132.7109375" style="284" bestFit="1" customWidth="1"/>
    <col min="7" max="16384" width="9.140625" style="284"/>
  </cols>
  <sheetData>
    <row r="1" spans="1:7" x14ac:dyDescent="0.25">
      <c r="F1" s="285" t="s">
        <v>4757</v>
      </c>
    </row>
    <row r="2" spans="1:7" ht="15.75" x14ac:dyDescent="0.25">
      <c r="A2" s="306" t="s">
        <v>4232</v>
      </c>
      <c r="B2" s="306" t="s">
        <v>4233</v>
      </c>
      <c r="C2" s="306" t="s">
        <v>4234</v>
      </c>
      <c r="D2" s="304" t="s">
        <v>4235</v>
      </c>
      <c r="E2" s="303" t="s">
        <v>461</v>
      </c>
      <c r="F2" s="304" t="s">
        <v>1247</v>
      </c>
      <c r="G2" s="303" t="s">
        <v>4758</v>
      </c>
    </row>
    <row r="3" spans="1:7" x14ac:dyDescent="0.25">
      <c r="F3" s="284" t="s">
        <v>4759</v>
      </c>
    </row>
    <row r="4" spans="1:7" x14ac:dyDescent="0.25">
      <c r="A4" s="307" t="s">
        <v>4760</v>
      </c>
      <c r="B4" s="307" t="s">
        <v>4761</v>
      </c>
      <c r="C4" s="307" t="s">
        <v>181</v>
      </c>
      <c r="D4" s="284" t="s">
        <v>4762</v>
      </c>
      <c r="E4" s="284">
        <v>2022</v>
      </c>
      <c r="F4" s="284" t="s">
        <v>4763</v>
      </c>
      <c r="G4" s="284" t="s">
        <v>4764</v>
      </c>
    </row>
    <row r="5" spans="1:7" x14ac:dyDescent="0.25">
      <c r="A5" s="307" t="s">
        <v>4760</v>
      </c>
      <c r="B5" s="307" t="s">
        <v>4761</v>
      </c>
      <c r="C5" s="307" t="s">
        <v>181</v>
      </c>
      <c r="D5" s="284" t="s">
        <v>4765</v>
      </c>
      <c r="E5" s="284">
        <v>2022</v>
      </c>
      <c r="F5" s="284" t="s">
        <v>4766</v>
      </c>
      <c r="G5" s="284" t="s">
        <v>4764</v>
      </c>
    </row>
    <row r="6" spans="1:7" x14ac:dyDescent="0.25">
      <c r="A6" s="307" t="s">
        <v>4760</v>
      </c>
      <c r="B6" s="307" t="s">
        <v>4761</v>
      </c>
      <c r="C6" s="307" t="s">
        <v>181</v>
      </c>
      <c r="D6" s="284" t="s">
        <v>4767</v>
      </c>
      <c r="E6" s="284">
        <v>2022</v>
      </c>
      <c r="F6" s="284" t="s">
        <v>4768</v>
      </c>
      <c r="G6" s="284" t="s">
        <v>4764</v>
      </c>
    </row>
    <row r="7" spans="1:7" x14ac:dyDescent="0.25">
      <c r="A7" s="307" t="s">
        <v>4760</v>
      </c>
      <c r="B7" s="307" t="s">
        <v>4761</v>
      </c>
      <c r="C7" s="307" t="s">
        <v>181</v>
      </c>
      <c r="D7" s="284" t="s">
        <v>4769</v>
      </c>
      <c r="E7" s="284">
        <v>2022</v>
      </c>
      <c r="F7" s="284" t="s">
        <v>4770</v>
      </c>
      <c r="G7" s="284" t="s">
        <v>4764</v>
      </c>
    </row>
    <row r="8" spans="1:7" x14ac:dyDescent="0.25">
      <c r="A8" s="307" t="s">
        <v>4760</v>
      </c>
      <c r="B8" s="307" t="s">
        <v>4761</v>
      </c>
      <c r="C8" s="307" t="s">
        <v>181</v>
      </c>
      <c r="D8" s="284" t="s">
        <v>4771</v>
      </c>
      <c r="E8" s="284">
        <v>2022</v>
      </c>
      <c r="F8" s="284" t="s">
        <v>4772</v>
      </c>
      <c r="G8" s="284" t="s">
        <v>4764</v>
      </c>
    </row>
    <row r="9" spans="1:7" x14ac:dyDescent="0.25">
      <c r="A9" s="307" t="s">
        <v>4760</v>
      </c>
      <c r="B9" s="307" t="s">
        <v>4761</v>
      </c>
      <c r="C9" s="307" t="s">
        <v>181</v>
      </c>
      <c r="D9" s="284" t="s">
        <v>4773</v>
      </c>
      <c r="E9" s="284">
        <v>2022</v>
      </c>
      <c r="F9" s="284" t="s">
        <v>4774</v>
      </c>
      <c r="G9" s="284" t="s">
        <v>4764</v>
      </c>
    </row>
    <row r="10" spans="1:7" x14ac:dyDescent="0.25">
      <c r="A10" s="307" t="s">
        <v>4760</v>
      </c>
      <c r="B10" s="307" t="s">
        <v>4761</v>
      </c>
      <c r="C10" s="307" t="s">
        <v>181</v>
      </c>
      <c r="D10" s="284" t="s">
        <v>4775</v>
      </c>
      <c r="E10" s="284">
        <v>2022</v>
      </c>
      <c r="F10" s="284" t="s">
        <v>4776</v>
      </c>
      <c r="G10" s="284" t="s">
        <v>4764</v>
      </c>
    </row>
    <row r="11" spans="1:7" x14ac:dyDescent="0.25">
      <c r="A11" s="307" t="s">
        <v>4760</v>
      </c>
      <c r="B11" s="307" t="s">
        <v>4761</v>
      </c>
      <c r="C11" s="307" t="s">
        <v>181</v>
      </c>
      <c r="D11" s="284" t="s">
        <v>4777</v>
      </c>
      <c r="E11" s="284">
        <v>2022</v>
      </c>
      <c r="F11" s="284" t="s">
        <v>4778</v>
      </c>
      <c r="G11" s="284" t="s">
        <v>4764</v>
      </c>
    </row>
    <row r="12" spans="1:7" x14ac:dyDescent="0.25">
      <c r="A12" s="307" t="s">
        <v>4760</v>
      </c>
      <c r="B12" s="307" t="s">
        <v>4761</v>
      </c>
      <c r="C12" s="307" t="s">
        <v>181</v>
      </c>
      <c r="D12" s="284" t="s">
        <v>4779</v>
      </c>
      <c r="E12" s="284">
        <v>2022</v>
      </c>
      <c r="F12" s="284" t="s">
        <v>4780</v>
      </c>
      <c r="G12" s="284" t="s">
        <v>4764</v>
      </c>
    </row>
    <row r="13" spans="1:7" x14ac:dyDescent="0.25">
      <c r="A13" s="307" t="s">
        <v>4760</v>
      </c>
      <c r="B13" s="307" t="s">
        <v>4761</v>
      </c>
      <c r="C13" s="307" t="s">
        <v>181</v>
      </c>
      <c r="D13" s="284" t="s">
        <v>4781</v>
      </c>
      <c r="E13" s="284">
        <v>2022</v>
      </c>
      <c r="F13" s="284" t="s">
        <v>4782</v>
      </c>
      <c r="G13" s="284" t="s">
        <v>4764</v>
      </c>
    </row>
    <row r="14" spans="1:7" x14ac:dyDescent="0.25">
      <c r="A14" s="307" t="s">
        <v>4760</v>
      </c>
      <c r="B14" s="307" t="s">
        <v>4761</v>
      </c>
      <c r="C14" s="307" t="s">
        <v>181</v>
      </c>
      <c r="D14" s="284" t="s">
        <v>4783</v>
      </c>
      <c r="E14" s="284">
        <v>2022</v>
      </c>
      <c r="F14" s="284" t="s">
        <v>4784</v>
      </c>
      <c r="G14" s="284" t="s">
        <v>4764</v>
      </c>
    </row>
    <row r="15" spans="1:7" x14ac:dyDescent="0.25">
      <c r="A15" s="307" t="s">
        <v>4760</v>
      </c>
      <c r="B15" s="307" t="s">
        <v>4761</v>
      </c>
      <c r="C15" s="307" t="s">
        <v>181</v>
      </c>
      <c r="D15" s="284" t="s">
        <v>4785</v>
      </c>
      <c r="E15" s="284">
        <v>2022</v>
      </c>
      <c r="F15" s="284" t="s">
        <v>4786</v>
      </c>
      <c r="G15" s="284" t="s">
        <v>4764</v>
      </c>
    </row>
    <row r="16" spans="1:7" x14ac:dyDescent="0.25">
      <c r="A16" s="307" t="s">
        <v>4760</v>
      </c>
      <c r="B16" s="307" t="s">
        <v>4550</v>
      </c>
      <c r="C16" s="307" t="s">
        <v>4550</v>
      </c>
      <c r="F16" s="284" t="s">
        <v>4787</v>
      </c>
    </row>
    <row r="17" spans="1:7" x14ac:dyDescent="0.25">
      <c r="A17" s="307" t="s">
        <v>4760</v>
      </c>
      <c r="B17" s="307" t="s">
        <v>4761</v>
      </c>
      <c r="C17" s="307" t="s">
        <v>1284</v>
      </c>
      <c r="D17" s="284" t="s">
        <v>4788</v>
      </c>
      <c r="E17" s="284">
        <v>2022</v>
      </c>
      <c r="F17" s="284" t="s">
        <v>4789</v>
      </c>
      <c r="G17" s="284" t="s">
        <v>4790</v>
      </c>
    </row>
    <row r="18" spans="1:7" x14ac:dyDescent="0.25">
      <c r="A18" s="307" t="s">
        <v>4760</v>
      </c>
      <c r="B18" s="307" t="s">
        <v>4761</v>
      </c>
      <c r="C18" s="307" t="s">
        <v>1284</v>
      </c>
      <c r="D18" s="284" t="s">
        <v>4791</v>
      </c>
      <c r="E18" s="284">
        <v>2022</v>
      </c>
      <c r="F18" s="284" t="s">
        <v>4792</v>
      </c>
      <c r="G18" s="284" t="s">
        <v>4790</v>
      </c>
    </row>
    <row r="19" spans="1:7" x14ac:dyDescent="0.25">
      <c r="A19" s="307" t="s">
        <v>4760</v>
      </c>
      <c r="B19" s="307" t="s">
        <v>4761</v>
      </c>
      <c r="C19" s="307" t="s">
        <v>1284</v>
      </c>
      <c r="D19" s="284" t="s">
        <v>4793</v>
      </c>
      <c r="E19" s="284">
        <v>2022</v>
      </c>
      <c r="F19" s="284" t="s">
        <v>4794</v>
      </c>
      <c r="G19" s="284" t="s">
        <v>4790</v>
      </c>
    </row>
    <row r="20" spans="1:7" x14ac:dyDescent="0.25">
      <c r="A20" s="307" t="s">
        <v>4760</v>
      </c>
      <c r="B20" s="307" t="s">
        <v>4761</v>
      </c>
      <c r="C20" s="307" t="s">
        <v>1284</v>
      </c>
      <c r="D20" s="284" t="s">
        <v>4795</v>
      </c>
      <c r="E20" s="284">
        <v>2022</v>
      </c>
      <c r="F20" s="284" t="s">
        <v>4796</v>
      </c>
      <c r="G20" s="284" t="s">
        <v>4790</v>
      </c>
    </row>
    <row r="21" spans="1:7" x14ac:dyDescent="0.25">
      <c r="A21" s="307" t="s">
        <v>4760</v>
      </c>
      <c r="B21" s="307" t="s">
        <v>4761</v>
      </c>
      <c r="C21" s="307" t="s">
        <v>1284</v>
      </c>
      <c r="D21" s="284" t="s">
        <v>4797</v>
      </c>
      <c r="E21" s="284">
        <v>2022</v>
      </c>
      <c r="F21" s="284" t="s">
        <v>4798</v>
      </c>
      <c r="G21" s="284" t="s">
        <v>4790</v>
      </c>
    </row>
    <row r="22" spans="1:7" x14ac:dyDescent="0.25">
      <c r="A22" s="307" t="s">
        <v>4760</v>
      </c>
      <c r="B22" s="307" t="s">
        <v>4550</v>
      </c>
      <c r="C22" s="307" t="s">
        <v>4550</v>
      </c>
      <c r="F22" s="284" t="s">
        <v>4799</v>
      </c>
    </row>
    <row r="23" spans="1:7" x14ac:dyDescent="0.25">
      <c r="A23" s="307" t="s">
        <v>4760</v>
      </c>
      <c r="B23" s="307" t="s">
        <v>4761</v>
      </c>
      <c r="C23" s="307" t="s">
        <v>1286</v>
      </c>
      <c r="D23" s="284" t="s">
        <v>4800</v>
      </c>
      <c r="E23" s="284">
        <v>2022</v>
      </c>
      <c r="F23" s="284" t="s">
        <v>4801</v>
      </c>
    </row>
    <row r="24" spans="1:7" x14ac:dyDescent="0.25">
      <c r="A24" s="307" t="s">
        <v>4760</v>
      </c>
      <c r="B24" s="307" t="s">
        <v>4550</v>
      </c>
      <c r="C24" s="307" t="s">
        <v>4550</v>
      </c>
      <c r="F24" s="284" t="s">
        <v>4802</v>
      </c>
    </row>
    <row r="25" spans="1:7" x14ac:dyDescent="0.25">
      <c r="A25" s="307" t="s">
        <v>4760</v>
      </c>
      <c r="B25" s="307" t="s">
        <v>4761</v>
      </c>
      <c r="C25" s="307" t="s">
        <v>1288</v>
      </c>
      <c r="D25" s="284" t="s">
        <v>4803</v>
      </c>
      <c r="E25" s="284">
        <v>2022</v>
      </c>
      <c r="F25" s="284" t="s">
        <v>4804</v>
      </c>
      <c r="G25" s="284" t="s">
        <v>4764</v>
      </c>
    </row>
    <row r="26" spans="1:7" x14ac:dyDescent="0.25">
      <c r="A26" s="307" t="s">
        <v>4760</v>
      </c>
      <c r="B26" s="307" t="s">
        <v>4761</v>
      </c>
      <c r="C26" s="307" t="s">
        <v>1288</v>
      </c>
      <c r="D26" s="284" t="s">
        <v>4805</v>
      </c>
      <c r="E26" s="284">
        <v>2022</v>
      </c>
      <c r="F26" s="284" t="s">
        <v>4806</v>
      </c>
      <c r="G26" s="284" t="s">
        <v>4764</v>
      </c>
    </row>
    <row r="27" spans="1:7" x14ac:dyDescent="0.25">
      <c r="A27" s="307" t="s">
        <v>4760</v>
      </c>
      <c r="B27" s="307" t="s">
        <v>4550</v>
      </c>
      <c r="C27" s="307" t="s">
        <v>4550</v>
      </c>
      <c r="F27" s="284" t="s">
        <v>4807</v>
      </c>
    </row>
    <row r="28" spans="1:7" x14ac:dyDescent="0.25">
      <c r="A28" s="307" t="s">
        <v>4760</v>
      </c>
      <c r="B28" s="307" t="s">
        <v>4761</v>
      </c>
      <c r="C28" s="307" t="s">
        <v>4808</v>
      </c>
      <c r="D28" s="284" t="s">
        <v>4809</v>
      </c>
      <c r="E28" s="284">
        <v>2022</v>
      </c>
      <c r="F28" s="284" t="s">
        <v>4804</v>
      </c>
      <c r="G28" s="284" t="s">
        <v>4790</v>
      </c>
    </row>
    <row r="29" spans="1:7" x14ac:dyDescent="0.25">
      <c r="A29" s="307" t="s">
        <v>4760</v>
      </c>
      <c r="B29" s="307" t="s">
        <v>4761</v>
      </c>
      <c r="C29" s="307" t="s">
        <v>4808</v>
      </c>
      <c r="D29" s="284" t="s">
        <v>4810</v>
      </c>
      <c r="E29" s="284">
        <v>2022</v>
      </c>
      <c r="F29" s="284" t="s">
        <v>4811</v>
      </c>
      <c r="G29" s="284" t="s">
        <v>4790</v>
      </c>
    </row>
    <row r="30" spans="1:7" x14ac:dyDescent="0.25">
      <c r="A30" s="307" t="s">
        <v>4760</v>
      </c>
      <c r="B30" s="307" t="s">
        <v>4761</v>
      </c>
      <c r="C30" s="307" t="s">
        <v>4808</v>
      </c>
      <c r="D30" s="284" t="s">
        <v>4812</v>
      </c>
      <c r="E30" s="284">
        <v>2022</v>
      </c>
      <c r="F30" s="284" t="s">
        <v>4813</v>
      </c>
      <c r="G30" s="284" t="s">
        <v>4790</v>
      </c>
    </row>
    <row r="31" spans="1:7" x14ac:dyDescent="0.25">
      <c r="A31" s="307" t="s">
        <v>4760</v>
      </c>
      <c r="B31" s="307" t="s">
        <v>4761</v>
      </c>
      <c r="C31" s="307" t="s">
        <v>4808</v>
      </c>
      <c r="D31" s="284" t="s">
        <v>4814</v>
      </c>
      <c r="E31" s="284">
        <v>2022</v>
      </c>
      <c r="F31" s="284" t="s">
        <v>4815</v>
      </c>
      <c r="G31" s="284" t="s">
        <v>4790</v>
      </c>
    </row>
    <row r="32" spans="1:7" x14ac:dyDescent="0.25">
      <c r="A32" s="307" t="s">
        <v>4760</v>
      </c>
      <c r="B32" s="307" t="s">
        <v>4761</v>
      </c>
      <c r="C32" s="307" t="s">
        <v>4808</v>
      </c>
      <c r="D32" s="284" t="s">
        <v>4816</v>
      </c>
      <c r="E32" s="284">
        <v>2022</v>
      </c>
      <c r="F32" s="284" t="s">
        <v>4817</v>
      </c>
      <c r="G32" s="284" t="s">
        <v>4790</v>
      </c>
    </row>
    <row r="33" spans="1:7" x14ac:dyDescent="0.25">
      <c r="A33" s="307" t="s">
        <v>4760</v>
      </c>
      <c r="B33" s="307" t="s">
        <v>4761</v>
      </c>
      <c r="C33" s="307" t="s">
        <v>4808</v>
      </c>
      <c r="D33" s="284" t="s">
        <v>4818</v>
      </c>
      <c r="E33" s="284">
        <v>2022</v>
      </c>
      <c r="F33" s="284" t="s">
        <v>4819</v>
      </c>
      <c r="G33" s="284" t="s">
        <v>4790</v>
      </c>
    </row>
    <row r="34" spans="1:7" x14ac:dyDescent="0.25">
      <c r="A34" s="307" t="s">
        <v>4760</v>
      </c>
      <c r="B34" s="307" t="s">
        <v>4761</v>
      </c>
      <c r="C34" s="307" t="s">
        <v>4808</v>
      </c>
      <c r="D34" s="284" t="s">
        <v>4820</v>
      </c>
      <c r="E34" s="284">
        <v>2022</v>
      </c>
      <c r="F34" s="284" t="s">
        <v>4821</v>
      </c>
      <c r="G34" s="284" t="s">
        <v>4790</v>
      </c>
    </row>
    <row r="35" spans="1:7" x14ac:dyDescent="0.25">
      <c r="A35" s="307" t="s">
        <v>4760</v>
      </c>
      <c r="B35" s="307" t="s">
        <v>4761</v>
      </c>
      <c r="C35" s="307" t="s">
        <v>4808</v>
      </c>
      <c r="D35" s="284" t="s">
        <v>4822</v>
      </c>
      <c r="E35" s="284">
        <v>2022</v>
      </c>
      <c r="F35" s="284" t="s">
        <v>4823</v>
      </c>
      <c r="G35" s="284" t="s">
        <v>4790</v>
      </c>
    </row>
    <row r="36" spans="1:7" x14ac:dyDescent="0.25">
      <c r="A36" s="307" t="s">
        <v>4760</v>
      </c>
      <c r="B36" s="307" t="s">
        <v>4761</v>
      </c>
      <c r="C36" s="307" t="s">
        <v>4808</v>
      </c>
      <c r="D36" s="284" t="s">
        <v>4824</v>
      </c>
      <c r="E36" s="284">
        <v>2022</v>
      </c>
      <c r="F36" s="284" t="s">
        <v>4825</v>
      </c>
      <c r="G36" s="284" t="s">
        <v>4790</v>
      </c>
    </row>
    <row r="37" spans="1:7" x14ac:dyDescent="0.25">
      <c r="A37" s="307" t="s">
        <v>4760</v>
      </c>
      <c r="B37" s="307" t="s">
        <v>4761</v>
      </c>
      <c r="C37" s="307" t="s">
        <v>4808</v>
      </c>
      <c r="D37" s="284" t="s">
        <v>4826</v>
      </c>
      <c r="E37" s="284">
        <v>2022</v>
      </c>
      <c r="F37" s="284" t="s">
        <v>4827</v>
      </c>
      <c r="G37" s="284" t="s">
        <v>4790</v>
      </c>
    </row>
    <row r="38" spans="1:7" x14ac:dyDescent="0.25">
      <c r="A38" s="307" t="s">
        <v>4760</v>
      </c>
      <c r="B38" s="307" t="s">
        <v>4761</v>
      </c>
      <c r="C38" s="307" t="s">
        <v>4808</v>
      </c>
      <c r="D38" s="284" t="s">
        <v>4828</v>
      </c>
      <c r="E38" s="284">
        <v>2022</v>
      </c>
      <c r="F38" s="284" t="s">
        <v>4829</v>
      </c>
      <c r="G38" s="284" t="s">
        <v>4790</v>
      </c>
    </row>
    <row r="39" spans="1:7" x14ac:dyDescent="0.25">
      <c r="A39" s="307" t="s">
        <v>4760</v>
      </c>
      <c r="B39" s="307" t="s">
        <v>4761</v>
      </c>
      <c r="C39" s="307" t="s">
        <v>4808</v>
      </c>
      <c r="D39" s="284" t="s">
        <v>4830</v>
      </c>
      <c r="E39" s="284">
        <v>2022</v>
      </c>
      <c r="F39" s="284" t="s">
        <v>4831</v>
      </c>
      <c r="G39" s="284" t="s">
        <v>4790</v>
      </c>
    </row>
    <row r="40" spans="1:7" x14ac:dyDescent="0.25">
      <c r="A40" s="307" t="s">
        <v>4760</v>
      </c>
      <c r="B40" s="307" t="s">
        <v>4761</v>
      </c>
      <c r="C40" s="307" t="s">
        <v>4808</v>
      </c>
      <c r="D40" s="284" t="s">
        <v>4832</v>
      </c>
      <c r="E40" s="284">
        <v>2022</v>
      </c>
      <c r="F40" s="284" t="s">
        <v>4833</v>
      </c>
      <c r="G40" s="284" t="s">
        <v>4790</v>
      </c>
    </row>
    <row r="41" spans="1:7" x14ac:dyDescent="0.25">
      <c r="A41" s="307" t="s">
        <v>4760</v>
      </c>
      <c r="B41" s="307" t="s">
        <v>4550</v>
      </c>
      <c r="C41" s="307" t="s">
        <v>4550</v>
      </c>
      <c r="F41" s="284" t="s">
        <v>4834</v>
      </c>
    </row>
    <row r="42" spans="1:7" x14ac:dyDescent="0.25">
      <c r="A42" s="307" t="s">
        <v>4760</v>
      </c>
      <c r="B42" s="307" t="s">
        <v>4835</v>
      </c>
      <c r="C42" s="307" t="s">
        <v>181</v>
      </c>
      <c r="D42" s="284" t="s">
        <v>4836</v>
      </c>
      <c r="E42" s="284">
        <v>2022</v>
      </c>
      <c r="F42" s="284" t="s">
        <v>4837</v>
      </c>
      <c r="G42" s="284" t="s">
        <v>4790</v>
      </c>
    </row>
    <row r="43" spans="1:7" x14ac:dyDescent="0.25">
      <c r="A43" s="307" t="s">
        <v>4760</v>
      </c>
      <c r="B43" s="307" t="s">
        <v>4835</v>
      </c>
      <c r="C43" s="307" t="s">
        <v>1284</v>
      </c>
      <c r="D43" s="284" t="s">
        <v>4838</v>
      </c>
      <c r="E43" s="284">
        <v>2022</v>
      </c>
      <c r="F43" s="284" t="s">
        <v>4839</v>
      </c>
      <c r="G43" s="284" t="s">
        <v>4790</v>
      </c>
    </row>
    <row r="44" spans="1:7" x14ac:dyDescent="0.25">
      <c r="A44" s="307" t="s">
        <v>4760</v>
      </c>
      <c r="B44" s="307" t="s">
        <v>4550</v>
      </c>
      <c r="C44" s="307" t="s">
        <v>4550</v>
      </c>
      <c r="F44" s="284" t="s">
        <v>4840</v>
      </c>
    </row>
    <row r="45" spans="1:7" x14ac:dyDescent="0.25">
      <c r="A45" s="307" t="s">
        <v>4760</v>
      </c>
      <c r="B45" s="307" t="s">
        <v>4841</v>
      </c>
      <c r="C45" s="307" t="s">
        <v>181</v>
      </c>
      <c r="D45" s="284" t="s">
        <v>4842</v>
      </c>
      <c r="E45" s="284">
        <v>2022</v>
      </c>
      <c r="F45" s="284" t="s">
        <v>4843</v>
      </c>
      <c r="G45" s="284" t="s">
        <v>4790</v>
      </c>
    </row>
    <row r="46" spans="1:7" x14ac:dyDescent="0.25">
      <c r="A46" s="307" t="s">
        <v>4760</v>
      </c>
      <c r="B46" s="307" t="s">
        <v>4841</v>
      </c>
      <c r="C46" s="307" t="s">
        <v>1284</v>
      </c>
      <c r="D46" s="284" t="s">
        <v>4844</v>
      </c>
      <c r="E46" s="284">
        <v>2022</v>
      </c>
      <c r="F46" s="284" t="s">
        <v>4845</v>
      </c>
      <c r="G46" s="284" t="s">
        <v>4790</v>
      </c>
    </row>
    <row r="47" spans="1:7" x14ac:dyDescent="0.25">
      <c r="A47" s="307" t="s">
        <v>4760</v>
      </c>
      <c r="B47" s="307" t="s">
        <v>4841</v>
      </c>
      <c r="C47" s="307" t="s">
        <v>1286</v>
      </c>
      <c r="D47" s="284" t="s">
        <v>4846</v>
      </c>
      <c r="E47" s="284">
        <v>2022</v>
      </c>
      <c r="F47" s="284" t="s">
        <v>4847</v>
      </c>
      <c r="G47" s="284" t="s">
        <v>4790</v>
      </c>
    </row>
    <row r="48" spans="1:7" x14ac:dyDescent="0.25">
      <c r="A48" s="307" t="s">
        <v>4760</v>
      </c>
      <c r="B48" s="307" t="s">
        <v>4841</v>
      </c>
      <c r="C48" s="307" t="s">
        <v>1288</v>
      </c>
      <c r="D48" s="284" t="s">
        <v>4848</v>
      </c>
      <c r="E48" s="284">
        <v>2022</v>
      </c>
      <c r="F48" s="284" t="s">
        <v>4849</v>
      </c>
      <c r="G48" s="284" t="s">
        <v>4790</v>
      </c>
    </row>
  </sheetData>
  <hyperlinks>
    <hyperlink ref="F1" r:id="rId1" location="d17e19641" display="https://zoek.officielebekendmakingen.nl/stb-2018-292.html - d17e19641" xr:uid="{9514210A-B735-4DBB-91D0-BC083BFCB11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topLeftCell="A11" workbookViewId="0">
      <selection activeCell="B17" sqref="A17:B17"/>
    </sheetView>
  </sheetViews>
  <sheetFormatPr defaultColWidth="12.5703125" defaultRowHeight="15.75" x14ac:dyDescent="0.25"/>
  <cols>
    <col min="1" max="1" width="98.42578125" style="121" customWidth="1"/>
    <col min="2" max="2" width="57.85546875" style="121" customWidth="1"/>
    <col min="3" max="3" width="43.85546875" style="121" customWidth="1"/>
    <col min="4" max="4" width="26.42578125" style="121" customWidth="1"/>
    <col min="5" max="16384" width="12.5703125" style="121"/>
  </cols>
  <sheetData>
    <row r="1" spans="1:2" ht="23.25" x14ac:dyDescent="0.35">
      <c r="A1" s="120" t="s">
        <v>97</v>
      </c>
    </row>
    <row r="2" spans="1:2" ht="23.25" x14ac:dyDescent="0.35">
      <c r="A2" s="120"/>
    </row>
    <row r="3" spans="1:2" ht="18.75" x14ac:dyDescent="0.3">
      <c r="A3" s="122" t="s">
        <v>98</v>
      </c>
    </row>
    <row r="4" spans="1:2" ht="18.75" x14ac:dyDescent="0.3">
      <c r="A4" s="122"/>
    </row>
    <row r="5" spans="1:2" ht="31.5" x14ac:dyDescent="0.25">
      <c r="A5" s="124" t="s">
        <v>15712</v>
      </c>
      <c r="B5" s="121" t="s">
        <v>10599</v>
      </c>
    </row>
    <row r="6" spans="1:2" ht="31.5" x14ac:dyDescent="0.25">
      <c r="A6" s="124" t="s">
        <v>99</v>
      </c>
    </row>
    <row r="7" spans="1:2" ht="31.5" x14ac:dyDescent="0.25">
      <c r="A7" s="124" t="s">
        <v>100</v>
      </c>
    </row>
    <row r="8" spans="1:2" ht="47.25" x14ac:dyDescent="0.25">
      <c r="A8" s="124" t="s">
        <v>101</v>
      </c>
    </row>
    <row r="9" spans="1:2" ht="31.5" x14ac:dyDescent="0.25">
      <c r="A9" s="124" t="s">
        <v>102</v>
      </c>
      <c r="B9" s="121" t="s">
        <v>103</v>
      </c>
    </row>
    <row r="10" spans="1:2" x14ac:dyDescent="0.25">
      <c r="A10" s="124" t="s">
        <v>104</v>
      </c>
    </row>
    <row r="11" spans="1:2" ht="31.5" x14ac:dyDescent="0.25">
      <c r="A11" s="124" t="s">
        <v>105</v>
      </c>
      <c r="B11" s="121" t="s">
        <v>106</v>
      </c>
    </row>
    <row r="12" spans="1:2" ht="31.5" x14ac:dyDescent="0.25">
      <c r="A12" s="124" t="s">
        <v>107</v>
      </c>
      <c r="B12" s="123" t="s">
        <v>108</v>
      </c>
    </row>
    <row r="13" spans="1:2" ht="31.5" x14ac:dyDescent="0.25">
      <c r="A13" s="121" t="s">
        <v>109</v>
      </c>
      <c r="B13" s="124" t="s">
        <v>110</v>
      </c>
    </row>
    <row r="15" spans="1:2" x14ac:dyDescent="0.25">
      <c r="A15" s="125" t="s">
        <v>111</v>
      </c>
    </row>
    <row r="16" spans="1:2" x14ac:dyDescent="0.25">
      <c r="A16" s="138" t="s">
        <v>112</v>
      </c>
      <c r="B16" s="139" t="s">
        <v>113</v>
      </c>
    </row>
    <row r="17" spans="1:2" x14ac:dyDescent="0.25">
      <c r="A17" s="138" t="s">
        <v>114</v>
      </c>
      <c r="B17" s="139" t="s">
        <v>113</v>
      </c>
    </row>
    <row r="18" spans="1:2" x14ac:dyDescent="0.25">
      <c r="A18" s="346" t="s">
        <v>115</v>
      </c>
      <c r="B18" s="347" t="s">
        <v>130</v>
      </c>
    </row>
    <row r="19" spans="1:2" x14ac:dyDescent="0.25">
      <c r="A19" s="138" t="s">
        <v>116</v>
      </c>
      <c r="B19" s="139" t="s">
        <v>113</v>
      </c>
    </row>
    <row r="20" spans="1:2" x14ac:dyDescent="0.25">
      <c r="A20" s="138" t="s">
        <v>11535</v>
      </c>
      <c r="B20" s="139" t="s">
        <v>113</v>
      </c>
    </row>
    <row r="21" spans="1:2" x14ac:dyDescent="0.25">
      <c r="A21" s="222" t="s">
        <v>117</v>
      </c>
      <c r="B21" s="121" t="s">
        <v>118</v>
      </c>
    </row>
    <row r="22" spans="1:2" x14ac:dyDescent="0.25">
      <c r="A22" s="222" t="s">
        <v>119</v>
      </c>
      <c r="B22" s="121" t="s">
        <v>118</v>
      </c>
    </row>
    <row r="23" spans="1:2" x14ac:dyDescent="0.25">
      <c r="A23" s="222" t="s">
        <v>120</v>
      </c>
      <c r="B23" s="121" t="s">
        <v>118</v>
      </c>
    </row>
    <row r="24" spans="1:2" x14ac:dyDescent="0.25">
      <c r="A24" s="222" t="s">
        <v>121</v>
      </c>
      <c r="B24" s="121" t="s">
        <v>118</v>
      </c>
    </row>
    <row r="25" spans="1:2" x14ac:dyDescent="0.25">
      <c r="A25" s="222" t="s">
        <v>122</v>
      </c>
      <c r="B25" s="121" t="s">
        <v>118</v>
      </c>
    </row>
    <row r="26" spans="1:2" x14ac:dyDescent="0.25">
      <c r="A26" s="222" t="s">
        <v>123</v>
      </c>
      <c r="B26" s="121" t="s">
        <v>118</v>
      </c>
    </row>
    <row r="27" spans="1:2" x14ac:dyDescent="0.25">
      <c r="A27" s="222" t="s">
        <v>124</v>
      </c>
      <c r="B27" s="121" t="s">
        <v>118</v>
      </c>
    </row>
    <row r="28" spans="1:2" x14ac:dyDescent="0.25">
      <c r="A28" s="222" t="s">
        <v>125</v>
      </c>
      <c r="B28" s="121" t="s">
        <v>118</v>
      </c>
    </row>
    <row r="29" spans="1:2" x14ac:dyDescent="0.25">
      <c r="A29" s="222" t="s">
        <v>126</v>
      </c>
      <c r="B29" s="121" t="s">
        <v>118</v>
      </c>
    </row>
    <row r="30" spans="1:2" x14ac:dyDescent="0.25">
      <c r="A30" s="222" t="s">
        <v>15710</v>
      </c>
      <c r="B30" s="121" t="s">
        <v>118</v>
      </c>
    </row>
    <row r="31" spans="1:2" x14ac:dyDescent="0.25">
      <c r="A31" s="222" t="s">
        <v>15711</v>
      </c>
      <c r="B31" s="121" t="s">
        <v>118</v>
      </c>
    </row>
  </sheetData>
  <sortState xmlns:xlrd2="http://schemas.microsoft.com/office/spreadsheetml/2017/richdata2" ref="A16:B28">
    <sortCondition ref="B16:B28"/>
    <sortCondition ref="A16:A28"/>
  </sortState>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2">
    <tabColor rgb="FFFFFF00"/>
  </sheetPr>
  <dimension ref="A1:B100"/>
  <sheetViews>
    <sheetView workbookViewId="0">
      <pane ySplit="4" topLeftCell="A5" activePane="bottomLeft" state="frozen"/>
      <selection pane="bottomLeft" activeCell="B5" sqref="B5"/>
    </sheetView>
  </sheetViews>
  <sheetFormatPr defaultColWidth="8.85546875" defaultRowHeight="12.75" x14ac:dyDescent="0.2"/>
  <cols>
    <col min="1" max="1" width="9.140625" style="31" customWidth="1"/>
    <col min="2" max="2" width="92.140625" style="2" customWidth="1"/>
    <col min="3" max="3" width="23" customWidth="1"/>
  </cols>
  <sheetData>
    <row r="1" spans="1:2" ht="15.75" x14ac:dyDescent="0.2">
      <c r="A1" s="41" t="s">
        <v>4851</v>
      </c>
    </row>
    <row r="3" spans="1:2" x14ac:dyDescent="0.2">
      <c r="A3" s="237" t="s">
        <v>4852</v>
      </c>
      <c r="B3" s="238" t="s">
        <v>1247</v>
      </c>
    </row>
    <row r="4" spans="1:2" ht="15.75" x14ac:dyDescent="0.25">
      <c r="A4" s="235" t="s">
        <v>227</v>
      </c>
      <c r="B4" s="236" t="s">
        <v>401</v>
      </c>
    </row>
    <row r="5" spans="1:2" x14ac:dyDescent="0.2">
      <c r="A5" s="31" t="s">
        <v>4853</v>
      </c>
      <c r="B5" s="28" t="s">
        <v>4854</v>
      </c>
    </row>
    <row r="6" spans="1:2" x14ac:dyDescent="0.2">
      <c r="A6" s="31" t="s">
        <v>4855</v>
      </c>
      <c r="B6" s="28" t="s">
        <v>4856</v>
      </c>
    </row>
    <row r="7" spans="1:2" x14ac:dyDescent="0.2">
      <c r="A7" s="31" t="s">
        <v>4857</v>
      </c>
      <c r="B7" s="28" t="s">
        <v>4858</v>
      </c>
    </row>
    <row r="8" spans="1:2" x14ac:dyDescent="0.2">
      <c r="A8" s="31" t="s">
        <v>4859</v>
      </c>
      <c r="B8" s="28" t="s">
        <v>4860</v>
      </c>
    </row>
    <row r="9" spans="1:2" ht="25.5" x14ac:dyDescent="0.2">
      <c r="A9" s="31" t="s">
        <v>4861</v>
      </c>
      <c r="B9" s="28" t="s">
        <v>4862</v>
      </c>
    </row>
    <row r="10" spans="1:2" x14ac:dyDescent="0.2">
      <c r="A10" s="31" t="s">
        <v>4863</v>
      </c>
      <c r="B10" s="28" t="s">
        <v>4864</v>
      </c>
    </row>
    <row r="11" spans="1:2" ht="25.5" x14ac:dyDescent="0.2">
      <c r="A11" s="31" t="s">
        <v>4865</v>
      </c>
      <c r="B11" s="28" t="s">
        <v>4866</v>
      </c>
    </row>
    <row r="12" spans="1:2" x14ac:dyDescent="0.2">
      <c r="A12" s="31" t="s">
        <v>4867</v>
      </c>
      <c r="B12" s="28" t="s">
        <v>4868</v>
      </c>
    </row>
    <row r="13" spans="1:2" ht="25.5" x14ac:dyDescent="0.2">
      <c r="A13" s="31" t="s">
        <v>4869</v>
      </c>
      <c r="B13" s="28" t="s">
        <v>4870</v>
      </c>
    </row>
    <row r="14" spans="1:2" ht="25.5" x14ac:dyDescent="0.2">
      <c r="A14" s="31" t="s">
        <v>4871</v>
      </c>
      <c r="B14" s="28" t="s">
        <v>4872</v>
      </c>
    </row>
    <row r="15" spans="1:2" ht="25.5" x14ac:dyDescent="0.2">
      <c r="A15" s="31" t="s">
        <v>4873</v>
      </c>
      <c r="B15" s="28" t="s">
        <v>4874</v>
      </c>
    </row>
    <row r="16" spans="1:2" ht="25.5" x14ac:dyDescent="0.2">
      <c r="A16" s="31" t="s">
        <v>4875</v>
      </c>
      <c r="B16" s="28" t="s">
        <v>4876</v>
      </c>
    </row>
    <row r="17" spans="1:2" ht="38.25" x14ac:dyDescent="0.2">
      <c r="A17" s="31" t="s">
        <v>4877</v>
      </c>
      <c r="B17" s="28" t="s">
        <v>4878</v>
      </c>
    </row>
    <row r="18" spans="1:2" ht="27.75" x14ac:dyDescent="0.2">
      <c r="A18" s="31" t="s">
        <v>4879</v>
      </c>
      <c r="B18" s="28" t="s">
        <v>4880</v>
      </c>
    </row>
    <row r="19" spans="1:2" ht="25.5" x14ac:dyDescent="0.2">
      <c r="A19" s="31" t="s">
        <v>4881</v>
      </c>
      <c r="B19" s="28" t="s">
        <v>4882</v>
      </c>
    </row>
    <row r="20" spans="1:2" x14ac:dyDescent="0.2">
      <c r="A20" s="31" t="s">
        <v>4883</v>
      </c>
      <c r="B20" s="28" t="s">
        <v>4884</v>
      </c>
    </row>
    <row r="21" spans="1:2" x14ac:dyDescent="0.2">
      <c r="A21" s="31" t="s">
        <v>4885</v>
      </c>
      <c r="B21" s="28" t="s">
        <v>4886</v>
      </c>
    </row>
    <row r="22" spans="1:2" x14ac:dyDescent="0.2">
      <c r="A22" s="31" t="s">
        <v>4240</v>
      </c>
      <c r="B22" s="28" t="s">
        <v>4887</v>
      </c>
    </row>
    <row r="23" spans="1:2" ht="25.5" x14ac:dyDescent="0.2">
      <c r="A23" s="31" t="s">
        <v>4294</v>
      </c>
      <c r="B23" s="28" t="s">
        <v>4888</v>
      </c>
    </row>
    <row r="24" spans="1:2" ht="25.5" x14ac:dyDescent="0.2">
      <c r="A24" s="31" t="s">
        <v>4323</v>
      </c>
      <c r="B24" s="28" t="s">
        <v>4889</v>
      </c>
    </row>
    <row r="25" spans="1:2" ht="40.5" x14ac:dyDescent="0.2">
      <c r="A25" s="31" t="s">
        <v>4348</v>
      </c>
      <c r="B25" s="28" t="s">
        <v>4890</v>
      </c>
    </row>
    <row r="26" spans="1:2" ht="25.5" x14ac:dyDescent="0.2">
      <c r="A26" s="31" t="s">
        <v>4891</v>
      </c>
      <c r="B26" s="28" t="s">
        <v>4892</v>
      </c>
    </row>
    <row r="27" spans="1:2" ht="25.5" x14ac:dyDescent="0.2">
      <c r="A27" s="31" t="s">
        <v>4893</v>
      </c>
      <c r="B27" s="28" t="s">
        <v>4894</v>
      </c>
    </row>
    <row r="28" spans="1:2" x14ac:dyDescent="0.2">
      <c r="A28" s="31" t="s">
        <v>4895</v>
      </c>
      <c r="B28" s="28" t="s">
        <v>4896</v>
      </c>
    </row>
    <row r="29" spans="1:2" ht="25.5" x14ac:dyDescent="0.2">
      <c r="A29" s="31" t="s">
        <v>4897</v>
      </c>
      <c r="B29" s="28" t="s">
        <v>4898</v>
      </c>
    </row>
    <row r="30" spans="1:2" x14ac:dyDescent="0.2">
      <c r="A30" s="31" t="s">
        <v>4899</v>
      </c>
      <c r="B30" s="28" t="s">
        <v>4900</v>
      </c>
    </row>
    <row r="31" spans="1:2" x14ac:dyDescent="0.2">
      <c r="A31" s="31" t="s">
        <v>4901</v>
      </c>
      <c r="B31" s="28" t="s">
        <v>4902</v>
      </c>
    </row>
    <row r="32" spans="1:2" x14ac:dyDescent="0.2">
      <c r="A32" s="31" t="s">
        <v>4903</v>
      </c>
      <c r="B32" s="28" t="s">
        <v>4904</v>
      </c>
    </row>
    <row r="33" spans="1:2" ht="25.5" x14ac:dyDescent="0.2">
      <c r="A33" s="31" t="s">
        <v>4905</v>
      </c>
      <c r="B33" s="28" t="s">
        <v>4906</v>
      </c>
    </row>
    <row r="34" spans="1:2" x14ac:dyDescent="0.2">
      <c r="A34" s="31" t="s">
        <v>4907</v>
      </c>
      <c r="B34" s="28" t="s">
        <v>4908</v>
      </c>
    </row>
    <row r="35" spans="1:2" x14ac:dyDescent="0.2">
      <c r="A35" s="31" t="s">
        <v>4909</v>
      </c>
      <c r="B35" s="28" t="s">
        <v>4910</v>
      </c>
    </row>
    <row r="36" spans="1:2" x14ac:dyDescent="0.2">
      <c r="A36" s="31" t="s">
        <v>4911</v>
      </c>
      <c r="B36" s="28" t="s">
        <v>4912</v>
      </c>
    </row>
    <row r="37" spans="1:2" ht="25.5" x14ac:dyDescent="0.2">
      <c r="A37" s="31" t="s">
        <v>4913</v>
      </c>
      <c r="B37" s="28" t="s">
        <v>4914</v>
      </c>
    </row>
    <row r="38" spans="1:2" ht="25.5" x14ac:dyDescent="0.2">
      <c r="A38" s="31" t="s">
        <v>4915</v>
      </c>
      <c r="B38" s="28" t="s">
        <v>4916</v>
      </c>
    </row>
    <row r="39" spans="1:2" ht="25.5" x14ac:dyDescent="0.2">
      <c r="A39" s="31" t="s">
        <v>4917</v>
      </c>
      <c r="B39" s="28" t="s">
        <v>4918</v>
      </c>
    </row>
    <row r="40" spans="1:2" ht="25.5" x14ac:dyDescent="0.2">
      <c r="A40" s="31" t="s">
        <v>4919</v>
      </c>
      <c r="B40" s="28" t="s">
        <v>4920</v>
      </c>
    </row>
    <row r="41" spans="1:2" ht="25.5" x14ac:dyDescent="0.2">
      <c r="A41" s="31" t="s">
        <v>4921</v>
      </c>
      <c r="B41" s="28" t="s">
        <v>4922</v>
      </c>
    </row>
    <row r="42" spans="1:2" x14ac:dyDescent="0.2">
      <c r="A42" s="31" t="s">
        <v>4623</v>
      </c>
      <c r="B42" s="28" t="s">
        <v>4923</v>
      </c>
    </row>
    <row r="43" spans="1:2" x14ac:dyDescent="0.2">
      <c r="A43" s="31" t="s">
        <v>4629</v>
      </c>
      <c r="B43" s="28" t="s">
        <v>4924</v>
      </c>
    </row>
    <row r="44" spans="1:2" x14ac:dyDescent="0.2">
      <c r="A44" s="31" t="s">
        <v>4637</v>
      </c>
      <c r="B44" s="28" t="s">
        <v>4925</v>
      </c>
    </row>
    <row r="45" spans="1:2" x14ac:dyDescent="0.2">
      <c r="A45" s="31" t="s">
        <v>4676</v>
      </c>
      <c r="B45" s="28" t="s">
        <v>4926</v>
      </c>
    </row>
    <row r="46" spans="1:2" ht="25.5" x14ac:dyDescent="0.2">
      <c r="A46" s="31" t="s">
        <v>4927</v>
      </c>
      <c r="B46" s="28" t="s">
        <v>4928</v>
      </c>
    </row>
    <row r="47" spans="1:2" ht="25.5" x14ac:dyDescent="0.2">
      <c r="A47" s="31" t="s">
        <v>4929</v>
      </c>
      <c r="B47" s="28" t="s">
        <v>4930</v>
      </c>
    </row>
    <row r="48" spans="1:2" ht="38.25" x14ac:dyDescent="0.2">
      <c r="A48" s="31" t="s">
        <v>4931</v>
      </c>
      <c r="B48" s="28" t="s">
        <v>4932</v>
      </c>
    </row>
    <row r="49" spans="1:2" ht="38.25" x14ac:dyDescent="0.2">
      <c r="A49" s="31" t="s">
        <v>4933</v>
      </c>
      <c r="B49" s="28" t="s">
        <v>4934</v>
      </c>
    </row>
    <row r="50" spans="1:2" ht="25.5" x14ac:dyDescent="0.2">
      <c r="A50" s="31" t="s">
        <v>4935</v>
      </c>
      <c r="B50" s="28" t="s">
        <v>4936</v>
      </c>
    </row>
    <row r="51" spans="1:2" ht="38.25" x14ac:dyDescent="0.2">
      <c r="A51" s="31" t="s">
        <v>4937</v>
      </c>
      <c r="B51" s="28" t="s">
        <v>4938</v>
      </c>
    </row>
    <row r="52" spans="1:2" ht="25.5" x14ac:dyDescent="0.2">
      <c r="A52" s="31" t="s">
        <v>4939</v>
      </c>
      <c r="B52" s="28" t="s">
        <v>4940</v>
      </c>
    </row>
    <row r="53" spans="1:2" ht="38.25" x14ac:dyDescent="0.2">
      <c r="A53" s="31" t="s">
        <v>4941</v>
      </c>
      <c r="B53" s="28" t="s">
        <v>4942</v>
      </c>
    </row>
    <row r="54" spans="1:2" ht="25.5" x14ac:dyDescent="0.2">
      <c r="A54" s="31" t="s">
        <v>4943</v>
      </c>
      <c r="B54" s="28" t="s">
        <v>4944</v>
      </c>
    </row>
    <row r="55" spans="1:2" ht="25.5" x14ac:dyDescent="0.2">
      <c r="A55" s="31" t="s">
        <v>4945</v>
      </c>
      <c r="B55" s="28" t="s">
        <v>4946</v>
      </c>
    </row>
    <row r="56" spans="1:2" ht="25.5" x14ac:dyDescent="0.2">
      <c r="A56" s="31" t="s">
        <v>4947</v>
      </c>
      <c r="B56" s="28" t="s">
        <v>4948</v>
      </c>
    </row>
    <row r="57" spans="1:2" ht="25.5" x14ac:dyDescent="0.2">
      <c r="A57" s="31" t="s">
        <v>4949</v>
      </c>
      <c r="B57" s="28" t="s">
        <v>4950</v>
      </c>
    </row>
    <row r="58" spans="1:2" ht="25.5" x14ac:dyDescent="0.2">
      <c r="A58" s="31" t="s">
        <v>4951</v>
      </c>
      <c r="B58" s="28" t="s">
        <v>4952</v>
      </c>
    </row>
    <row r="59" spans="1:2" ht="38.25" x14ac:dyDescent="0.2">
      <c r="A59" s="31" t="s">
        <v>4953</v>
      </c>
      <c r="B59" s="29" t="s">
        <v>4954</v>
      </c>
    </row>
    <row r="60" spans="1:2" ht="51" x14ac:dyDescent="0.2">
      <c r="A60" s="31" t="s">
        <v>4955</v>
      </c>
      <c r="B60" s="29" t="s">
        <v>4956</v>
      </c>
    </row>
    <row r="61" spans="1:2" ht="51" x14ac:dyDescent="0.2">
      <c r="A61" s="31" t="s">
        <v>4957</v>
      </c>
      <c r="B61" s="29" t="s">
        <v>4958</v>
      </c>
    </row>
    <row r="62" spans="1:2" ht="38.25" x14ac:dyDescent="0.2">
      <c r="A62" s="31" t="s">
        <v>4959</v>
      </c>
      <c r="B62" s="29" t="s">
        <v>4960</v>
      </c>
    </row>
    <row r="63" spans="1:2" ht="63.75" x14ac:dyDescent="0.2">
      <c r="A63" s="31" t="s">
        <v>4961</v>
      </c>
      <c r="B63" s="29" t="s">
        <v>4962</v>
      </c>
    </row>
    <row r="64" spans="1:2" ht="51" x14ac:dyDescent="0.2">
      <c r="A64" s="31" t="s">
        <v>4963</v>
      </c>
      <c r="B64" s="29" t="s">
        <v>4964</v>
      </c>
    </row>
    <row r="65" spans="1:2" ht="51" x14ac:dyDescent="0.2">
      <c r="A65" s="31" t="s">
        <v>4965</v>
      </c>
      <c r="B65" s="29" t="s">
        <v>4966</v>
      </c>
    </row>
    <row r="66" spans="1:2" ht="51" x14ac:dyDescent="0.2">
      <c r="A66" s="31" t="s">
        <v>4967</v>
      </c>
      <c r="B66" s="29" t="s">
        <v>4968</v>
      </c>
    </row>
    <row r="67" spans="1:2" ht="63.75" x14ac:dyDescent="0.2">
      <c r="A67" s="31" t="s">
        <v>4969</v>
      </c>
      <c r="B67" s="29" t="s">
        <v>4970</v>
      </c>
    </row>
    <row r="68" spans="1:2" ht="38.25" x14ac:dyDescent="0.2">
      <c r="A68" s="31" t="s">
        <v>4971</v>
      </c>
      <c r="B68" s="29" t="s">
        <v>4972</v>
      </c>
    </row>
    <row r="69" spans="1:2" ht="38.25" x14ac:dyDescent="0.2">
      <c r="A69" s="31" t="s">
        <v>4973</v>
      </c>
      <c r="B69" s="28" t="s">
        <v>4974</v>
      </c>
    </row>
    <row r="70" spans="1:2" x14ac:dyDescent="0.2">
      <c r="A70" s="31" t="s">
        <v>4975</v>
      </c>
      <c r="B70" s="28" t="s">
        <v>4976</v>
      </c>
    </row>
    <row r="71" spans="1:2" x14ac:dyDescent="0.2">
      <c r="A71" s="31" t="s">
        <v>4977</v>
      </c>
      <c r="B71" s="28" t="s">
        <v>4978</v>
      </c>
    </row>
    <row r="72" spans="1:2" ht="25.5" x14ac:dyDescent="0.2">
      <c r="A72" s="31" t="s">
        <v>4979</v>
      </c>
      <c r="B72" s="28" t="s">
        <v>4980</v>
      </c>
    </row>
    <row r="73" spans="1:2" ht="27.75" x14ac:dyDescent="0.2">
      <c r="A73" s="31" t="s">
        <v>4981</v>
      </c>
      <c r="B73" s="28" t="s">
        <v>4982</v>
      </c>
    </row>
    <row r="74" spans="1:2" ht="25.5" x14ac:dyDescent="0.2">
      <c r="A74" s="31" t="s">
        <v>4983</v>
      </c>
      <c r="B74" s="28" t="s">
        <v>4984</v>
      </c>
    </row>
    <row r="75" spans="1:2" x14ac:dyDescent="0.2">
      <c r="A75" s="31" t="s">
        <v>4985</v>
      </c>
      <c r="B75" s="28" t="s">
        <v>4986</v>
      </c>
    </row>
    <row r="76" spans="1:2" x14ac:dyDescent="0.2">
      <c r="A76" s="31" t="s">
        <v>4987</v>
      </c>
      <c r="B76" s="28" t="s">
        <v>4988</v>
      </c>
    </row>
    <row r="77" spans="1:2" ht="25.5" x14ac:dyDescent="0.2">
      <c r="A77" s="31" t="s">
        <v>4989</v>
      </c>
      <c r="B77" s="28" t="s">
        <v>4990</v>
      </c>
    </row>
    <row r="78" spans="1:2" ht="25.5" x14ac:dyDescent="0.2">
      <c r="A78" s="31" t="s">
        <v>4991</v>
      </c>
      <c r="B78" s="29" t="s">
        <v>4992</v>
      </c>
    </row>
    <row r="79" spans="1:2" ht="38.25" x14ac:dyDescent="0.2">
      <c r="A79" s="31" t="s">
        <v>4993</v>
      </c>
      <c r="B79" s="29" t="s">
        <v>4994</v>
      </c>
    </row>
    <row r="80" spans="1:2" ht="63.75" x14ac:dyDescent="0.2">
      <c r="A80" s="31" t="s">
        <v>4995</v>
      </c>
      <c r="B80" s="29" t="s">
        <v>4996</v>
      </c>
    </row>
    <row r="81" spans="1:2" ht="25.5" x14ac:dyDescent="0.2">
      <c r="A81" s="31" t="s">
        <v>4997</v>
      </c>
      <c r="B81" s="30" t="s">
        <v>4998</v>
      </c>
    </row>
    <row r="82" spans="1:2" ht="25.5" x14ac:dyDescent="0.2">
      <c r="A82" s="31" t="s">
        <v>4999</v>
      </c>
      <c r="B82" s="28" t="s">
        <v>5000</v>
      </c>
    </row>
    <row r="83" spans="1:2" x14ac:dyDescent="0.2">
      <c r="A83" s="31" t="s">
        <v>5001</v>
      </c>
      <c r="B83" s="28" t="s">
        <v>5002</v>
      </c>
    </row>
    <row r="84" spans="1:2" ht="25.5" x14ac:dyDescent="0.2">
      <c r="A84" s="31" t="s">
        <v>5003</v>
      </c>
      <c r="B84" s="28" t="s">
        <v>5004</v>
      </c>
    </row>
    <row r="85" spans="1:2" x14ac:dyDescent="0.2">
      <c r="A85" s="31" t="s">
        <v>5005</v>
      </c>
      <c r="B85" s="28" t="s">
        <v>5006</v>
      </c>
    </row>
    <row r="86" spans="1:2" ht="51" x14ac:dyDescent="0.2">
      <c r="A86" s="31" t="s">
        <v>5007</v>
      </c>
      <c r="B86" s="28" t="s">
        <v>5008</v>
      </c>
    </row>
    <row r="87" spans="1:2" x14ac:dyDescent="0.2">
      <c r="A87" s="31" t="s">
        <v>5009</v>
      </c>
      <c r="B87" s="28" t="s">
        <v>5010</v>
      </c>
    </row>
    <row r="88" spans="1:2" ht="27" x14ac:dyDescent="0.2">
      <c r="A88" s="31" t="s">
        <v>5011</v>
      </c>
      <c r="B88" s="28" t="s">
        <v>5012</v>
      </c>
    </row>
    <row r="89" spans="1:2" ht="40.5" x14ac:dyDescent="0.2">
      <c r="A89" s="31" t="s">
        <v>5013</v>
      </c>
      <c r="B89" s="28" t="s">
        <v>5014</v>
      </c>
    </row>
    <row r="90" spans="1:2" ht="25.5" x14ac:dyDescent="0.2">
      <c r="A90" s="31" t="s">
        <v>5015</v>
      </c>
      <c r="B90" s="28" t="s">
        <v>5016</v>
      </c>
    </row>
    <row r="91" spans="1:2" ht="51" x14ac:dyDescent="0.2">
      <c r="A91" s="31" t="s">
        <v>5017</v>
      </c>
      <c r="B91" s="28" t="s">
        <v>5018</v>
      </c>
    </row>
    <row r="92" spans="1:2" x14ac:dyDescent="0.2">
      <c r="A92" s="31" t="s">
        <v>4963</v>
      </c>
      <c r="B92" t="s">
        <v>5019</v>
      </c>
    </row>
    <row r="93" spans="1:2" x14ac:dyDescent="0.2">
      <c r="A93" s="31" t="s">
        <v>4965</v>
      </c>
      <c r="B93" s="29" t="s">
        <v>5020</v>
      </c>
    </row>
    <row r="94" spans="1:2" x14ac:dyDescent="0.2">
      <c r="A94" s="31" t="s">
        <v>4967</v>
      </c>
      <c r="B94" s="29" t="s">
        <v>5021</v>
      </c>
    </row>
    <row r="95" spans="1:2" ht="25.5" x14ac:dyDescent="0.2">
      <c r="A95" s="31" t="s">
        <v>5022</v>
      </c>
      <c r="B95" s="29" t="s">
        <v>5023</v>
      </c>
    </row>
    <row r="96" spans="1:2" x14ac:dyDescent="0.2">
      <c r="A96" s="31" t="s">
        <v>5024</v>
      </c>
      <c r="B96" s="2" t="s">
        <v>5025</v>
      </c>
    </row>
    <row r="97" spans="1:2" ht="25.5" x14ac:dyDescent="0.2">
      <c r="A97" s="31" t="s">
        <v>5026</v>
      </c>
      <c r="B97" s="28" t="s">
        <v>5027</v>
      </c>
    </row>
    <row r="98" spans="1:2" ht="25.5" x14ac:dyDescent="0.2">
      <c r="A98" s="31" t="s">
        <v>5028</v>
      </c>
      <c r="B98" s="28" t="s">
        <v>5029</v>
      </c>
    </row>
    <row r="99" spans="1:2" ht="38.25" x14ac:dyDescent="0.2">
      <c r="A99" s="31" t="s">
        <v>5030</v>
      </c>
      <c r="B99" s="30" t="s">
        <v>5031</v>
      </c>
    </row>
    <row r="100" spans="1:2" ht="51" x14ac:dyDescent="0.2">
      <c r="A100" s="31" t="s">
        <v>5032</v>
      </c>
      <c r="B100" s="28" t="s">
        <v>5033</v>
      </c>
    </row>
  </sheetData>
  <autoFilter ref="A4:B115" xr:uid="{00000000-0009-0000-0000-00001100000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35">
    <tabColor rgb="FFFFFF00"/>
  </sheetPr>
  <dimension ref="A1:G445"/>
  <sheetViews>
    <sheetView workbookViewId="0">
      <pane ySplit="3" topLeftCell="A4" activePane="bottomLeft" state="frozen"/>
      <selection pane="bottomLeft" activeCell="E450" sqref="E450"/>
    </sheetView>
  </sheetViews>
  <sheetFormatPr defaultColWidth="8.85546875" defaultRowHeight="12.75" x14ac:dyDescent="0.2"/>
  <cols>
    <col min="1" max="1" width="4.42578125" style="88" bestFit="1" customWidth="1"/>
    <col min="2" max="2" width="4.85546875" style="14" customWidth="1"/>
    <col min="3" max="3" width="9.85546875" style="82" customWidth="1"/>
    <col min="4" max="4" width="11.5703125" style="14" customWidth="1"/>
    <col min="5" max="5" width="68" style="87" customWidth="1"/>
    <col min="6" max="6" width="8.140625" style="89" bestFit="1" customWidth="1"/>
    <col min="7" max="7" width="14.5703125" style="89" customWidth="1"/>
  </cols>
  <sheetData>
    <row r="1" spans="1:7" ht="15.75" x14ac:dyDescent="0.25">
      <c r="B1" s="81" t="s">
        <v>5034</v>
      </c>
      <c r="D1" s="83"/>
    </row>
    <row r="3" spans="1:7" x14ac:dyDescent="0.2">
      <c r="A3" s="88" t="s">
        <v>5035</v>
      </c>
      <c r="B3" s="84" t="s">
        <v>5036</v>
      </c>
      <c r="C3" s="85" t="s">
        <v>4852</v>
      </c>
      <c r="D3" s="84" t="s">
        <v>461</v>
      </c>
      <c r="E3" s="86" t="s">
        <v>5037</v>
      </c>
      <c r="F3" s="90" t="s">
        <v>5038</v>
      </c>
      <c r="G3" s="90" t="s">
        <v>5039</v>
      </c>
    </row>
    <row r="4" spans="1:7" x14ac:dyDescent="0.2">
      <c r="A4" s="88">
        <v>1</v>
      </c>
      <c r="B4" s="14" t="s">
        <v>1286</v>
      </c>
      <c r="C4" s="14">
        <v>0</v>
      </c>
      <c r="D4" s="14">
        <v>2015</v>
      </c>
      <c r="E4" s="87" t="s">
        <v>5040</v>
      </c>
      <c r="F4" s="91"/>
      <c r="G4" s="91"/>
    </row>
    <row r="5" spans="1:7" x14ac:dyDescent="0.2">
      <c r="A5" s="88">
        <v>2</v>
      </c>
      <c r="B5" s="14" t="s">
        <v>1286</v>
      </c>
      <c r="C5" s="14" t="s">
        <v>5041</v>
      </c>
      <c r="D5" s="14">
        <v>2015</v>
      </c>
      <c r="E5" s="87" t="s">
        <v>5042</v>
      </c>
    </row>
    <row r="6" spans="1:7" x14ac:dyDescent="0.2">
      <c r="A6" s="88">
        <v>3</v>
      </c>
      <c r="B6" s="14" t="s">
        <v>1286</v>
      </c>
      <c r="C6" s="14" t="s">
        <v>5043</v>
      </c>
      <c r="D6" s="14">
        <v>2015</v>
      </c>
      <c r="E6" s="87" t="s">
        <v>5044</v>
      </c>
    </row>
    <row r="7" spans="1:7" x14ac:dyDescent="0.2">
      <c r="A7" s="88">
        <v>4</v>
      </c>
      <c r="B7" s="14" t="s">
        <v>1286</v>
      </c>
      <c r="C7" s="14" t="s">
        <v>5045</v>
      </c>
      <c r="D7" s="14">
        <v>2015</v>
      </c>
      <c r="E7" s="87" t="s">
        <v>5046</v>
      </c>
    </row>
    <row r="8" spans="1:7" x14ac:dyDescent="0.2">
      <c r="A8" s="88">
        <v>5</v>
      </c>
      <c r="B8" s="14" t="s">
        <v>1286</v>
      </c>
      <c r="C8" s="14" t="s">
        <v>5047</v>
      </c>
      <c r="D8" s="14">
        <v>2015</v>
      </c>
      <c r="E8" s="87" t="s">
        <v>5048</v>
      </c>
    </row>
    <row r="9" spans="1:7" x14ac:dyDescent="0.2">
      <c r="A9" s="88">
        <v>6</v>
      </c>
      <c r="B9" s="14" t="s">
        <v>1286</v>
      </c>
      <c r="C9" s="14" t="s">
        <v>5049</v>
      </c>
      <c r="D9" s="14">
        <v>2015</v>
      </c>
      <c r="E9" s="87" t="s">
        <v>5050</v>
      </c>
    </row>
    <row r="10" spans="1:7" x14ac:dyDescent="0.2">
      <c r="A10" s="88">
        <v>7</v>
      </c>
      <c r="B10" s="14" t="s">
        <v>1286</v>
      </c>
      <c r="C10" s="87" t="s">
        <v>5051</v>
      </c>
      <c r="D10" s="87">
        <v>2015</v>
      </c>
      <c r="E10" s="87" t="s">
        <v>5052</v>
      </c>
    </row>
    <row r="11" spans="1:7" x14ac:dyDescent="0.2">
      <c r="A11" s="88">
        <v>8</v>
      </c>
      <c r="B11" s="14" t="s">
        <v>1286</v>
      </c>
      <c r="C11" s="87" t="s">
        <v>5053</v>
      </c>
      <c r="D11" s="87">
        <v>2015</v>
      </c>
      <c r="E11" s="87" t="s">
        <v>5054</v>
      </c>
    </row>
    <row r="12" spans="1:7" x14ac:dyDescent="0.2">
      <c r="A12" s="88">
        <v>9</v>
      </c>
      <c r="B12" s="14" t="s">
        <v>1286</v>
      </c>
      <c r="C12" s="87" t="s">
        <v>5055</v>
      </c>
      <c r="D12" s="87">
        <v>2015</v>
      </c>
      <c r="E12" s="87" t="s">
        <v>5056</v>
      </c>
    </row>
    <row r="13" spans="1:7" ht="25.5" x14ac:dyDescent="0.2">
      <c r="A13" s="88">
        <v>10</v>
      </c>
      <c r="B13" s="14" t="s">
        <v>1286</v>
      </c>
      <c r="C13" s="87" t="s">
        <v>5057</v>
      </c>
      <c r="D13" s="87">
        <v>2015</v>
      </c>
      <c r="E13" s="87" t="s">
        <v>5058</v>
      </c>
    </row>
    <row r="14" spans="1:7" ht="25.5" x14ac:dyDescent="0.2">
      <c r="A14" s="88">
        <v>11</v>
      </c>
      <c r="B14" s="14" t="s">
        <v>1286</v>
      </c>
      <c r="C14" s="87" t="s">
        <v>5059</v>
      </c>
      <c r="D14" s="87">
        <v>2015</v>
      </c>
      <c r="E14" s="87" t="s">
        <v>5060</v>
      </c>
    </row>
    <row r="15" spans="1:7" x14ac:dyDescent="0.2">
      <c r="A15" s="88">
        <v>12</v>
      </c>
      <c r="B15" s="14" t="s">
        <v>1286</v>
      </c>
      <c r="C15" s="87" t="s">
        <v>5061</v>
      </c>
      <c r="D15" s="87">
        <v>2015</v>
      </c>
      <c r="E15" s="87" t="s">
        <v>5062</v>
      </c>
    </row>
    <row r="16" spans="1:7" x14ac:dyDescent="0.2">
      <c r="A16" s="88">
        <v>13</v>
      </c>
      <c r="B16" s="14" t="s">
        <v>1286</v>
      </c>
      <c r="C16" s="87" t="s">
        <v>5063</v>
      </c>
      <c r="D16" s="87">
        <v>2015</v>
      </c>
      <c r="E16" s="87" t="s">
        <v>5064</v>
      </c>
    </row>
    <row r="17" spans="1:7" x14ac:dyDescent="0.2">
      <c r="A17" s="88">
        <v>14</v>
      </c>
      <c r="B17" s="14" t="s">
        <v>1286</v>
      </c>
      <c r="C17" s="87" t="s">
        <v>5065</v>
      </c>
      <c r="D17" s="87">
        <v>2015</v>
      </c>
      <c r="E17" s="87" t="s">
        <v>5066</v>
      </c>
    </row>
    <row r="18" spans="1:7" x14ac:dyDescent="0.2">
      <c r="A18" s="88">
        <v>15</v>
      </c>
      <c r="B18" s="14" t="s">
        <v>1286</v>
      </c>
      <c r="C18" s="87" t="s">
        <v>5067</v>
      </c>
      <c r="D18" s="87">
        <v>2015</v>
      </c>
      <c r="E18" s="87" t="s">
        <v>5068</v>
      </c>
      <c r="F18" s="92"/>
      <c r="G18" s="89">
        <v>42370</v>
      </c>
    </row>
    <row r="19" spans="1:7" x14ac:dyDescent="0.2">
      <c r="A19" s="88">
        <v>16</v>
      </c>
      <c r="B19" s="14" t="s">
        <v>1286</v>
      </c>
      <c r="C19" s="87" t="s">
        <v>5069</v>
      </c>
      <c r="D19" s="87">
        <v>2015</v>
      </c>
      <c r="E19" s="87" t="s">
        <v>5070</v>
      </c>
    </row>
    <row r="20" spans="1:7" x14ac:dyDescent="0.2">
      <c r="A20" s="88">
        <v>17</v>
      </c>
      <c r="B20" s="14" t="s">
        <v>1286</v>
      </c>
      <c r="C20" s="87" t="s">
        <v>5071</v>
      </c>
      <c r="D20" s="87">
        <v>2015</v>
      </c>
      <c r="E20" s="87" t="s">
        <v>5072</v>
      </c>
    </row>
    <row r="21" spans="1:7" ht="25.5" x14ac:dyDescent="0.2">
      <c r="A21" s="88">
        <v>18</v>
      </c>
      <c r="B21" s="14" t="s">
        <v>1286</v>
      </c>
      <c r="C21" s="87" t="s">
        <v>5073</v>
      </c>
      <c r="D21" s="87">
        <v>2015</v>
      </c>
      <c r="E21" s="87" t="s">
        <v>5074</v>
      </c>
    </row>
    <row r="22" spans="1:7" ht="25.5" x14ac:dyDescent="0.2">
      <c r="A22" s="88">
        <v>19</v>
      </c>
      <c r="B22" s="14" t="s">
        <v>1286</v>
      </c>
      <c r="C22" s="87" t="s">
        <v>5075</v>
      </c>
      <c r="D22" s="87">
        <v>2015</v>
      </c>
      <c r="E22" s="87" t="s">
        <v>5076</v>
      </c>
    </row>
    <row r="23" spans="1:7" ht="25.5" x14ac:dyDescent="0.2">
      <c r="A23" s="88">
        <v>20</v>
      </c>
      <c r="B23" s="14" t="s">
        <v>1286</v>
      </c>
      <c r="C23" s="87" t="s">
        <v>5077</v>
      </c>
      <c r="D23" s="87">
        <v>2015</v>
      </c>
      <c r="E23" s="87" t="s">
        <v>5078</v>
      </c>
    </row>
    <row r="24" spans="1:7" ht="25.5" x14ac:dyDescent="0.2">
      <c r="A24" s="88">
        <v>21</v>
      </c>
      <c r="B24" s="14" t="s">
        <v>1286</v>
      </c>
      <c r="C24" s="87" t="s">
        <v>5079</v>
      </c>
      <c r="D24" s="87">
        <v>2015</v>
      </c>
      <c r="E24" s="87" t="s">
        <v>5080</v>
      </c>
    </row>
    <row r="25" spans="1:7" x14ac:dyDescent="0.2">
      <c r="A25" s="88">
        <v>22</v>
      </c>
      <c r="B25" s="14" t="s">
        <v>1286</v>
      </c>
      <c r="C25" s="87" t="s">
        <v>5081</v>
      </c>
      <c r="D25" s="87">
        <v>2015</v>
      </c>
      <c r="E25" s="87" t="s">
        <v>5082</v>
      </c>
    </row>
    <row r="26" spans="1:7" x14ac:dyDescent="0.2">
      <c r="A26" s="88">
        <v>23</v>
      </c>
      <c r="B26" s="14" t="s">
        <v>1286</v>
      </c>
      <c r="C26" s="87" t="s">
        <v>5083</v>
      </c>
      <c r="D26" s="87">
        <v>2015</v>
      </c>
      <c r="E26" s="87" t="s">
        <v>5084</v>
      </c>
    </row>
    <row r="27" spans="1:7" ht="38.25" x14ac:dyDescent="0.2">
      <c r="A27" s="88">
        <v>24</v>
      </c>
      <c r="B27" s="14" t="s">
        <v>1286</v>
      </c>
      <c r="C27" s="87" t="s">
        <v>5085</v>
      </c>
      <c r="D27" s="87">
        <v>2015</v>
      </c>
      <c r="E27" s="87" t="s">
        <v>5086</v>
      </c>
    </row>
    <row r="28" spans="1:7" x14ac:dyDescent="0.2">
      <c r="A28" s="88">
        <v>25</v>
      </c>
      <c r="B28" s="14" t="s">
        <v>1286</v>
      </c>
      <c r="C28" s="87" t="s">
        <v>5087</v>
      </c>
      <c r="D28" s="87">
        <v>2015</v>
      </c>
      <c r="E28" s="87" t="s">
        <v>5088</v>
      </c>
    </row>
    <row r="29" spans="1:7" x14ac:dyDescent="0.2">
      <c r="A29" s="88">
        <v>26</v>
      </c>
      <c r="B29" s="14" t="s">
        <v>1286</v>
      </c>
      <c r="C29" s="87" t="s">
        <v>5089</v>
      </c>
      <c r="D29" s="87">
        <v>2015</v>
      </c>
      <c r="E29" s="87" t="s">
        <v>5090</v>
      </c>
    </row>
    <row r="30" spans="1:7" ht="25.5" x14ac:dyDescent="0.2">
      <c r="A30" s="88">
        <v>27</v>
      </c>
      <c r="B30" s="14" t="s">
        <v>1286</v>
      </c>
      <c r="C30" s="87" t="s">
        <v>5091</v>
      </c>
      <c r="D30" s="87">
        <v>2015</v>
      </c>
      <c r="E30" s="87" t="s">
        <v>5092</v>
      </c>
    </row>
    <row r="31" spans="1:7" x14ac:dyDescent="0.2">
      <c r="A31" s="88">
        <v>28</v>
      </c>
      <c r="B31" s="14" t="s">
        <v>1286</v>
      </c>
      <c r="C31" s="87" t="s">
        <v>5093</v>
      </c>
      <c r="D31" s="87">
        <v>2015</v>
      </c>
      <c r="E31" s="87" t="s">
        <v>5094</v>
      </c>
    </row>
    <row r="32" spans="1:7" ht="25.5" x14ac:dyDescent="0.2">
      <c r="A32" s="88">
        <v>29</v>
      </c>
      <c r="B32" s="14" t="s">
        <v>1286</v>
      </c>
      <c r="C32" s="87" t="s">
        <v>5095</v>
      </c>
      <c r="D32" s="87">
        <v>2015</v>
      </c>
      <c r="E32" s="87" t="s">
        <v>5096</v>
      </c>
      <c r="G32" s="89">
        <v>42370</v>
      </c>
    </row>
    <row r="33" spans="1:7" ht="25.5" x14ac:dyDescent="0.2">
      <c r="A33" s="88">
        <v>30</v>
      </c>
      <c r="B33" s="14" t="s">
        <v>1286</v>
      </c>
      <c r="C33" s="87" t="s">
        <v>5095</v>
      </c>
      <c r="D33" s="87">
        <v>2016</v>
      </c>
      <c r="E33" s="87" t="s">
        <v>5097</v>
      </c>
      <c r="F33" s="89">
        <v>42370</v>
      </c>
    </row>
    <row r="34" spans="1:7" x14ac:dyDescent="0.2">
      <c r="A34" s="88">
        <v>31</v>
      </c>
      <c r="B34" s="14" t="s">
        <v>1286</v>
      </c>
      <c r="C34" s="87" t="s">
        <v>5098</v>
      </c>
      <c r="D34" s="87">
        <v>2015</v>
      </c>
      <c r="E34" s="87" t="s">
        <v>5099</v>
      </c>
      <c r="G34" s="89">
        <v>42370</v>
      </c>
    </row>
    <row r="35" spans="1:7" ht="25.5" x14ac:dyDescent="0.2">
      <c r="A35" s="88">
        <v>32</v>
      </c>
      <c r="B35" s="14" t="s">
        <v>1286</v>
      </c>
      <c r="C35" s="87" t="s">
        <v>5098</v>
      </c>
      <c r="D35" s="87">
        <v>2016</v>
      </c>
      <c r="E35" s="87" t="s">
        <v>5100</v>
      </c>
      <c r="F35" s="89">
        <v>42370</v>
      </c>
    </row>
    <row r="36" spans="1:7" ht="25.5" x14ac:dyDescent="0.2">
      <c r="A36" s="88">
        <v>33</v>
      </c>
      <c r="B36" s="14" t="s">
        <v>1286</v>
      </c>
      <c r="C36" s="87" t="s">
        <v>5101</v>
      </c>
      <c r="D36" s="87">
        <v>2015</v>
      </c>
      <c r="E36" s="87" t="s">
        <v>5102</v>
      </c>
    </row>
    <row r="37" spans="1:7" x14ac:dyDescent="0.2">
      <c r="A37" s="88">
        <v>34</v>
      </c>
      <c r="B37" s="14" t="s">
        <v>1286</v>
      </c>
      <c r="C37" s="87" t="s">
        <v>5103</v>
      </c>
      <c r="D37" s="87">
        <v>2016</v>
      </c>
      <c r="E37" s="87" t="s">
        <v>5104</v>
      </c>
      <c r="F37" s="89">
        <v>42370</v>
      </c>
    </row>
    <row r="38" spans="1:7" ht="25.5" x14ac:dyDescent="0.2">
      <c r="A38" s="88">
        <v>35</v>
      </c>
      <c r="B38" s="14" t="s">
        <v>1286</v>
      </c>
      <c r="C38" s="87" t="s">
        <v>5105</v>
      </c>
      <c r="D38" s="87">
        <v>2016</v>
      </c>
      <c r="E38" s="87" t="s">
        <v>5106</v>
      </c>
      <c r="F38" s="89">
        <v>42370</v>
      </c>
    </row>
    <row r="39" spans="1:7" x14ac:dyDescent="0.2">
      <c r="A39" s="88">
        <v>36</v>
      </c>
      <c r="B39" s="14" t="s">
        <v>1286</v>
      </c>
      <c r="C39" s="87" t="s">
        <v>5103</v>
      </c>
      <c r="D39" s="87">
        <v>2015</v>
      </c>
      <c r="E39" s="87" t="s">
        <v>5107</v>
      </c>
      <c r="G39" s="89">
        <v>42370</v>
      </c>
    </row>
    <row r="40" spans="1:7" ht="25.5" x14ac:dyDescent="0.2">
      <c r="A40" s="88">
        <v>37</v>
      </c>
      <c r="B40" s="14" t="s">
        <v>1286</v>
      </c>
      <c r="C40" s="87" t="s">
        <v>5108</v>
      </c>
      <c r="D40" s="87">
        <v>2015</v>
      </c>
      <c r="E40" s="87" t="s">
        <v>5109</v>
      </c>
      <c r="G40" s="89">
        <v>42370</v>
      </c>
    </row>
    <row r="41" spans="1:7" x14ac:dyDescent="0.2">
      <c r="A41" s="88">
        <v>38</v>
      </c>
      <c r="B41" s="14" t="s">
        <v>1286</v>
      </c>
      <c r="C41" s="87" t="s">
        <v>5110</v>
      </c>
      <c r="D41" s="87">
        <v>2015</v>
      </c>
      <c r="E41" s="87" t="s">
        <v>5111</v>
      </c>
      <c r="G41" s="89">
        <v>42370</v>
      </c>
    </row>
    <row r="42" spans="1:7" x14ac:dyDescent="0.2">
      <c r="A42" s="88">
        <v>39</v>
      </c>
      <c r="B42" s="14" t="s">
        <v>1286</v>
      </c>
      <c r="C42" s="87" t="s">
        <v>5112</v>
      </c>
      <c r="D42" s="87">
        <v>2015</v>
      </c>
      <c r="E42" s="87" t="s">
        <v>5113</v>
      </c>
      <c r="G42" s="89">
        <v>42370</v>
      </c>
    </row>
    <row r="43" spans="1:7" x14ac:dyDescent="0.2">
      <c r="A43" s="88">
        <v>40</v>
      </c>
      <c r="B43" s="14" t="s">
        <v>1286</v>
      </c>
      <c r="C43" s="87" t="s">
        <v>5114</v>
      </c>
      <c r="D43" s="87">
        <v>2016</v>
      </c>
      <c r="E43" s="87" t="s">
        <v>5107</v>
      </c>
      <c r="F43" s="89">
        <v>42370</v>
      </c>
    </row>
    <row r="44" spans="1:7" ht="25.5" x14ac:dyDescent="0.2">
      <c r="A44" s="88">
        <v>41</v>
      </c>
      <c r="B44" s="14" t="s">
        <v>1286</v>
      </c>
      <c r="C44" s="87" t="s">
        <v>5115</v>
      </c>
      <c r="D44" s="87">
        <v>2016</v>
      </c>
      <c r="E44" s="87" t="s">
        <v>5109</v>
      </c>
      <c r="F44" s="89">
        <v>42370</v>
      </c>
    </row>
    <row r="45" spans="1:7" x14ac:dyDescent="0.2">
      <c r="A45" s="88">
        <v>42</v>
      </c>
      <c r="B45" s="14" t="s">
        <v>1286</v>
      </c>
      <c r="C45" s="87" t="s">
        <v>5116</v>
      </c>
      <c r="D45" s="87">
        <v>2016</v>
      </c>
      <c r="E45" s="87" t="s">
        <v>5117</v>
      </c>
      <c r="F45" s="89">
        <v>42370</v>
      </c>
    </row>
    <row r="46" spans="1:7" x14ac:dyDescent="0.2">
      <c r="A46" s="88">
        <v>43</v>
      </c>
      <c r="B46" s="14" t="s">
        <v>1286</v>
      </c>
      <c r="C46" s="87" t="s">
        <v>5118</v>
      </c>
      <c r="D46" s="87">
        <v>2016</v>
      </c>
      <c r="E46" s="87" t="s">
        <v>5113</v>
      </c>
      <c r="F46" s="89">
        <v>42370</v>
      </c>
    </row>
    <row r="47" spans="1:7" ht="25.5" x14ac:dyDescent="0.2">
      <c r="A47" s="88">
        <v>44</v>
      </c>
      <c r="B47" s="14" t="s">
        <v>1286</v>
      </c>
      <c r="C47" s="87" t="s">
        <v>5119</v>
      </c>
      <c r="D47" s="87">
        <v>2016</v>
      </c>
      <c r="E47" s="87" t="s">
        <v>5120</v>
      </c>
      <c r="F47" s="89">
        <v>42370</v>
      </c>
    </row>
    <row r="48" spans="1:7" ht="38.25" x14ac:dyDescent="0.2">
      <c r="A48" s="88">
        <v>45</v>
      </c>
      <c r="B48" s="14" t="s">
        <v>1286</v>
      </c>
      <c r="C48" s="87" t="s">
        <v>5121</v>
      </c>
      <c r="D48" s="87">
        <v>2016</v>
      </c>
      <c r="E48" s="87" t="s">
        <v>5122</v>
      </c>
      <c r="F48" s="89">
        <v>42370</v>
      </c>
    </row>
    <row r="49" spans="1:7" ht="25.5" x14ac:dyDescent="0.2">
      <c r="A49" s="88">
        <v>46</v>
      </c>
      <c r="B49" s="14" t="s">
        <v>1286</v>
      </c>
      <c r="C49" s="87" t="s">
        <v>5114</v>
      </c>
      <c r="D49" s="87">
        <v>2015</v>
      </c>
      <c r="E49" s="87" t="s">
        <v>5123</v>
      </c>
      <c r="G49" s="89">
        <v>42370</v>
      </c>
    </row>
    <row r="50" spans="1:7" ht="25.5" x14ac:dyDescent="0.2">
      <c r="A50" s="88">
        <v>47</v>
      </c>
      <c r="B50" s="14" t="s">
        <v>1286</v>
      </c>
      <c r="C50" s="87" t="s">
        <v>5124</v>
      </c>
      <c r="D50" s="87">
        <v>2015</v>
      </c>
      <c r="E50" s="87" t="s">
        <v>5125</v>
      </c>
      <c r="G50" s="89">
        <v>42370</v>
      </c>
    </row>
    <row r="51" spans="1:7" ht="38.25" x14ac:dyDescent="0.2">
      <c r="A51" s="88">
        <v>48</v>
      </c>
      <c r="B51" s="14" t="s">
        <v>1286</v>
      </c>
      <c r="C51" s="87" t="s">
        <v>5126</v>
      </c>
      <c r="D51" s="87">
        <v>2015</v>
      </c>
      <c r="E51" s="87" t="s">
        <v>5127</v>
      </c>
      <c r="G51" s="89">
        <v>42370</v>
      </c>
    </row>
    <row r="52" spans="1:7" x14ac:dyDescent="0.2">
      <c r="A52" s="88">
        <v>49</v>
      </c>
      <c r="B52" s="14" t="s">
        <v>1286</v>
      </c>
      <c r="C52" s="87" t="s">
        <v>5128</v>
      </c>
      <c r="D52" s="87">
        <v>2015</v>
      </c>
      <c r="E52" s="87" t="s">
        <v>5129</v>
      </c>
      <c r="G52" s="89">
        <v>42370</v>
      </c>
    </row>
    <row r="53" spans="1:7" ht="25.5" x14ac:dyDescent="0.2">
      <c r="A53" s="88">
        <v>50</v>
      </c>
      <c r="B53" s="14" t="s">
        <v>1286</v>
      </c>
      <c r="C53" s="87" t="s">
        <v>5130</v>
      </c>
      <c r="D53" s="87">
        <v>2015</v>
      </c>
      <c r="E53" s="87" t="s">
        <v>5074</v>
      </c>
      <c r="G53" s="89">
        <v>42370</v>
      </c>
    </row>
    <row r="54" spans="1:7" ht="25.5" x14ac:dyDescent="0.2">
      <c r="A54" s="88">
        <v>51</v>
      </c>
      <c r="B54" s="14" t="s">
        <v>1286</v>
      </c>
      <c r="C54" s="87" t="s">
        <v>5126</v>
      </c>
      <c r="D54" s="87">
        <v>2016</v>
      </c>
      <c r="E54" s="87" t="s">
        <v>5123</v>
      </c>
      <c r="F54" s="89">
        <v>42370</v>
      </c>
    </row>
    <row r="55" spans="1:7" ht="25.5" x14ac:dyDescent="0.2">
      <c r="A55" s="88">
        <v>52</v>
      </c>
      <c r="B55" s="14" t="s">
        <v>1286</v>
      </c>
      <c r="C55" s="87" t="s">
        <v>5128</v>
      </c>
      <c r="D55" s="87">
        <v>2016</v>
      </c>
      <c r="E55" s="87" t="s">
        <v>5125</v>
      </c>
      <c r="F55" s="89">
        <v>42370</v>
      </c>
    </row>
    <row r="56" spans="1:7" ht="38.25" x14ac:dyDescent="0.2">
      <c r="A56" s="88">
        <v>53</v>
      </c>
      <c r="B56" s="14" t="s">
        <v>1286</v>
      </c>
      <c r="C56" s="87" t="s">
        <v>5130</v>
      </c>
      <c r="D56" s="87">
        <v>2016</v>
      </c>
      <c r="E56" s="87" t="s">
        <v>5127</v>
      </c>
      <c r="F56" s="89">
        <v>42370</v>
      </c>
    </row>
    <row r="57" spans="1:7" x14ac:dyDescent="0.2">
      <c r="A57" s="88">
        <v>54</v>
      </c>
      <c r="B57" s="14" t="s">
        <v>1286</v>
      </c>
      <c r="C57" s="87" t="s">
        <v>5131</v>
      </c>
      <c r="D57" s="87">
        <v>2016</v>
      </c>
      <c r="E57" s="87" t="s">
        <v>5129</v>
      </c>
      <c r="F57" s="89">
        <v>42370</v>
      </c>
    </row>
    <row r="58" spans="1:7" ht="25.5" x14ac:dyDescent="0.2">
      <c r="A58" s="88">
        <v>55</v>
      </c>
      <c r="B58" s="14" t="s">
        <v>1286</v>
      </c>
      <c r="C58" s="87" t="s">
        <v>5132</v>
      </c>
      <c r="D58" s="87">
        <v>2016</v>
      </c>
      <c r="E58" s="87" t="s">
        <v>5074</v>
      </c>
      <c r="F58" s="89">
        <v>42370</v>
      </c>
    </row>
    <row r="59" spans="1:7" ht="25.5" x14ac:dyDescent="0.2">
      <c r="A59" s="88">
        <v>56</v>
      </c>
      <c r="B59" s="14" t="s">
        <v>1286</v>
      </c>
      <c r="C59" s="87" t="s">
        <v>5133</v>
      </c>
      <c r="D59" s="87">
        <v>2015</v>
      </c>
      <c r="E59" s="87" t="s">
        <v>5134</v>
      </c>
    </row>
    <row r="60" spans="1:7" x14ac:dyDescent="0.2">
      <c r="A60" s="88">
        <v>57</v>
      </c>
      <c r="B60" s="14" t="s">
        <v>1286</v>
      </c>
      <c r="C60" s="87" t="s">
        <v>5135</v>
      </c>
      <c r="D60" s="87">
        <v>2015</v>
      </c>
      <c r="E60" s="87" t="s">
        <v>5136</v>
      </c>
    </row>
    <row r="61" spans="1:7" ht="25.5" x14ac:dyDescent="0.2">
      <c r="A61" s="88">
        <v>58</v>
      </c>
      <c r="B61" s="14" t="s">
        <v>1286</v>
      </c>
      <c r="C61" s="87" t="s">
        <v>5137</v>
      </c>
      <c r="D61" s="87">
        <v>2015</v>
      </c>
      <c r="E61" s="87" t="s">
        <v>5138</v>
      </c>
    </row>
    <row r="62" spans="1:7" ht="25.5" x14ac:dyDescent="0.2">
      <c r="A62" s="88">
        <v>59</v>
      </c>
      <c r="B62" s="14" t="s">
        <v>1286</v>
      </c>
      <c r="C62" s="87" t="s">
        <v>5139</v>
      </c>
      <c r="D62" s="87">
        <v>2015</v>
      </c>
      <c r="E62" s="87" t="s">
        <v>5140</v>
      </c>
    </row>
    <row r="63" spans="1:7" x14ac:dyDescent="0.2">
      <c r="A63" s="88">
        <v>60</v>
      </c>
      <c r="B63" s="14" t="s">
        <v>1286</v>
      </c>
      <c r="C63" s="87" t="s">
        <v>5141</v>
      </c>
      <c r="D63" s="87">
        <v>2015</v>
      </c>
      <c r="E63" s="87" t="s">
        <v>5142</v>
      </c>
    </row>
    <row r="64" spans="1:7" x14ac:dyDescent="0.2">
      <c r="A64" s="88">
        <v>61</v>
      </c>
      <c r="B64" s="14" t="s">
        <v>1286</v>
      </c>
      <c r="C64" s="87" t="s">
        <v>5143</v>
      </c>
      <c r="D64" s="87">
        <v>2015</v>
      </c>
      <c r="E64" s="87" t="s">
        <v>5144</v>
      </c>
    </row>
    <row r="65" spans="1:5" ht="25.5" x14ac:dyDescent="0.2">
      <c r="A65" s="88">
        <v>62</v>
      </c>
      <c r="B65" s="14" t="s">
        <v>1286</v>
      </c>
      <c r="C65" s="87" t="s">
        <v>5145</v>
      </c>
      <c r="D65" s="87">
        <v>2015</v>
      </c>
      <c r="E65" s="87" t="s">
        <v>5146</v>
      </c>
    </row>
    <row r="66" spans="1:5" x14ac:dyDescent="0.2">
      <c r="A66" s="88">
        <v>63</v>
      </c>
      <c r="B66" s="14" t="s">
        <v>1286</v>
      </c>
      <c r="C66" s="87" t="s">
        <v>5147</v>
      </c>
      <c r="D66" s="87">
        <v>2015</v>
      </c>
      <c r="E66" s="87" t="s">
        <v>5148</v>
      </c>
    </row>
    <row r="67" spans="1:5" x14ac:dyDescent="0.2">
      <c r="A67" s="88">
        <v>64</v>
      </c>
      <c r="B67" s="14" t="s">
        <v>1286</v>
      </c>
      <c r="C67" s="87" t="s">
        <v>5149</v>
      </c>
      <c r="D67" s="87">
        <v>2015</v>
      </c>
      <c r="E67" s="87" t="s">
        <v>5150</v>
      </c>
    </row>
    <row r="68" spans="1:5" x14ac:dyDescent="0.2">
      <c r="A68" s="88">
        <v>65</v>
      </c>
      <c r="B68" s="14" t="s">
        <v>1286</v>
      </c>
      <c r="C68" s="87" t="s">
        <v>5151</v>
      </c>
      <c r="D68" s="87">
        <v>2015</v>
      </c>
      <c r="E68" s="87" t="s">
        <v>5152</v>
      </c>
    </row>
    <row r="69" spans="1:5" ht="25.5" x14ac:dyDescent="0.2">
      <c r="A69" s="88">
        <v>66</v>
      </c>
      <c r="B69" s="14" t="s">
        <v>1286</v>
      </c>
      <c r="C69" s="87" t="s">
        <v>5153</v>
      </c>
      <c r="D69" s="87">
        <v>2015</v>
      </c>
      <c r="E69" s="87" t="s">
        <v>5154</v>
      </c>
    </row>
    <row r="70" spans="1:5" x14ac:dyDescent="0.2">
      <c r="A70" s="88">
        <v>67</v>
      </c>
      <c r="B70" s="14" t="s">
        <v>1286</v>
      </c>
      <c r="C70" s="87" t="s">
        <v>5155</v>
      </c>
      <c r="D70" s="87">
        <v>2015</v>
      </c>
      <c r="E70" s="87" t="s">
        <v>5156</v>
      </c>
    </row>
    <row r="71" spans="1:5" x14ac:dyDescent="0.2">
      <c r="A71" s="88">
        <v>68</v>
      </c>
      <c r="B71" s="14" t="s">
        <v>1286</v>
      </c>
      <c r="C71" s="87" t="s">
        <v>5157</v>
      </c>
      <c r="D71" s="87">
        <v>2015</v>
      </c>
      <c r="E71" s="87" t="s">
        <v>5158</v>
      </c>
    </row>
    <row r="72" spans="1:5" ht="25.5" x14ac:dyDescent="0.2">
      <c r="A72" s="88">
        <v>69</v>
      </c>
      <c r="B72" s="14" t="s">
        <v>1286</v>
      </c>
      <c r="C72" s="87" t="s">
        <v>5159</v>
      </c>
      <c r="D72" s="87">
        <v>2015</v>
      </c>
      <c r="E72" s="87" t="s">
        <v>5160</v>
      </c>
    </row>
    <row r="73" spans="1:5" ht="25.5" x14ac:dyDescent="0.2">
      <c r="A73" s="88">
        <v>70</v>
      </c>
      <c r="B73" s="14" t="s">
        <v>1286</v>
      </c>
      <c r="C73" s="87" t="s">
        <v>5161</v>
      </c>
      <c r="D73" s="87">
        <v>2015</v>
      </c>
      <c r="E73" s="87" t="s">
        <v>5162</v>
      </c>
    </row>
    <row r="74" spans="1:5" ht="25.5" x14ac:dyDescent="0.2">
      <c r="A74" s="88">
        <v>71</v>
      </c>
      <c r="B74" s="14" t="s">
        <v>1286</v>
      </c>
      <c r="C74" s="87" t="s">
        <v>5163</v>
      </c>
      <c r="D74" s="87">
        <v>2015</v>
      </c>
      <c r="E74" s="87" t="s">
        <v>5164</v>
      </c>
    </row>
    <row r="75" spans="1:5" x14ac:dyDescent="0.2">
      <c r="A75" s="88">
        <v>72</v>
      </c>
      <c r="B75" s="14" t="s">
        <v>1286</v>
      </c>
      <c r="C75" s="87" t="s">
        <v>5165</v>
      </c>
      <c r="D75" s="87">
        <v>2015</v>
      </c>
      <c r="E75" s="87" t="s">
        <v>5166</v>
      </c>
    </row>
    <row r="76" spans="1:5" ht="25.5" x14ac:dyDescent="0.2">
      <c r="A76" s="88">
        <v>73</v>
      </c>
      <c r="B76" s="14" t="s">
        <v>1286</v>
      </c>
      <c r="C76" s="87" t="s">
        <v>5167</v>
      </c>
      <c r="D76" s="87">
        <v>2015</v>
      </c>
      <c r="E76" s="87" t="s">
        <v>5168</v>
      </c>
    </row>
    <row r="77" spans="1:5" ht="25.5" x14ac:dyDescent="0.2">
      <c r="A77" s="88">
        <v>74</v>
      </c>
      <c r="B77" s="14" t="s">
        <v>1286</v>
      </c>
      <c r="C77" s="87" t="s">
        <v>5169</v>
      </c>
      <c r="D77" s="87">
        <v>2015</v>
      </c>
      <c r="E77" s="87" t="s">
        <v>5170</v>
      </c>
    </row>
    <row r="78" spans="1:5" x14ac:dyDescent="0.2">
      <c r="A78" s="88">
        <v>75</v>
      </c>
      <c r="B78" s="14" t="s">
        <v>1286</v>
      </c>
      <c r="C78" s="87" t="s">
        <v>5171</v>
      </c>
      <c r="D78" s="87">
        <v>2015</v>
      </c>
      <c r="E78" s="87" t="s">
        <v>5172</v>
      </c>
    </row>
    <row r="79" spans="1:5" x14ac:dyDescent="0.2">
      <c r="A79" s="88">
        <v>76</v>
      </c>
      <c r="B79" s="14" t="s">
        <v>1286</v>
      </c>
      <c r="C79" s="87" t="s">
        <v>5173</v>
      </c>
      <c r="D79" s="87">
        <v>2015</v>
      </c>
      <c r="E79" s="87" t="s">
        <v>5174</v>
      </c>
    </row>
    <row r="80" spans="1:5" ht="25.5" x14ac:dyDescent="0.2">
      <c r="A80" s="88">
        <v>77</v>
      </c>
      <c r="B80" s="14" t="s">
        <v>1286</v>
      </c>
      <c r="C80" s="87" t="s">
        <v>5175</v>
      </c>
      <c r="D80" s="87">
        <v>2015</v>
      </c>
      <c r="E80" s="87" t="s">
        <v>5176</v>
      </c>
    </row>
    <row r="81" spans="1:5" x14ac:dyDescent="0.2">
      <c r="A81" s="88">
        <v>78</v>
      </c>
      <c r="B81" s="14" t="s">
        <v>1286</v>
      </c>
      <c r="C81" s="87" t="s">
        <v>5177</v>
      </c>
      <c r="D81" s="87">
        <v>2015</v>
      </c>
      <c r="E81" s="87" t="s">
        <v>5178</v>
      </c>
    </row>
    <row r="82" spans="1:5" ht="25.5" x14ac:dyDescent="0.2">
      <c r="A82" s="88">
        <v>79</v>
      </c>
      <c r="B82" s="14" t="s">
        <v>1286</v>
      </c>
      <c r="C82" s="87" t="s">
        <v>5179</v>
      </c>
      <c r="D82" s="87">
        <v>2015</v>
      </c>
      <c r="E82" s="87" t="s">
        <v>5180</v>
      </c>
    </row>
    <row r="83" spans="1:5" x14ac:dyDescent="0.2">
      <c r="A83" s="88">
        <v>80</v>
      </c>
      <c r="B83" s="14" t="s">
        <v>1286</v>
      </c>
      <c r="C83" s="87" t="s">
        <v>5181</v>
      </c>
      <c r="D83" s="87">
        <v>2015</v>
      </c>
      <c r="E83" s="87" t="s">
        <v>5182</v>
      </c>
    </row>
    <row r="84" spans="1:5" ht="25.5" x14ac:dyDescent="0.2">
      <c r="A84" s="88">
        <v>81</v>
      </c>
      <c r="B84" s="14" t="s">
        <v>1286</v>
      </c>
      <c r="C84" s="87" t="s">
        <v>5183</v>
      </c>
      <c r="D84" s="87">
        <v>2015</v>
      </c>
      <c r="E84" s="87" t="s">
        <v>5184</v>
      </c>
    </row>
    <row r="85" spans="1:5" x14ac:dyDescent="0.2">
      <c r="A85" s="88">
        <v>82</v>
      </c>
      <c r="B85" s="14" t="s">
        <v>1286</v>
      </c>
      <c r="C85" s="87" t="s">
        <v>5185</v>
      </c>
      <c r="D85" s="87">
        <v>2015</v>
      </c>
      <c r="E85" s="87" t="s">
        <v>5186</v>
      </c>
    </row>
    <row r="86" spans="1:5" x14ac:dyDescent="0.2">
      <c r="A86" s="88">
        <v>83</v>
      </c>
      <c r="B86" s="14" t="s">
        <v>1286</v>
      </c>
      <c r="C86" s="87" t="s">
        <v>5187</v>
      </c>
      <c r="D86" s="87">
        <v>2015</v>
      </c>
      <c r="E86" s="87" t="s">
        <v>5188</v>
      </c>
    </row>
    <row r="87" spans="1:5" ht="25.5" x14ac:dyDescent="0.2">
      <c r="A87" s="88">
        <v>84</v>
      </c>
      <c r="B87" s="14" t="s">
        <v>1286</v>
      </c>
      <c r="C87" s="87" t="s">
        <v>5189</v>
      </c>
      <c r="D87" s="87">
        <v>2015</v>
      </c>
      <c r="E87" s="87" t="s">
        <v>5190</v>
      </c>
    </row>
    <row r="88" spans="1:5" x14ac:dyDescent="0.2">
      <c r="A88" s="88">
        <v>85</v>
      </c>
      <c r="B88" s="14" t="s">
        <v>1286</v>
      </c>
      <c r="C88" s="87" t="s">
        <v>5191</v>
      </c>
      <c r="D88" s="87">
        <v>2015</v>
      </c>
      <c r="E88" s="87" t="s">
        <v>5192</v>
      </c>
    </row>
    <row r="89" spans="1:5" x14ac:dyDescent="0.2">
      <c r="A89" s="88">
        <v>86</v>
      </c>
      <c r="B89" s="14" t="s">
        <v>1286</v>
      </c>
      <c r="C89" s="87" t="s">
        <v>5193</v>
      </c>
      <c r="D89" s="87">
        <v>2015</v>
      </c>
      <c r="E89" s="87" t="s">
        <v>5194</v>
      </c>
    </row>
    <row r="90" spans="1:5" ht="25.5" x14ac:dyDescent="0.2">
      <c r="A90" s="88">
        <v>87</v>
      </c>
      <c r="B90" s="14" t="s">
        <v>1286</v>
      </c>
      <c r="C90" s="87" t="s">
        <v>5195</v>
      </c>
      <c r="D90" s="87">
        <v>2015</v>
      </c>
      <c r="E90" s="87" t="s">
        <v>5196</v>
      </c>
    </row>
    <row r="91" spans="1:5" ht="25.5" x14ac:dyDescent="0.2">
      <c r="A91" s="88">
        <v>88</v>
      </c>
      <c r="B91" s="14" t="s">
        <v>1286</v>
      </c>
      <c r="C91" s="87" t="s">
        <v>5197</v>
      </c>
      <c r="D91" s="87">
        <v>2015</v>
      </c>
      <c r="E91" s="87" t="s">
        <v>5198</v>
      </c>
    </row>
    <row r="92" spans="1:5" x14ac:dyDescent="0.2">
      <c r="A92" s="88">
        <v>89</v>
      </c>
      <c r="B92" s="14" t="s">
        <v>1286</v>
      </c>
      <c r="C92" s="87" t="s">
        <v>5199</v>
      </c>
      <c r="D92" s="87">
        <v>2015</v>
      </c>
      <c r="E92" s="87" t="s">
        <v>5200</v>
      </c>
    </row>
    <row r="93" spans="1:5" ht="25.5" x14ac:dyDescent="0.2">
      <c r="A93" s="88">
        <v>90</v>
      </c>
      <c r="B93" s="14" t="s">
        <v>1286</v>
      </c>
      <c r="C93" s="87" t="s">
        <v>5201</v>
      </c>
      <c r="D93" s="87">
        <v>2015</v>
      </c>
      <c r="E93" s="87" t="s">
        <v>5202</v>
      </c>
    </row>
    <row r="94" spans="1:5" x14ac:dyDescent="0.2">
      <c r="A94" s="88">
        <v>91</v>
      </c>
      <c r="B94" s="14" t="s">
        <v>1286</v>
      </c>
      <c r="C94" s="87" t="s">
        <v>5203</v>
      </c>
      <c r="D94" s="87">
        <v>2015</v>
      </c>
      <c r="E94" s="87" t="s">
        <v>5204</v>
      </c>
    </row>
    <row r="95" spans="1:5" ht="25.5" x14ac:dyDescent="0.2">
      <c r="A95" s="88">
        <v>92</v>
      </c>
      <c r="B95" s="14" t="s">
        <v>1286</v>
      </c>
      <c r="C95" s="87" t="s">
        <v>5205</v>
      </c>
      <c r="D95" s="87">
        <v>2015</v>
      </c>
      <c r="E95" s="87" t="s">
        <v>5206</v>
      </c>
    </row>
    <row r="96" spans="1:5" x14ac:dyDescent="0.2">
      <c r="A96" s="88">
        <v>93</v>
      </c>
      <c r="B96" s="14" t="s">
        <v>1286</v>
      </c>
      <c r="C96" s="87" t="s">
        <v>5207</v>
      </c>
      <c r="D96" s="87">
        <v>2015</v>
      </c>
      <c r="E96" s="87" t="s">
        <v>5208</v>
      </c>
    </row>
    <row r="97" spans="1:5" x14ac:dyDescent="0.2">
      <c r="A97" s="88">
        <v>94</v>
      </c>
      <c r="B97" s="14" t="s">
        <v>1286</v>
      </c>
      <c r="C97" s="87" t="s">
        <v>5209</v>
      </c>
      <c r="D97" s="87">
        <v>2015</v>
      </c>
      <c r="E97" s="87" t="s">
        <v>5210</v>
      </c>
    </row>
    <row r="98" spans="1:5" x14ac:dyDescent="0.2">
      <c r="A98" s="88">
        <v>95</v>
      </c>
      <c r="B98" s="14" t="s">
        <v>1286</v>
      </c>
      <c r="C98" s="87" t="s">
        <v>5211</v>
      </c>
      <c r="D98" s="87">
        <v>2015</v>
      </c>
      <c r="E98" s="87" t="s">
        <v>5212</v>
      </c>
    </row>
    <row r="99" spans="1:5" x14ac:dyDescent="0.2">
      <c r="A99" s="88">
        <v>96</v>
      </c>
      <c r="B99" s="14" t="s">
        <v>1286</v>
      </c>
      <c r="C99" s="87" t="s">
        <v>5213</v>
      </c>
      <c r="D99" s="87">
        <v>2015</v>
      </c>
      <c r="E99" s="87" t="s">
        <v>5214</v>
      </c>
    </row>
    <row r="100" spans="1:5" ht="25.5" x14ac:dyDescent="0.2">
      <c r="A100" s="88">
        <v>97</v>
      </c>
      <c r="B100" s="14" t="s">
        <v>1286</v>
      </c>
      <c r="C100" s="87" t="s">
        <v>5215</v>
      </c>
      <c r="D100" s="87">
        <v>2015</v>
      </c>
      <c r="E100" s="87" t="s">
        <v>5216</v>
      </c>
    </row>
    <row r="101" spans="1:5" x14ac:dyDescent="0.2">
      <c r="A101" s="88">
        <v>98</v>
      </c>
      <c r="B101" s="14" t="s">
        <v>1286</v>
      </c>
      <c r="C101" s="87" t="s">
        <v>5217</v>
      </c>
      <c r="D101" s="87">
        <v>2015</v>
      </c>
      <c r="E101" s="87" t="s">
        <v>5218</v>
      </c>
    </row>
    <row r="102" spans="1:5" ht="25.5" x14ac:dyDescent="0.2">
      <c r="A102" s="88">
        <v>99</v>
      </c>
      <c r="B102" s="14" t="s">
        <v>1286</v>
      </c>
      <c r="C102" s="87" t="s">
        <v>5219</v>
      </c>
      <c r="D102" s="87">
        <v>2015</v>
      </c>
      <c r="E102" s="87" t="s">
        <v>5220</v>
      </c>
    </row>
    <row r="103" spans="1:5" x14ac:dyDescent="0.2">
      <c r="A103" s="88">
        <v>100</v>
      </c>
      <c r="B103" s="14" t="s">
        <v>1286</v>
      </c>
      <c r="C103" s="87" t="s">
        <v>5221</v>
      </c>
      <c r="D103" s="87">
        <v>2015</v>
      </c>
      <c r="E103" s="87" t="s">
        <v>5222</v>
      </c>
    </row>
    <row r="104" spans="1:5" x14ac:dyDescent="0.2">
      <c r="A104" s="88">
        <v>101</v>
      </c>
      <c r="B104" s="14" t="s">
        <v>1286</v>
      </c>
      <c r="C104" s="87" t="s">
        <v>5223</v>
      </c>
      <c r="D104" s="87">
        <v>2015</v>
      </c>
      <c r="E104" s="87" t="s">
        <v>5224</v>
      </c>
    </row>
    <row r="105" spans="1:5" ht="25.5" x14ac:dyDescent="0.2">
      <c r="A105" s="88">
        <v>102</v>
      </c>
      <c r="B105" s="14" t="s">
        <v>1286</v>
      </c>
      <c r="C105" s="87" t="s">
        <v>5225</v>
      </c>
      <c r="D105" s="87">
        <v>2015</v>
      </c>
      <c r="E105" s="87" t="s">
        <v>5226</v>
      </c>
    </row>
    <row r="106" spans="1:5" x14ac:dyDescent="0.2">
      <c r="A106" s="88">
        <v>103</v>
      </c>
      <c r="B106" s="14" t="s">
        <v>1286</v>
      </c>
      <c r="C106" s="87" t="s">
        <v>5227</v>
      </c>
      <c r="D106" s="87">
        <v>2015</v>
      </c>
      <c r="E106" s="87" t="s">
        <v>5228</v>
      </c>
    </row>
    <row r="107" spans="1:5" x14ac:dyDescent="0.2">
      <c r="A107" s="88">
        <v>104</v>
      </c>
      <c r="B107" s="14" t="s">
        <v>1286</v>
      </c>
      <c r="C107" s="87" t="s">
        <v>5229</v>
      </c>
      <c r="D107" s="87">
        <v>2015</v>
      </c>
      <c r="E107" s="87" t="s">
        <v>5230</v>
      </c>
    </row>
    <row r="108" spans="1:5" ht="25.5" x14ac:dyDescent="0.2">
      <c r="A108" s="88">
        <v>105</v>
      </c>
      <c r="B108" s="14" t="s">
        <v>1286</v>
      </c>
      <c r="C108" s="87" t="s">
        <v>5231</v>
      </c>
      <c r="D108" s="87">
        <v>2015</v>
      </c>
      <c r="E108" s="87" t="s">
        <v>5232</v>
      </c>
    </row>
    <row r="109" spans="1:5" x14ac:dyDescent="0.2">
      <c r="A109" s="88">
        <v>106</v>
      </c>
      <c r="B109" s="14" t="s">
        <v>1286</v>
      </c>
      <c r="C109" s="87" t="s">
        <v>5233</v>
      </c>
      <c r="D109" s="87">
        <v>2015</v>
      </c>
      <c r="E109" s="87" t="s">
        <v>5234</v>
      </c>
    </row>
    <row r="110" spans="1:5" ht="25.5" x14ac:dyDescent="0.2">
      <c r="A110" s="88">
        <v>107</v>
      </c>
      <c r="B110" s="14" t="s">
        <v>1286</v>
      </c>
      <c r="C110" s="87" t="s">
        <v>5235</v>
      </c>
      <c r="D110" s="87">
        <v>2015</v>
      </c>
      <c r="E110" s="87" t="s">
        <v>5236</v>
      </c>
    </row>
    <row r="111" spans="1:5" ht="25.5" x14ac:dyDescent="0.2">
      <c r="A111" s="88">
        <v>108</v>
      </c>
      <c r="B111" s="14" t="s">
        <v>1286</v>
      </c>
      <c r="C111" s="87" t="s">
        <v>5237</v>
      </c>
      <c r="D111" s="87">
        <v>2015</v>
      </c>
      <c r="E111" s="87" t="s">
        <v>5238</v>
      </c>
    </row>
    <row r="112" spans="1:5" ht="25.5" x14ac:dyDescent="0.2">
      <c r="A112" s="88">
        <v>109</v>
      </c>
      <c r="B112" s="14" t="s">
        <v>1286</v>
      </c>
      <c r="C112" s="87" t="s">
        <v>5239</v>
      </c>
      <c r="D112" s="87">
        <v>2015</v>
      </c>
      <c r="E112" s="87" t="s">
        <v>5240</v>
      </c>
    </row>
    <row r="113" spans="1:7" ht="25.5" x14ac:dyDescent="0.2">
      <c r="A113" s="88">
        <v>110</v>
      </c>
      <c r="B113" s="14" t="s">
        <v>1286</v>
      </c>
      <c r="C113" s="87" t="s">
        <v>5241</v>
      </c>
      <c r="D113" s="87">
        <v>2015</v>
      </c>
      <c r="E113" s="87" t="s">
        <v>5242</v>
      </c>
    </row>
    <row r="114" spans="1:7" ht="25.5" x14ac:dyDescent="0.2">
      <c r="A114" s="88">
        <v>111</v>
      </c>
      <c r="B114" s="14" t="s">
        <v>1286</v>
      </c>
      <c r="C114" s="87" t="s">
        <v>5243</v>
      </c>
      <c r="D114" s="87">
        <v>2015</v>
      </c>
      <c r="E114" s="87" t="s">
        <v>5244</v>
      </c>
    </row>
    <row r="115" spans="1:7" ht="38.25" x14ac:dyDescent="0.2">
      <c r="A115" s="88">
        <v>112</v>
      </c>
      <c r="B115" s="14" t="s">
        <v>1286</v>
      </c>
      <c r="C115" s="87" t="s">
        <v>5245</v>
      </c>
      <c r="D115" s="87">
        <v>2015</v>
      </c>
      <c r="E115" s="87" t="s">
        <v>5246</v>
      </c>
    </row>
    <row r="116" spans="1:7" ht="38.25" x14ac:dyDescent="0.2">
      <c r="A116" s="88">
        <v>113</v>
      </c>
      <c r="B116" s="14" t="s">
        <v>1286</v>
      </c>
      <c r="C116" s="87" t="s">
        <v>5247</v>
      </c>
      <c r="D116" s="87">
        <v>2015</v>
      </c>
      <c r="E116" s="87" t="s">
        <v>5248</v>
      </c>
    </row>
    <row r="117" spans="1:7" ht="51" x14ac:dyDescent="0.2">
      <c r="A117" s="88">
        <v>114</v>
      </c>
      <c r="B117" s="14" t="s">
        <v>1286</v>
      </c>
      <c r="C117" s="87" t="s">
        <v>5249</v>
      </c>
      <c r="D117" s="87">
        <v>2015</v>
      </c>
      <c r="E117" s="87" t="s">
        <v>5250</v>
      </c>
    </row>
    <row r="118" spans="1:7" ht="25.5" x14ac:dyDescent="0.2">
      <c r="A118" s="88">
        <v>115</v>
      </c>
      <c r="B118" s="14" t="s">
        <v>1286</v>
      </c>
      <c r="C118" s="87" t="s">
        <v>5251</v>
      </c>
      <c r="D118" s="87">
        <v>2015</v>
      </c>
      <c r="E118" s="87" t="s">
        <v>5252</v>
      </c>
    </row>
    <row r="119" spans="1:7" ht="25.5" x14ac:dyDescent="0.2">
      <c r="A119" s="88">
        <v>116</v>
      </c>
      <c r="B119" s="14" t="s">
        <v>1286</v>
      </c>
      <c r="C119" s="87" t="s">
        <v>5253</v>
      </c>
      <c r="D119" s="87">
        <v>2015</v>
      </c>
      <c r="E119" s="87" t="s">
        <v>5254</v>
      </c>
    </row>
    <row r="120" spans="1:7" ht="38.25" x14ac:dyDescent="0.2">
      <c r="A120" s="88">
        <v>117</v>
      </c>
      <c r="B120" s="14" t="s">
        <v>1286</v>
      </c>
      <c r="C120" s="87" t="s">
        <v>5255</v>
      </c>
      <c r="D120" s="87">
        <v>2015</v>
      </c>
      <c r="E120" s="87" t="s">
        <v>5256</v>
      </c>
    </row>
    <row r="121" spans="1:7" ht="25.5" x14ac:dyDescent="0.2">
      <c r="A121" s="88">
        <v>118</v>
      </c>
      <c r="B121" s="14" t="s">
        <v>1286</v>
      </c>
      <c r="C121" s="87" t="s">
        <v>5257</v>
      </c>
      <c r="D121" s="87">
        <v>2015</v>
      </c>
      <c r="E121" s="87" t="s">
        <v>5258</v>
      </c>
    </row>
    <row r="122" spans="1:7" ht="38.25" x14ac:dyDescent="0.2">
      <c r="A122" s="88">
        <v>119</v>
      </c>
      <c r="B122" s="14" t="s">
        <v>1286</v>
      </c>
      <c r="C122" s="87" t="s">
        <v>5259</v>
      </c>
      <c r="D122" s="87">
        <v>2015</v>
      </c>
      <c r="E122" s="87" t="s">
        <v>5260</v>
      </c>
    </row>
    <row r="123" spans="1:7" ht="38.25" x14ac:dyDescent="0.2">
      <c r="A123" s="88">
        <v>120</v>
      </c>
      <c r="B123" s="14" t="s">
        <v>1286</v>
      </c>
      <c r="C123" s="87" t="s">
        <v>5261</v>
      </c>
      <c r="D123" s="87">
        <v>2015</v>
      </c>
      <c r="E123" s="87" t="s">
        <v>5262</v>
      </c>
    </row>
    <row r="124" spans="1:7" ht="38.25" x14ac:dyDescent="0.2">
      <c r="A124" s="88">
        <v>121</v>
      </c>
      <c r="B124" s="14" t="s">
        <v>1286</v>
      </c>
      <c r="C124" s="87" t="s">
        <v>5263</v>
      </c>
      <c r="D124" s="87">
        <v>2015</v>
      </c>
      <c r="E124" s="87" t="s">
        <v>5264</v>
      </c>
    </row>
    <row r="125" spans="1:7" ht="38.25" x14ac:dyDescent="0.2">
      <c r="A125" s="88">
        <v>122</v>
      </c>
      <c r="B125" s="14" t="s">
        <v>1286</v>
      </c>
      <c r="C125" s="87" t="s">
        <v>5265</v>
      </c>
      <c r="D125" s="87">
        <v>2015</v>
      </c>
      <c r="E125" s="87" t="s">
        <v>5266</v>
      </c>
    </row>
    <row r="126" spans="1:7" ht="25.5" x14ac:dyDescent="0.2">
      <c r="A126" s="88">
        <v>123</v>
      </c>
      <c r="B126" s="14" t="s">
        <v>1286</v>
      </c>
      <c r="C126" s="87" t="s">
        <v>5267</v>
      </c>
      <c r="D126" s="87">
        <v>2015</v>
      </c>
      <c r="E126" s="87" t="s">
        <v>5268</v>
      </c>
      <c r="G126" s="89">
        <v>42370</v>
      </c>
    </row>
    <row r="127" spans="1:7" ht="38.25" x14ac:dyDescent="0.2">
      <c r="A127" s="88">
        <v>124</v>
      </c>
      <c r="B127" s="14" t="s">
        <v>1286</v>
      </c>
      <c r="C127" s="87" t="s">
        <v>5267</v>
      </c>
      <c r="D127" s="87">
        <v>2016</v>
      </c>
      <c r="E127" s="87" t="s">
        <v>5269</v>
      </c>
      <c r="F127" s="89">
        <v>42370</v>
      </c>
    </row>
    <row r="128" spans="1:7" ht="25.5" x14ac:dyDescent="0.2">
      <c r="A128" s="88">
        <v>125</v>
      </c>
      <c r="B128" s="14" t="s">
        <v>1286</v>
      </c>
      <c r="C128" s="87" t="s">
        <v>5270</v>
      </c>
      <c r="D128" s="87">
        <v>2015</v>
      </c>
      <c r="E128" s="87" t="s">
        <v>5271</v>
      </c>
    </row>
    <row r="129" spans="1:7" ht="25.5" x14ac:dyDescent="0.2">
      <c r="A129" s="88">
        <v>126</v>
      </c>
      <c r="B129" s="14" t="s">
        <v>1286</v>
      </c>
      <c r="C129" s="87" t="s">
        <v>5272</v>
      </c>
      <c r="D129" s="87">
        <v>2015</v>
      </c>
      <c r="E129" s="87" t="s">
        <v>5273</v>
      </c>
    </row>
    <row r="130" spans="1:7" ht="25.5" x14ac:dyDescent="0.2">
      <c r="A130" s="88">
        <v>127</v>
      </c>
      <c r="B130" s="14" t="s">
        <v>1286</v>
      </c>
      <c r="C130" s="87" t="s">
        <v>5274</v>
      </c>
      <c r="D130" s="87">
        <v>2015</v>
      </c>
      <c r="E130" s="87" t="s">
        <v>5275</v>
      </c>
    </row>
    <row r="131" spans="1:7" x14ac:dyDescent="0.2">
      <c r="A131" s="88">
        <v>128</v>
      </c>
      <c r="B131" s="14" t="s">
        <v>1286</v>
      </c>
      <c r="C131" s="87" t="s">
        <v>5276</v>
      </c>
      <c r="D131" s="87">
        <v>2015</v>
      </c>
      <c r="E131" s="87" t="s">
        <v>5277</v>
      </c>
    </row>
    <row r="132" spans="1:7" x14ac:dyDescent="0.2">
      <c r="A132" s="88">
        <v>129</v>
      </c>
      <c r="B132" s="14" t="s">
        <v>1286</v>
      </c>
      <c r="C132" s="87" t="s">
        <v>5278</v>
      </c>
      <c r="D132" s="87">
        <v>2015</v>
      </c>
      <c r="E132" s="87" t="s">
        <v>5279</v>
      </c>
    </row>
    <row r="133" spans="1:7" x14ac:dyDescent="0.2">
      <c r="A133" s="88">
        <v>130</v>
      </c>
      <c r="B133" s="14" t="s">
        <v>1286</v>
      </c>
      <c r="C133" s="87" t="s">
        <v>5280</v>
      </c>
      <c r="D133" s="87">
        <v>2015</v>
      </c>
      <c r="E133" s="87" t="s">
        <v>5281</v>
      </c>
      <c r="G133" s="89">
        <v>42370</v>
      </c>
    </row>
    <row r="134" spans="1:7" ht="25.5" x14ac:dyDescent="0.2">
      <c r="A134" s="88">
        <v>131</v>
      </c>
      <c r="B134" s="14" t="s">
        <v>1286</v>
      </c>
      <c r="C134" s="87" t="s">
        <v>5282</v>
      </c>
      <c r="D134" s="87">
        <v>2015</v>
      </c>
      <c r="E134" s="87" t="s">
        <v>5283</v>
      </c>
    </row>
    <row r="135" spans="1:7" x14ac:dyDescent="0.2">
      <c r="A135" s="88">
        <v>132</v>
      </c>
      <c r="B135" s="14" t="s">
        <v>1286</v>
      </c>
      <c r="C135" s="87" t="s">
        <v>5284</v>
      </c>
      <c r="D135" s="87">
        <v>2015</v>
      </c>
      <c r="E135" s="87" t="s">
        <v>5285</v>
      </c>
    </row>
    <row r="136" spans="1:7" ht="25.5" x14ac:dyDescent="0.2">
      <c r="A136" s="88">
        <v>133</v>
      </c>
      <c r="B136" s="14" t="s">
        <v>1286</v>
      </c>
      <c r="C136" s="87" t="s">
        <v>5286</v>
      </c>
      <c r="D136" s="87">
        <v>2015</v>
      </c>
      <c r="E136" s="87" t="s">
        <v>5287</v>
      </c>
    </row>
    <row r="137" spans="1:7" ht="38.25" x14ac:dyDescent="0.2">
      <c r="A137" s="88">
        <v>134</v>
      </c>
      <c r="B137" s="14" t="s">
        <v>1286</v>
      </c>
      <c r="C137" s="87" t="s">
        <v>5288</v>
      </c>
      <c r="D137" s="87">
        <v>2015</v>
      </c>
      <c r="E137" s="87" t="s">
        <v>5289</v>
      </c>
    </row>
    <row r="138" spans="1:7" ht="25.5" x14ac:dyDescent="0.2">
      <c r="A138" s="88">
        <v>135</v>
      </c>
      <c r="B138" s="14" t="s">
        <v>1286</v>
      </c>
      <c r="C138" s="87" t="s">
        <v>5290</v>
      </c>
      <c r="D138" s="87">
        <v>2015</v>
      </c>
      <c r="E138" s="87" t="s">
        <v>5291</v>
      </c>
    </row>
    <row r="139" spans="1:7" ht="25.5" x14ac:dyDescent="0.2">
      <c r="A139" s="88">
        <v>136</v>
      </c>
      <c r="B139" s="14" t="s">
        <v>1286</v>
      </c>
      <c r="C139" s="87" t="s">
        <v>5292</v>
      </c>
      <c r="D139" s="87">
        <v>2015</v>
      </c>
      <c r="E139" s="87" t="s">
        <v>5293</v>
      </c>
    </row>
    <row r="140" spans="1:7" ht="25.5" x14ac:dyDescent="0.2">
      <c r="A140" s="88">
        <v>137</v>
      </c>
      <c r="B140" s="14" t="s">
        <v>1286</v>
      </c>
      <c r="C140" s="87" t="s">
        <v>5294</v>
      </c>
      <c r="D140" s="87">
        <v>2015</v>
      </c>
      <c r="E140" s="87" t="s">
        <v>5295</v>
      </c>
    </row>
    <row r="141" spans="1:7" ht="51" x14ac:dyDescent="0.2">
      <c r="A141" s="88">
        <v>138</v>
      </c>
      <c r="B141" s="14" t="s">
        <v>1286</v>
      </c>
      <c r="C141" s="87" t="s">
        <v>5296</v>
      </c>
      <c r="D141" s="87">
        <v>2015</v>
      </c>
      <c r="E141" s="87" t="s">
        <v>5297</v>
      </c>
    </row>
    <row r="142" spans="1:7" x14ac:dyDescent="0.2">
      <c r="A142" s="88">
        <v>139</v>
      </c>
      <c r="B142" s="14" t="s">
        <v>1286</v>
      </c>
      <c r="C142" s="87" t="s">
        <v>5298</v>
      </c>
      <c r="D142" s="87">
        <v>2015</v>
      </c>
      <c r="E142" s="87" t="s">
        <v>5299</v>
      </c>
    </row>
    <row r="143" spans="1:7" ht="25.5" x14ac:dyDescent="0.2">
      <c r="A143" s="88">
        <v>140</v>
      </c>
      <c r="B143" s="14" t="s">
        <v>1286</v>
      </c>
      <c r="C143" s="87" t="s">
        <v>5300</v>
      </c>
      <c r="D143" s="87">
        <v>2015</v>
      </c>
      <c r="E143" s="87" t="s">
        <v>5301</v>
      </c>
    </row>
    <row r="144" spans="1:7" x14ac:dyDescent="0.2">
      <c r="A144" s="88">
        <v>141</v>
      </c>
      <c r="B144" s="14" t="s">
        <v>1286</v>
      </c>
      <c r="C144" s="87" t="s">
        <v>5302</v>
      </c>
      <c r="D144" s="87">
        <v>2015</v>
      </c>
      <c r="E144" s="87" t="s">
        <v>5303</v>
      </c>
    </row>
    <row r="145" spans="1:7" x14ac:dyDescent="0.2">
      <c r="A145" s="88">
        <v>142</v>
      </c>
      <c r="B145" s="14" t="s">
        <v>1286</v>
      </c>
      <c r="C145" s="87" t="s">
        <v>5304</v>
      </c>
      <c r="D145" s="87">
        <v>2015</v>
      </c>
      <c r="E145" s="87" t="s">
        <v>5305</v>
      </c>
    </row>
    <row r="146" spans="1:7" ht="25.5" x14ac:dyDescent="0.2">
      <c r="A146" s="88">
        <v>143</v>
      </c>
      <c r="B146" s="14" t="s">
        <v>1286</v>
      </c>
      <c r="C146" s="87" t="s">
        <v>5306</v>
      </c>
      <c r="D146" s="87">
        <v>2015</v>
      </c>
      <c r="E146" s="87" t="s">
        <v>5307</v>
      </c>
    </row>
    <row r="147" spans="1:7" ht="25.5" x14ac:dyDescent="0.2">
      <c r="A147" s="88">
        <v>144</v>
      </c>
      <c r="B147" s="14" t="s">
        <v>1286</v>
      </c>
      <c r="C147" s="87" t="s">
        <v>5308</v>
      </c>
      <c r="D147" s="87">
        <v>2015</v>
      </c>
      <c r="E147" s="87" t="s">
        <v>5309</v>
      </c>
    </row>
    <row r="148" spans="1:7" ht="25.5" x14ac:dyDescent="0.2">
      <c r="A148" s="88">
        <v>145</v>
      </c>
      <c r="B148" s="14" t="s">
        <v>1286</v>
      </c>
      <c r="C148" s="87" t="s">
        <v>5310</v>
      </c>
      <c r="D148" s="87">
        <v>2015</v>
      </c>
      <c r="E148" s="87" t="s">
        <v>5311</v>
      </c>
    </row>
    <row r="149" spans="1:7" ht="25.5" x14ac:dyDescent="0.2">
      <c r="A149" s="88">
        <v>146</v>
      </c>
      <c r="B149" s="14" t="s">
        <v>1286</v>
      </c>
      <c r="C149" s="87" t="s">
        <v>5312</v>
      </c>
      <c r="D149" s="87">
        <v>2015</v>
      </c>
      <c r="E149" s="87" t="s">
        <v>5313</v>
      </c>
    </row>
    <row r="150" spans="1:7" x14ac:dyDescent="0.2">
      <c r="A150" s="88">
        <v>147</v>
      </c>
      <c r="B150" s="14" t="s">
        <v>1286</v>
      </c>
      <c r="C150" s="87" t="s">
        <v>5314</v>
      </c>
      <c r="D150" s="87">
        <v>2015</v>
      </c>
      <c r="E150" s="87" t="s">
        <v>5315</v>
      </c>
    </row>
    <row r="151" spans="1:7" x14ac:dyDescent="0.2">
      <c r="A151" s="88">
        <v>148</v>
      </c>
      <c r="B151" s="14" t="s">
        <v>1286</v>
      </c>
      <c r="C151" s="87" t="s">
        <v>5316</v>
      </c>
      <c r="D151" s="87">
        <v>2015</v>
      </c>
      <c r="E151" s="87" t="s">
        <v>5317</v>
      </c>
    </row>
    <row r="152" spans="1:7" x14ac:dyDescent="0.2">
      <c r="A152" s="88">
        <v>149</v>
      </c>
      <c r="B152" s="14" t="s">
        <v>1286</v>
      </c>
      <c r="C152" s="87" t="s">
        <v>5318</v>
      </c>
      <c r="D152" s="87">
        <v>2015</v>
      </c>
      <c r="E152" s="87" t="s">
        <v>5319</v>
      </c>
    </row>
    <row r="153" spans="1:7" x14ac:dyDescent="0.2">
      <c r="A153" s="88">
        <v>150</v>
      </c>
      <c r="B153" s="14" t="s">
        <v>1286</v>
      </c>
      <c r="C153" s="87" t="s">
        <v>5320</v>
      </c>
      <c r="D153" s="87">
        <v>2015</v>
      </c>
      <c r="E153" s="87" t="s">
        <v>5321</v>
      </c>
    </row>
    <row r="154" spans="1:7" x14ac:dyDescent="0.2">
      <c r="A154" s="88">
        <v>151</v>
      </c>
      <c r="B154" s="14" t="s">
        <v>1286</v>
      </c>
      <c r="C154" s="87" t="s">
        <v>5322</v>
      </c>
      <c r="D154" s="87">
        <v>2015</v>
      </c>
      <c r="E154" s="87" t="s">
        <v>5323</v>
      </c>
    </row>
    <row r="155" spans="1:7" x14ac:dyDescent="0.2">
      <c r="A155" s="88">
        <v>152</v>
      </c>
      <c r="B155" s="14" t="s">
        <v>1286</v>
      </c>
      <c r="C155" s="87" t="s">
        <v>5324</v>
      </c>
      <c r="D155" s="87">
        <v>2015</v>
      </c>
      <c r="E155" s="87" t="s">
        <v>5325</v>
      </c>
    </row>
    <row r="156" spans="1:7" ht="25.5" x14ac:dyDescent="0.2">
      <c r="A156" s="88">
        <v>153</v>
      </c>
      <c r="B156" s="14" t="s">
        <v>1286</v>
      </c>
      <c r="C156" s="87" t="s">
        <v>5326</v>
      </c>
      <c r="D156" s="87">
        <v>2015</v>
      </c>
      <c r="E156" s="87" t="s">
        <v>5327</v>
      </c>
    </row>
    <row r="157" spans="1:7" ht="25.5" x14ac:dyDescent="0.2">
      <c r="A157" s="88">
        <v>154</v>
      </c>
      <c r="B157" s="14" t="s">
        <v>1286</v>
      </c>
      <c r="C157" s="87" t="s">
        <v>5328</v>
      </c>
      <c r="D157" s="87">
        <v>2015</v>
      </c>
      <c r="E157" s="87" t="s">
        <v>5329</v>
      </c>
      <c r="G157" s="89">
        <v>42370</v>
      </c>
    </row>
    <row r="158" spans="1:7" ht="51" x14ac:dyDescent="0.2">
      <c r="A158" s="88">
        <v>155</v>
      </c>
      <c r="B158" s="14" t="s">
        <v>1286</v>
      </c>
      <c r="C158" s="87" t="s">
        <v>5328</v>
      </c>
      <c r="D158" s="87">
        <v>2016</v>
      </c>
      <c r="E158" s="87" t="s">
        <v>5330</v>
      </c>
      <c r="F158" s="89">
        <v>42370</v>
      </c>
    </row>
    <row r="159" spans="1:7" ht="38.25" x14ac:dyDescent="0.2">
      <c r="A159" s="88">
        <v>156</v>
      </c>
      <c r="B159" s="14" t="s">
        <v>1286</v>
      </c>
      <c r="C159" s="87" t="s">
        <v>5331</v>
      </c>
      <c r="D159" s="87">
        <v>2015</v>
      </c>
      <c r="E159" s="87" t="s">
        <v>5332</v>
      </c>
    </row>
    <row r="160" spans="1:7" ht="63.75" x14ac:dyDescent="0.2">
      <c r="A160" s="88">
        <v>157</v>
      </c>
      <c r="B160" s="14" t="s">
        <v>1286</v>
      </c>
      <c r="C160" s="87" t="s">
        <v>5333</v>
      </c>
      <c r="D160" s="87">
        <v>2015</v>
      </c>
      <c r="E160" s="87" t="s">
        <v>5334</v>
      </c>
    </row>
    <row r="161" spans="1:7" x14ac:dyDescent="0.2">
      <c r="A161" s="88">
        <v>158</v>
      </c>
      <c r="B161" s="14" t="s">
        <v>1286</v>
      </c>
      <c r="C161" s="87" t="s">
        <v>5335</v>
      </c>
      <c r="D161" s="87">
        <v>2015</v>
      </c>
      <c r="E161" s="87" t="s">
        <v>5336</v>
      </c>
    </row>
    <row r="162" spans="1:7" x14ac:dyDescent="0.2">
      <c r="A162" s="88">
        <v>159</v>
      </c>
      <c r="B162" s="14" t="s">
        <v>1286</v>
      </c>
      <c r="C162" s="87" t="s">
        <v>5337</v>
      </c>
      <c r="D162" s="87">
        <v>2015</v>
      </c>
      <c r="E162" s="87" t="s">
        <v>5338</v>
      </c>
    </row>
    <row r="163" spans="1:7" ht="25.5" x14ac:dyDescent="0.2">
      <c r="A163" s="88">
        <v>160</v>
      </c>
      <c r="B163" s="14" t="s">
        <v>1286</v>
      </c>
      <c r="C163" s="87" t="s">
        <v>5339</v>
      </c>
      <c r="D163" s="87">
        <v>2015</v>
      </c>
      <c r="E163" s="87" t="s">
        <v>5340</v>
      </c>
    </row>
    <row r="164" spans="1:7" ht="25.5" x14ac:dyDescent="0.2">
      <c r="A164" s="88">
        <v>161</v>
      </c>
      <c r="B164" s="14" t="s">
        <v>1286</v>
      </c>
      <c r="C164" s="87" t="s">
        <v>5341</v>
      </c>
      <c r="D164" s="87">
        <v>2015</v>
      </c>
      <c r="E164" s="87" t="s">
        <v>5342</v>
      </c>
    </row>
    <row r="165" spans="1:7" ht="25.5" x14ac:dyDescent="0.2">
      <c r="A165" s="88">
        <v>162</v>
      </c>
      <c r="B165" s="14" t="s">
        <v>1286</v>
      </c>
      <c r="C165" s="87" t="s">
        <v>5343</v>
      </c>
      <c r="D165" s="87">
        <v>2015</v>
      </c>
      <c r="E165" s="87" t="s">
        <v>5344</v>
      </c>
    </row>
    <row r="166" spans="1:7" ht="25.5" x14ac:dyDescent="0.2">
      <c r="A166" s="88">
        <v>163</v>
      </c>
      <c r="B166" s="14" t="s">
        <v>1286</v>
      </c>
      <c r="C166" s="87" t="s">
        <v>5345</v>
      </c>
      <c r="D166" s="87">
        <v>2015</v>
      </c>
      <c r="E166" s="87" t="s">
        <v>5346</v>
      </c>
    </row>
    <row r="167" spans="1:7" x14ac:dyDescent="0.2">
      <c r="A167" s="88">
        <v>164</v>
      </c>
      <c r="B167" s="14" t="s">
        <v>1286</v>
      </c>
      <c r="C167" s="87" t="s">
        <v>5347</v>
      </c>
      <c r="D167" s="87">
        <v>2015</v>
      </c>
      <c r="E167" s="87" t="s">
        <v>5348</v>
      </c>
    </row>
    <row r="168" spans="1:7" ht="38.25" x14ac:dyDescent="0.2">
      <c r="A168" s="88">
        <v>165</v>
      </c>
      <c r="B168" s="14" t="s">
        <v>1286</v>
      </c>
      <c r="C168" s="87" t="s">
        <v>5349</v>
      </c>
      <c r="D168" s="87">
        <v>2015</v>
      </c>
      <c r="E168" s="87" t="s">
        <v>5350</v>
      </c>
      <c r="G168" s="89">
        <v>42370</v>
      </c>
    </row>
    <row r="169" spans="1:7" x14ac:dyDescent="0.2">
      <c r="A169" s="88">
        <v>166</v>
      </c>
      <c r="B169" s="14" t="s">
        <v>1286</v>
      </c>
      <c r="C169" s="87" t="s">
        <v>5349</v>
      </c>
      <c r="D169" s="87">
        <v>2016</v>
      </c>
      <c r="E169" s="87" t="s">
        <v>5351</v>
      </c>
      <c r="F169" s="89">
        <v>42370</v>
      </c>
    </row>
    <row r="170" spans="1:7" x14ac:dyDescent="0.2">
      <c r="A170" s="88">
        <v>167</v>
      </c>
      <c r="B170" s="14" t="s">
        <v>1286</v>
      </c>
      <c r="C170" s="87" t="s">
        <v>5352</v>
      </c>
      <c r="D170" s="87">
        <v>2015</v>
      </c>
      <c r="E170" s="87" t="s">
        <v>5353</v>
      </c>
    </row>
    <row r="171" spans="1:7" x14ac:dyDescent="0.2">
      <c r="A171" s="88">
        <v>168</v>
      </c>
      <c r="B171" s="14" t="s">
        <v>1286</v>
      </c>
      <c r="C171" s="87" t="s">
        <v>5354</v>
      </c>
      <c r="D171" s="87">
        <v>2015</v>
      </c>
      <c r="E171" s="87" t="s">
        <v>5355</v>
      </c>
    </row>
    <row r="172" spans="1:7" x14ac:dyDescent="0.2">
      <c r="A172" s="88">
        <v>169</v>
      </c>
      <c r="B172" s="14" t="s">
        <v>1286</v>
      </c>
      <c r="C172" s="87" t="s">
        <v>5356</v>
      </c>
      <c r="D172" s="87">
        <v>2015</v>
      </c>
      <c r="E172" s="87" t="s">
        <v>5357</v>
      </c>
      <c r="G172" s="89">
        <v>42370</v>
      </c>
    </row>
    <row r="173" spans="1:7" ht="25.5" x14ac:dyDescent="0.2">
      <c r="A173" s="88">
        <v>170</v>
      </c>
      <c r="B173" s="14" t="s">
        <v>1286</v>
      </c>
      <c r="C173" s="87" t="s">
        <v>5358</v>
      </c>
      <c r="D173" s="87">
        <v>2015</v>
      </c>
      <c r="E173" s="87" t="s">
        <v>5359</v>
      </c>
      <c r="G173" s="89">
        <v>42370</v>
      </c>
    </row>
    <row r="174" spans="1:7" x14ac:dyDescent="0.2">
      <c r="A174" s="88">
        <v>171</v>
      </c>
      <c r="B174" s="14" t="s">
        <v>1286</v>
      </c>
      <c r="C174" s="87" t="s">
        <v>5360</v>
      </c>
      <c r="D174" s="87">
        <v>2015</v>
      </c>
      <c r="E174" s="87" t="s">
        <v>5361</v>
      </c>
      <c r="G174" s="89">
        <v>42370</v>
      </c>
    </row>
    <row r="175" spans="1:7" ht="25.5" x14ac:dyDescent="0.2">
      <c r="A175" s="88">
        <v>172</v>
      </c>
      <c r="B175" s="14" t="s">
        <v>1286</v>
      </c>
      <c r="C175" s="87" t="s">
        <v>5362</v>
      </c>
      <c r="D175" s="87">
        <v>2015</v>
      </c>
      <c r="E175" s="87" t="s">
        <v>5363</v>
      </c>
      <c r="G175" s="89">
        <v>42370</v>
      </c>
    </row>
    <row r="176" spans="1:7" ht="25.5" x14ac:dyDescent="0.2">
      <c r="A176" s="88">
        <v>173</v>
      </c>
      <c r="B176" s="14" t="s">
        <v>1286</v>
      </c>
      <c r="C176" s="87" t="s">
        <v>5364</v>
      </c>
      <c r="D176" s="87">
        <v>2015</v>
      </c>
      <c r="E176" s="87" t="s">
        <v>5365</v>
      </c>
      <c r="G176" s="89">
        <v>42370</v>
      </c>
    </row>
    <row r="177" spans="1:7" ht="25.5" x14ac:dyDescent="0.2">
      <c r="A177" s="88">
        <v>174</v>
      </c>
      <c r="B177" s="14" t="s">
        <v>1286</v>
      </c>
      <c r="C177" s="87" t="s">
        <v>5366</v>
      </c>
      <c r="D177" s="87">
        <v>2015</v>
      </c>
      <c r="E177" s="87" t="s">
        <v>5367</v>
      </c>
      <c r="G177" s="89">
        <v>42370</v>
      </c>
    </row>
    <row r="178" spans="1:7" ht="25.5" x14ac:dyDescent="0.2">
      <c r="A178" s="88">
        <v>175</v>
      </c>
      <c r="B178" s="14" t="s">
        <v>1286</v>
      </c>
      <c r="C178" s="87" t="s">
        <v>5368</v>
      </c>
      <c r="D178" s="87">
        <v>2015</v>
      </c>
      <c r="E178" s="87" t="s">
        <v>5369</v>
      </c>
      <c r="G178" s="89">
        <v>42370</v>
      </c>
    </row>
    <row r="179" spans="1:7" x14ac:dyDescent="0.2">
      <c r="A179" s="88">
        <v>176</v>
      </c>
      <c r="B179" s="14" t="s">
        <v>1286</v>
      </c>
      <c r="C179" s="87" t="s">
        <v>5370</v>
      </c>
      <c r="D179" s="87">
        <v>2015</v>
      </c>
      <c r="E179" s="87" t="s">
        <v>5371</v>
      </c>
      <c r="G179" s="89">
        <v>42370</v>
      </c>
    </row>
    <row r="180" spans="1:7" x14ac:dyDescent="0.2">
      <c r="A180" s="88">
        <v>177</v>
      </c>
      <c r="B180" s="14" t="s">
        <v>1286</v>
      </c>
      <c r="C180" s="87" t="s">
        <v>5372</v>
      </c>
      <c r="D180" s="87">
        <v>2015</v>
      </c>
      <c r="E180" s="87" t="s">
        <v>5373</v>
      </c>
      <c r="G180" s="89">
        <v>42370</v>
      </c>
    </row>
    <row r="181" spans="1:7" x14ac:dyDescent="0.2">
      <c r="A181" s="88">
        <v>178</v>
      </c>
      <c r="B181" s="14" t="s">
        <v>1286</v>
      </c>
      <c r="C181" s="87" t="s">
        <v>5374</v>
      </c>
      <c r="D181" s="87">
        <v>2015</v>
      </c>
      <c r="E181" s="87" t="s">
        <v>5375</v>
      </c>
      <c r="G181" s="89">
        <v>42370</v>
      </c>
    </row>
    <row r="182" spans="1:7" ht="25.5" x14ac:dyDescent="0.2">
      <c r="A182" s="88">
        <v>179</v>
      </c>
      <c r="B182" s="14" t="s">
        <v>1286</v>
      </c>
      <c r="C182" s="87" t="s">
        <v>5376</v>
      </c>
      <c r="D182" s="87">
        <v>2015</v>
      </c>
      <c r="E182" s="87" t="s">
        <v>5377</v>
      </c>
      <c r="G182" s="89">
        <v>42370</v>
      </c>
    </row>
    <row r="183" spans="1:7" ht="25.5" x14ac:dyDescent="0.2">
      <c r="A183" s="88">
        <v>180</v>
      </c>
      <c r="B183" s="14" t="s">
        <v>1286</v>
      </c>
      <c r="C183" s="87" t="s">
        <v>5378</v>
      </c>
      <c r="D183" s="87">
        <v>2015</v>
      </c>
      <c r="E183" s="87" t="s">
        <v>5379</v>
      </c>
      <c r="G183" s="89">
        <v>42370</v>
      </c>
    </row>
    <row r="184" spans="1:7" x14ac:dyDescent="0.2">
      <c r="A184" s="88">
        <v>181</v>
      </c>
      <c r="B184" s="14" t="s">
        <v>1286</v>
      </c>
      <c r="C184" s="87" t="s">
        <v>5380</v>
      </c>
      <c r="D184" s="87">
        <v>2015</v>
      </c>
      <c r="E184" s="87" t="s">
        <v>5381</v>
      </c>
      <c r="G184" s="89">
        <v>42370</v>
      </c>
    </row>
    <row r="185" spans="1:7" x14ac:dyDescent="0.2">
      <c r="A185" s="88">
        <v>182</v>
      </c>
      <c r="B185" s="14" t="s">
        <v>1286</v>
      </c>
      <c r="C185" s="87" t="s">
        <v>5382</v>
      </c>
      <c r="D185" s="87">
        <v>2015</v>
      </c>
      <c r="E185" s="87" t="s">
        <v>5383</v>
      </c>
      <c r="G185" s="89">
        <v>42370</v>
      </c>
    </row>
    <row r="186" spans="1:7" ht="25.5" x14ac:dyDescent="0.2">
      <c r="A186" s="88">
        <v>183</v>
      </c>
      <c r="B186" s="14" t="s">
        <v>1286</v>
      </c>
      <c r="C186" s="87" t="s">
        <v>5356</v>
      </c>
      <c r="D186" s="87">
        <v>2016</v>
      </c>
      <c r="E186" s="87" t="s">
        <v>5359</v>
      </c>
      <c r="F186" s="89">
        <v>42370</v>
      </c>
    </row>
    <row r="187" spans="1:7" x14ac:dyDescent="0.2">
      <c r="A187" s="88">
        <v>184</v>
      </c>
      <c r="B187" s="14" t="s">
        <v>1286</v>
      </c>
      <c r="C187" s="87" t="s">
        <v>5358</v>
      </c>
      <c r="D187" s="87">
        <v>2016</v>
      </c>
      <c r="E187" s="87" t="s">
        <v>5361</v>
      </c>
      <c r="F187" s="89">
        <v>42370</v>
      </c>
    </row>
    <row r="188" spans="1:7" ht="25.5" x14ac:dyDescent="0.2">
      <c r="A188" s="88">
        <v>185</v>
      </c>
      <c r="B188" s="14" t="s">
        <v>1286</v>
      </c>
      <c r="C188" s="87" t="s">
        <v>5360</v>
      </c>
      <c r="D188" s="87">
        <v>2016</v>
      </c>
      <c r="E188" s="87" t="s">
        <v>5363</v>
      </c>
      <c r="F188" s="89">
        <v>42370</v>
      </c>
    </row>
    <row r="189" spans="1:7" ht="25.5" x14ac:dyDescent="0.2">
      <c r="A189" s="88">
        <v>186</v>
      </c>
      <c r="B189" s="14" t="s">
        <v>1286</v>
      </c>
      <c r="C189" s="87" t="s">
        <v>5362</v>
      </c>
      <c r="D189" s="87">
        <v>2016</v>
      </c>
      <c r="E189" s="87" t="s">
        <v>5365</v>
      </c>
      <c r="F189" s="89">
        <v>42370</v>
      </c>
    </row>
    <row r="190" spans="1:7" ht="25.5" x14ac:dyDescent="0.2">
      <c r="A190" s="88">
        <v>187</v>
      </c>
      <c r="B190" s="14" t="s">
        <v>1286</v>
      </c>
      <c r="C190" s="87" t="s">
        <v>5360</v>
      </c>
      <c r="D190" s="87">
        <v>2016</v>
      </c>
      <c r="E190" s="87" t="s">
        <v>5367</v>
      </c>
      <c r="F190" s="89">
        <v>42370</v>
      </c>
    </row>
    <row r="191" spans="1:7" ht="25.5" x14ac:dyDescent="0.2">
      <c r="A191" s="88">
        <v>188</v>
      </c>
      <c r="B191" s="14" t="s">
        <v>1286</v>
      </c>
      <c r="C191" s="87" t="s">
        <v>5366</v>
      </c>
      <c r="D191" s="87">
        <v>2016</v>
      </c>
      <c r="E191" s="87" t="s">
        <v>5369</v>
      </c>
      <c r="F191" s="89">
        <v>42370</v>
      </c>
    </row>
    <row r="192" spans="1:7" x14ac:dyDescent="0.2">
      <c r="A192" s="88">
        <v>189</v>
      </c>
      <c r="B192" s="14" t="s">
        <v>1286</v>
      </c>
      <c r="C192" s="87" t="s">
        <v>5368</v>
      </c>
      <c r="D192" s="87">
        <v>2016</v>
      </c>
      <c r="E192" s="87" t="s">
        <v>5371</v>
      </c>
      <c r="F192" s="89">
        <v>42370</v>
      </c>
    </row>
    <row r="193" spans="1:6" x14ac:dyDescent="0.2">
      <c r="A193" s="88">
        <v>190</v>
      </c>
      <c r="B193" s="14" t="s">
        <v>1286</v>
      </c>
      <c r="C193" s="87" t="s">
        <v>5370</v>
      </c>
      <c r="D193" s="87">
        <v>2016</v>
      </c>
      <c r="E193" s="87" t="s">
        <v>5373</v>
      </c>
      <c r="F193" s="89">
        <v>42370</v>
      </c>
    </row>
    <row r="194" spans="1:6" x14ac:dyDescent="0.2">
      <c r="A194" s="88">
        <v>191</v>
      </c>
      <c r="B194" s="14" t="s">
        <v>1286</v>
      </c>
      <c r="C194" s="87" t="s">
        <v>5372</v>
      </c>
      <c r="D194" s="87">
        <v>2016</v>
      </c>
      <c r="E194" s="87" t="s">
        <v>5375</v>
      </c>
      <c r="F194" s="89">
        <v>42370</v>
      </c>
    </row>
    <row r="195" spans="1:6" ht="25.5" x14ac:dyDescent="0.2">
      <c r="A195" s="88">
        <v>192</v>
      </c>
      <c r="B195" s="14" t="s">
        <v>1286</v>
      </c>
      <c r="C195" s="87" t="s">
        <v>5374</v>
      </c>
      <c r="D195" s="87">
        <v>2016</v>
      </c>
      <c r="E195" s="87" t="s">
        <v>5377</v>
      </c>
      <c r="F195" s="89">
        <v>42370</v>
      </c>
    </row>
    <row r="196" spans="1:6" x14ac:dyDescent="0.2">
      <c r="A196" s="88">
        <v>193</v>
      </c>
      <c r="B196" s="14" t="s">
        <v>1286</v>
      </c>
      <c r="C196" s="87" t="s">
        <v>5376</v>
      </c>
      <c r="D196" s="87">
        <v>2016</v>
      </c>
      <c r="E196" s="87" t="s">
        <v>5384</v>
      </c>
      <c r="F196" s="89">
        <v>42370</v>
      </c>
    </row>
    <row r="197" spans="1:6" x14ac:dyDescent="0.2">
      <c r="A197" s="88">
        <v>194</v>
      </c>
      <c r="B197" s="14" t="s">
        <v>1286</v>
      </c>
      <c r="C197" s="87" t="s">
        <v>5378</v>
      </c>
      <c r="D197" s="87">
        <v>2016</v>
      </c>
      <c r="E197" s="87" t="s">
        <v>5381</v>
      </c>
      <c r="F197" s="89">
        <v>42370</v>
      </c>
    </row>
    <row r="198" spans="1:6" x14ac:dyDescent="0.2">
      <c r="A198" s="88">
        <v>195</v>
      </c>
      <c r="B198" s="14" t="s">
        <v>1286</v>
      </c>
      <c r="C198" s="87" t="s">
        <v>5380</v>
      </c>
      <c r="D198" s="87">
        <v>2016</v>
      </c>
      <c r="E198" s="87" t="s">
        <v>5383</v>
      </c>
      <c r="F198" s="89">
        <v>42370</v>
      </c>
    </row>
    <row r="199" spans="1:6" x14ac:dyDescent="0.2">
      <c r="A199" s="88">
        <v>196</v>
      </c>
      <c r="B199" s="14" t="s">
        <v>1286</v>
      </c>
      <c r="C199" s="87" t="s">
        <v>5385</v>
      </c>
      <c r="D199" s="87">
        <v>2015</v>
      </c>
      <c r="E199" s="87" t="s">
        <v>5386</v>
      </c>
    </row>
    <row r="200" spans="1:6" ht="25.5" x14ac:dyDescent="0.2">
      <c r="A200" s="88">
        <v>197</v>
      </c>
      <c r="B200" s="14" t="s">
        <v>1286</v>
      </c>
      <c r="C200" s="87" t="s">
        <v>5387</v>
      </c>
      <c r="D200" s="87">
        <v>2015</v>
      </c>
      <c r="E200" s="87" t="s">
        <v>5388</v>
      </c>
    </row>
    <row r="201" spans="1:6" x14ac:dyDescent="0.2">
      <c r="A201" s="88">
        <v>198</v>
      </c>
      <c r="B201" s="14" t="s">
        <v>1286</v>
      </c>
      <c r="C201" s="87" t="s">
        <v>5389</v>
      </c>
      <c r="D201" s="87">
        <v>2015</v>
      </c>
      <c r="E201" s="87" t="s">
        <v>5390</v>
      </c>
    </row>
    <row r="202" spans="1:6" ht="25.5" x14ac:dyDescent="0.2">
      <c r="A202" s="88">
        <v>199</v>
      </c>
      <c r="B202" s="14" t="s">
        <v>1286</v>
      </c>
      <c r="C202" s="87" t="s">
        <v>5391</v>
      </c>
      <c r="D202" s="87">
        <v>2015</v>
      </c>
      <c r="E202" s="87" t="s">
        <v>5392</v>
      </c>
    </row>
    <row r="203" spans="1:6" ht="25.5" x14ac:dyDescent="0.2">
      <c r="A203" s="88">
        <v>200</v>
      </c>
      <c r="B203" s="14" t="s">
        <v>1286</v>
      </c>
      <c r="C203" s="87" t="s">
        <v>5393</v>
      </c>
      <c r="D203" s="87">
        <v>2015</v>
      </c>
      <c r="E203" s="87" t="s">
        <v>5394</v>
      </c>
    </row>
    <row r="204" spans="1:6" x14ac:dyDescent="0.2">
      <c r="A204" s="88">
        <v>201</v>
      </c>
      <c r="B204" s="14" t="s">
        <v>1286</v>
      </c>
      <c r="C204" s="87" t="s">
        <v>5395</v>
      </c>
      <c r="D204" s="87">
        <v>2015</v>
      </c>
      <c r="E204" s="87" t="s">
        <v>5396</v>
      </c>
    </row>
    <row r="205" spans="1:6" ht="25.5" x14ac:dyDescent="0.2">
      <c r="A205" s="88">
        <v>202</v>
      </c>
      <c r="B205" s="14" t="s">
        <v>1286</v>
      </c>
      <c r="C205" s="87" t="s">
        <v>5397</v>
      </c>
      <c r="D205" s="87">
        <v>2015</v>
      </c>
      <c r="E205" s="87" t="s">
        <v>5398</v>
      </c>
    </row>
    <row r="206" spans="1:6" ht="38.25" x14ac:dyDescent="0.2">
      <c r="A206" s="88">
        <v>203</v>
      </c>
      <c r="B206" s="14" t="s">
        <v>1286</v>
      </c>
      <c r="C206" s="87" t="s">
        <v>5399</v>
      </c>
      <c r="D206" s="87">
        <v>2015</v>
      </c>
      <c r="E206" s="87" t="s">
        <v>5400</v>
      </c>
    </row>
    <row r="207" spans="1:6" ht="25.5" x14ac:dyDescent="0.2">
      <c r="A207" s="88">
        <v>204</v>
      </c>
      <c r="B207" s="14" t="s">
        <v>1286</v>
      </c>
      <c r="C207" s="87" t="s">
        <v>5401</v>
      </c>
      <c r="D207" s="87">
        <v>2015</v>
      </c>
      <c r="E207" s="87" t="s">
        <v>5402</v>
      </c>
    </row>
    <row r="208" spans="1:6" x14ac:dyDescent="0.2">
      <c r="A208" s="88">
        <v>205</v>
      </c>
      <c r="B208" s="14" t="s">
        <v>1286</v>
      </c>
      <c r="C208" s="87" t="s">
        <v>5403</v>
      </c>
      <c r="D208" s="87">
        <v>2015</v>
      </c>
      <c r="E208" s="87" t="s">
        <v>5404</v>
      </c>
    </row>
    <row r="209" spans="1:7" x14ac:dyDescent="0.2">
      <c r="A209" s="88">
        <v>206</v>
      </c>
      <c r="B209" s="14" t="s">
        <v>1286</v>
      </c>
      <c r="C209" s="87" t="s">
        <v>5405</v>
      </c>
      <c r="D209" s="87">
        <v>2015</v>
      </c>
      <c r="E209" s="87" t="s">
        <v>5406</v>
      </c>
    </row>
    <row r="210" spans="1:7" x14ac:dyDescent="0.2">
      <c r="A210" s="88">
        <v>207</v>
      </c>
      <c r="B210" s="14" t="s">
        <v>1286</v>
      </c>
      <c r="C210" s="87" t="s">
        <v>5407</v>
      </c>
      <c r="D210" s="87">
        <v>2015</v>
      </c>
      <c r="E210" s="87" t="s">
        <v>5408</v>
      </c>
    </row>
    <row r="211" spans="1:7" ht="25.5" x14ac:dyDescent="0.2">
      <c r="A211" s="88">
        <v>208</v>
      </c>
      <c r="B211" s="14" t="s">
        <v>1286</v>
      </c>
      <c r="C211" s="87" t="s">
        <v>5409</v>
      </c>
      <c r="D211" s="87">
        <v>2015</v>
      </c>
      <c r="E211" s="87" t="s">
        <v>5410</v>
      </c>
    </row>
    <row r="212" spans="1:7" x14ac:dyDescent="0.2">
      <c r="A212" s="88">
        <v>209</v>
      </c>
      <c r="B212" s="14" t="s">
        <v>1286</v>
      </c>
      <c r="C212" s="87" t="s">
        <v>5411</v>
      </c>
      <c r="D212" s="87">
        <v>2015</v>
      </c>
      <c r="E212" s="87" t="s">
        <v>5412</v>
      </c>
    </row>
    <row r="213" spans="1:7" x14ac:dyDescent="0.2">
      <c r="A213" s="88">
        <v>210</v>
      </c>
      <c r="B213" s="14" t="s">
        <v>1286</v>
      </c>
      <c r="C213" s="87" t="s">
        <v>5413</v>
      </c>
      <c r="D213" s="87">
        <v>2015</v>
      </c>
      <c r="E213" s="87" t="s">
        <v>5414</v>
      </c>
    </row>
    <row r="214" spans="1:7" ht="25.5" x14ac:dyDescent="0.2">
      <c r="A214" s="88">
        <v>211</v>
      </c>
      <c r="B214" s="14" t="s">
        <v>1286</v>
      </c>
      <c r="C214" s="87" t="s">
        <v>5415</v>
      </c>
      <c r="D214" s="87">
        <v>2015</v>
      </c>
      <c r="E214" s="87" t="s">
        <v>5416</v>
      </c>
    </row>
    <row r="215" spans="1:7" x14ac:dyDescent="0.2">
      <c r="A215" s="88">
        <v>212</v>
      </c>
      <c r="B215" s="14" t="s">
        <v>1286</v>
      </c>
      <c r="C215" s="87" t="s">
        <v>5417</v>
      </c>
      <c r="D215" s="87">
        <v>2015</v>
      </c>
      <c r="E215" s="87" t="s">
        <v>5418</v>
      </c>
      <c r="G215" s="89">
        <v>42370</v>
      </c>
    </row>
    <row r="216" spans="1:7" ht="38.25" x14ac:dyDescent="0.2">
      <c r="A216" s="88">
        <v>213</v>
      </c>
      <c r="B216" s="14" t="s">
        <v>1286</v>
      </c>
      <c r="C216" s="87" t="s">
        <v>5417</v>
      </c>
      <c r="D216" s="87">
        <v>2016</v>
      </c>
      <c r="E216" s="87" t="s">
        <v>5419</v>
      </c>
      <c r="F216" s="89">
        <v>42370</v>
      </c>
    </row>
    <row r="217" spans="1:7" x14ac:dyDescent="0.2">
      <c r="A217" s="88">
        <v>214</v>
      </c>
      <c r="B217" s="14" t="s">
        <v>1286</v>
      </c>
      <c r="C217" s="87" t="s">
        <v>5420</v>
      </c>
      <c r="D217" s="87">
        <v>2015</v>
      </c>
      <c r="E217" s="87" t="s">
        <v>5421</v>
      </c>
      <c r="G217" s="89">
        <v>42370</v>
      </c>
    </row>
    <row r="218" spans="1:7" x14ac:dyDescent="0.2">
      <c r="A218" s="88">
        <v>215</v>
      </c>
      <c r="B218" s="14" t="s">
        <v>1286</v>
      </c>
      <c r="C218" s="87" t="s">
        <v>5420</v>
      </c>
      <c r="D218" s="87">
        <v>2016</v>
      </c>
      <c r="E218" s="87" t="s">
        <v>5422</v>
      </c>
      <c r="F218" s="89">
        <v>42370</v>
      </c>
    </row>
    <row r="219" spans="1:7" x14ac:dyDescent="0.2">
      <c r="A219" s="88">
        <v>216</v>
      </c>
      <c r="B219" s="14" t="s">
        <v>1286</v>
      </c>
      <c r="C219" s="87" t="s">
        <v>5423</v>
      </c>
      <c r="D219" s="87">
        <v>2015</v>
      </c>
      <c r="E219" s="87" t="s">
        <v>5424</v>
      </c>
      <c r="G219" s="89">
        <v>42370</v>
      </c>
    </row>
    <row r="220" spans="1:7" x14ac:dyDescent="0.2">
      <c r="A220" s="88">
        <v>217</v>
      </c>
      <c r="B220" s="14" t="s">
        <v>1286</v>
      </c>
      <c r="C220" s="87" t="s">
        <v>5425</v>
      </c>
      <c r="D220" s="87">
        <v>2015</v>
      </c>
      <c r="E220" s="87" t="s">
        <v>5426</v>
      </c>
      <c r="G220" s="89">
        <v>42370</v>
      </c>
    </row>
    <row r="221" spans="1:7" x14ac:dyDescent="0.2">
      <c r="A221" s="88">
        <v>218</v>
      </c>
      <c r="B221" s="14" t="s">
        <v>1286</v>
      </c>
      <c r="C221" s="87" t="s">
        <v>5427</v>
      </c>
      <c r="D221" s="87">
        <v>2015</v>
      </c>
      <c r="E221" s="87" t="s">
        <v>5428</v>
      </c>
      <c r="G221" s="89">
        <v>42370</v>
      </c>
    </row>
    <row r="222" spans="1:7" x14ac:dyDescent="0.2">
      <c r="A222" s="88">
        <v>219</v>
      </c>
      <c r="B222" s="14" t="s">
        <v>1286</v>
      </c>
      <c r="C222" s="87" t="s">
        <v>5429</v>
      </c>
      <c r="D222" s="87">
        <v>2015</v>
      </c>
      <c r="E222" s="87" t="s">
        <v>5430</v>
      </c>
      <c r="G222" s="89">
        <v>42370</v>
      </c>
    </row>
    <row r="223" spans="1:7" x14ac:dyDescent="0.2">
      <c r="A223" s="88">
        <v>220</v>
      </c>
      <c r="B223" s="14" t="s">
        <v>1286</v>
      </c>
      <c r="C223" s="87" t="s">
        <v>5431</v>
      </c>
      <c r="D223" s="87">
        <v>2015</v>
      </c>
      <c r="E223" s="87" t="s">
        <v>5432</v>
      </c>
      <c r="G223" s="89">
        <v>42370</v>
      </c>
    </row>
    <row r="224" spans="1:7" x14ac:dyDescent="0.2">
      <c r="A224" s="88">
        <v>221</v>
      </c>
      <c r="B224" s="14" t="s">
        <v>1286</v>
      </c>
      <c r="C224" s="87" t="s">
        <v>5423</v>
      </c>
      <c r="D224" s="87">
        <v>2016</v>
      </c>
      <c r="E224" s="87" t="s">
        <v>5428</v>
      </c>
      <c r="F224" s="89">
        <v>42005</v>
      </c>
    </row>
    <row r="225" spans="1:6" x14ac:dyDescent="0.2">
      <c r="A225" s="88">
        <v>222</v>
      </c>
      <c r="B225" s="14" t="s">
        <v>1286</v>
      </c>
      <c r="C225" s="87" t="s">
        <v>5425</v>
      </c>
      <c r="D225" s="87">
        <v>2016</v>
      </c>
      <c r="E225" s="87" t="s">
        <v>5430</v>
      </c>
      <c r="F225" s="89">
        <v>42005</v>
      </c>
    </row>
    <row r="226" spans="1:6" x14ac:dyDescent="0.2">
      <c r="A226" s="88">
        <v>223</v>
      </c>
      <c r="B226" s="14" t="s">
        <v>1286</v>
      </c>
      <c r="C226" s="87" t="s">
        <v>5427</v>
      </c>
      <c r="D226" s="87">
        <v>2016</v>
      </c>
      <c r="E226" s="87" t="s">
        <v>5432</v>
      </c>
      <c r="F226" s="89">
        <v>42005</v>
      </c>
    </row>
    <row r="227" spans="1:6" ht="25.5" x14ac:dyDescent="0.2">
      <c r="A227" s="88">
        <v>224</v>
      </c>
      <c r="B227" s="14" t="s">
        <v>1286</v>
      </c>
      <c r="C227" s="87" t="s">
        <v>5433</v>
      </c>
      <c r="D227" s="87">
        <v>2015</v>
      </c>
      <c r="E227" s="87" t="s">
        <v>5434</v>
      </c>
    </row>
    <row r="228" spans="1:6" ht="38.25" x14ac:dyDescent="0.2">
      <c r="A228" s="88">
        <v>225</v>
      </c>
      <c r="B228" s="14" t="s">
        <v>1286</v>
      </c>
      <c r="C228" s="87" t="s">
        <v>5435</v>
      </c>
      <c r="D228" s="87">
        <v>2015</v>
      </c>
      <c r="E228" s="87" t="s">
        <v>5436</v>
      </c>
    </row>
    <row r="229" spans="1:6" ht="25.5" x14ac:dyDescent="0.2">
      <c r="A229" s="88">
        <v>226</v>
      </c>
      <c r="B229" s="14" t="s">
        <v>1286</v>
      </c>
      <c r="C229" s="87" t="s">
        <v>5437</v>
      </c>
      <c r="D229" s="87">
        <v>2015</v>
      </c>
      <c r="E229" s="87" t="s">
        <v>5438</v>
      </c>
    </row>
    <row r="230" spans="1:6" ht="25.5" x14ac:dyDescent="0.2">
      <c r="A230" s="88">
        <v>227</v>
      </c>
      <c r="B230" s="14" t="s">
        <v>1286</v>
      </c>
      <c r="C230" s="87" t="s">
        <v>5439</v>
      </c>
      <c r="D230" s="87">
        <v>2015</v>
      </c>
      <c r="E230" s="87" t="s">
        <v>5440</v>
      </c>
    </row>
    <row r="231" spans="1:6" ht="25.5" x14ac:dyDescent="0.2">
      <c r="A231" s="88">
        <v>228</v>
      </c>
      <c r="B231" s="14" t="s">
        <v>1286</v>
      </c>
      <c r="C231" s="87" t="s">
        <v>5441</v>
      </c>
      <c r="D231" s="87">
        <v>2015</v>
      </c>
      <c r="E231" s="87" t="s">
        <v>5442</v>
      </c>
    </row>
    <row r="232" spans="1:6" ht="25.5" x14ac:dyDescent="0.2">
      <c r="A232" s="88">
        <v>229</v>
      </c>
      <c r="B232" s="14" t="s">
        <v>1286</v>
      </c>
      <c r="C232" s="87" t="s">
        <v>5443</v>
      </c>
      <c r="D232" s="87">
        <v>2015</v>
      </c>
      <c r="E232" s="87" t="s">
        <v>5444</v>
      </c>
    </row>
    <row r="233" spans="1:6" ht="25.5" x14ac:dyDescent="0.2">
      <c r="A233" s="88">
        <v>230</v>
      </c>
      <c r="B233" s="14" t="s">
        <v>1286</v>
      </c>
      <c r="C233" s="87" t="s">
        <v>5445</v>
      </c>
      <c r="D233" s="87">
        <v>2015</v>
      </c>
      <c r="E233" s="87" t="s">
        <v>5446</v>
      </c>
    </row>
    <row r="234" spans="1:6" ht="25.5" x14ac:dyDescent="0.2">
      <c r="A234" s="88">
        <v>231</v>
      </c>
      <c r="B234" s="14" t="s">
        <v>1286</v>
      </c>
      <c r="C234" s="87" t="s">
        <v>5447</v>
      </c>
      <c r="D234" s="87">
        <v>2015</v>
      </c>
      <c r="E234" s="87" t="s">
        <v>5448</v>
      </c>
    </row>
    <row r="235" spans="1:6" x14ac:dyDescent="0.2">
      <c r="A235" s="88">
        <v>232</v>
      </c>
      <c r="B235" s="14" t="s">
        <v>1286</v>
      </c>
      <c r="C235" s="87" t="s">
        <v>5449</v>
      </c>
      <c r="D235" s="87">
        <v>2015</v>
      </c>
      <c r="E235" s="87" t="s">
        <v>5450</v>
      </c>
    </row>
    <row r="236" spans="1:6" x14ac:dyDescent="0.2">
      <c r="A236" s="88">
        <v>233</v>
      </c>
      <c r="B236" s="14" t="s">
        <v>1286</v>
      </c>
      <c r="C236" s="87" t="s">
        <v>5451</v>
      </c>
      <c r="D236" s="87">
        <v>2015</v>
      </c>
      <c r="E236" s="87" t="s">
        <v>5452</v>
      </c>
    </row>
    <row r="237" spans="1:6" ht="25.5" x14ac:dyDescent="0.2">
      <c r="A237" s="88">
        <v>234</v>
      </c>
      <c r="B237" s="14" t="s">
        <v>1286</v>
      </c>
      <c r="C237" s="87" t="s">
        <v>5453</v>
      </c>
      <c r="D237" s="87">
        <v>2015</v>
      </c>
      <c r="E237" s="87" t="s">
        <v>5454</v>
      </c>
    </row>
    <row r="238" spans="1:6" ht="25.5" x14ac:dyDescent="0.2">
      <c r="A238" s="88">
        <v>235</v>
      </c>
      <c r="B238" s="14" t="s">
        <v>1286</v>
      </c>
      <c r="C238" s="87" t="s">
        <v>5455</v>
      </c>
      <c r="D238" s="87">
        <v>2015</v>
      </c>
      <c r="E238" s="87" t="s">
        <v>5456</v>
      </c>
    </row>
    <row r="239" spans="1:6" ht="25.5" x14ac:dyDescent="0.2">
      <c r="A239" s="88">
        <v>236</v>
      </c>
      <c r="B239" s="14" t="s">
        <v>1286</v>
      </c>
      <c r="C239" s="87" t="s">
        <v>5457</v>
      </c>
      <c r="D239" s="87">
        <v>2015</v>
      </c>
      <c r="E239" s="87" t="s">
        <v>5458</v>
      </c>
    </row>
    <row r="240" spans="1:6" ht="25.5" x14ac:dyDescent="0.2">
      <c r="A240" s="88">
        <v>237</v>
      </c>
      <c r="B240" s="14" t="s">
        <v>1286</v>
      </c>
      <c r="C240" s="87" t="s">
        <v>5459</v>
      </c>
      <c r="D240" s="87">
        <v>2015</v>
      </c>
      <c r="E240" s="87" t="s">
        <v>5460</v>
      </c>
    </row>
    <row r="241" spans="1:5" x14ac:dyDescent="0.2">
      <c r="A241" s="88">
        <v>238</v>
      </c>
      <c r="B241" s="14" t="s">
        <v>1286</v>
      </c>
      <c r="C241" s="87" t="s">
        <v>5461</v>
      </c>
      <c r="D241" s="87">
        <v>2015</v>
      </c>
      <c r="E241" s="87" t="s">
        <v>5462</v>
      </c>
    </row>
    <row r="242" spans="1:5" ht="25.5" x14ac:dyDescent="0.2">
      <c r="A242" s="88">
        <v>239</v>
      </c>
      <c r="B242" s="14" t="s">
        <v>1286</v>
      </c>
      <c r="C242" s="87" t="s">
        <v>5463</v>
      </c>
      <c r="D242" s="87">
        <v>2015</v>
      </c>
      <c r="E242" s="87" t="s">
        <v>5464</v>
      </c>
    </row>
    <row r="243" spans="1:5" ht="25.5" x14ac:dyDescent="0.2">
      <c r="A243" s="88">
        <v>240</v>
      </c>
      <c r="B243" s="14" t="s">
        <v>1286</v>
      </c>
      <c r="C243" s="87" t="s">
        <v>5465</v>
      </c>
      <c r="D243" s="87">
        <v>2015</v>
      </c>
      <c r="E243" s="87" t="s">
        <v>5466</v>
      </c>
    </row>
    <row r="244" spans="1:5" ht="25.5" x14ac:dyDescent="0.2">
      <c r="A244" s="88">
        <v>241</v>
      </c>
      <c r="B244" s="14" t="s">
        <v>1286</v>
      </c>
      <c r="C244" s="87" t="s">
        <v>5467</v>
      </c>
      <c r="D244" s="87">
        <v>2015</v>
      </c>
      <c r="E244" s="87" t="s">
        <v>5468</v>
      </c>
    </row>
    <row r="245" spans="1:5" x14ac:dyDescent="0.2">
      <c r="A245" s="88">
        <v>242</v>
      </c>
      <c r="B245" s="14" t="s">
        <v>1286</v>
      </c>
      <c r="C245" s="87" t="s">
        <v>5469</v>
      </c>
      <c r="D245" s="87">
        <v>2015</v>
      </c>
      <c r="E245" s="87" t="s">
        <v>5470</v>
      </c>
    </row>
    <row r="246" spans="1:5" x14ac:dyDescent="0.2">
      <c r="A246" s="88">
        <v>243</v>
      </c>
      <c r="B246" s="14" t="s">
        <v>1286</v>
      </c>
      <c r="C246" s="87" t="s">
        <v>5471</v>
      </c>
      <c r="D246" s="87">
        <v>2015</v>
      </c>
      <c r="E246" s="87" t="s">
        <v>5472</v>
      </c>
    </row>
    <row r="247" spans="1:5" ht="25.5" x14ac:dyDescent="0.2">
      <c r="A247" s="88">
        <v>244</v>
      </c>
      <c r="B247" s="14" t="s">
        <v>1286</v>
      </c>
      <c r="C247" s="87" t="s">
        <v>5473</v>
      </c>
      <c r="D247" s="87">
        <v>2015</v>
      </c>
      <c r="E247" s="87" t="s">
        <v>5474</v>
      </c>
    </row>
    <row r="248" spans="1:5" ht="25.5" x14ac:dyDescent="0.2">
      <c r="A248" s="88">
        <v>245</v>
      </c>
      <c r="B248" s="14" t="s">
        <v>1286</v>
      </c>
      <c r="C248" s="87" t="s">
        <v>5475</v>
      </c>
      <c r="D248" s="87">
        <v>2015</v>
      </c>
      <c r="E248" s="87" t="s">
        <v>5476</v>
      </c>
    </row>
    <row r="249" spans="1:5" ht="25.5" x14ac:dyDescent="0.2">
      <c r="A249" s="88">
        <v>246</v>
      </c>
      <c r="B249" s="14" t="s">
        <v>1286</v>
      </c>
      <c r="C249" s="87" t="s">
        <v>5477</v>
      </c>
      <c r="D249" s="87">
        <v>2015</v>
      </c>
      <c r="E249" s="87" t="s">
        <v>5478</v>
      </c>
    </row>
    <row r="250" spans="1:5" x14ac:dyDescent="0.2">
      <c r="A250" s="88">
        <v>247</v>
      </c>
      <c r="B250" s="14" t="s">
        <v>1286</v>
      </c>
      <c r="C250" s="87" t="s">
        <v>5479</v>
      </c>
      <c r="D250" s="87">
        <v>2015</v>
      </c>
      <c r="E250" s="87" t="s">
        <v>5480</v>
      </c>
    </row>
    <row r="251" spans="1:5" x14ac:dyDescent="0.2">
      <c r="A251" s="88">
        <v>248</v>
      </c>
      <c r="B251" s="14" t="s">
        <v>1286</v>
      </c>
      <c r="C251" s="87" t="s">
        <v>5481</v>
      </c>
      <c r="D251" s="87">
        <v>2015</v>
      </c>
      <c r="E251" s="87" t="s">
        <v>5482</v>
      </c>
    </row>
    <row r="252" spans="1:5" ht="38.25" x14ac:dyDescent="0.2">
      <c r="A252" s="88">
        <v>249</v>
      </c>
      <c r="B252" s="14" t="s">
        <v>1286</v>
      </c>
      <c r="C252" s="87" t="s">
        <v>5483</v>
      </c>
      <c r="D252" s="87">
        <v>2015</v>
      </c>
      <c r="E252" s="87" t="s">
        <v>5484</v>
      </c>
    </row>
    <row r="253" spans="1:5" x14ac:dyDescent="0.2">
      <c r="A253" s="88">
        <v>250</v>
      </c>
      <c r="B253" s="14" t="s">
        <v>1286</v>
      </c>
      <c r="C253" s="87" t="s">
        <v>5485</v>
      </c>
      <c r="D253" s="87">
        <v>2015</v>
      </c>
      <c r="E253" s="87" t="s">
        <v>5486</v>
      </c>
    </row>
    <row r="254" spans="1:5" x14ac:dyDescent="0.2">
      <c r="A254" s="88">
        <v>251</v>
      </c>
      <c r="B254" s="14" t="s">
        <v>1286</v>
      </c>
      <c r="C254" s="87" t="s">
        <v>5487</v>
      </c>
      <c r="D254" s="87">
        <v>2015</v>
      </c>
      <c r="E254" s="87" t="s">
        <v>5488</v>
      </c>
    </row>
    <row r="255" spans="1:5" ht="38.25" x14ac:dyDescent="0.2">
      <c r="A255" s="88">
        <v>252</v>
      </c>
      <c r="B255" s="14" t="s">
        <v>1286</v>
      </c>
      <c r="C255" s="87" t="s">
        <v>5489</v>
      </c>
      <c r="D255" s="87">
        <v>2015</v>
      </c>
      <c r="E255" s="87" t="s">
        <v>5490</v>
      </c>
    </row>
    <row r="256" spans="1:5" ht="51" x14ac:dyDescent="0.2">
      <c r="A256" s="88">
        <v>253</v>
      </c>
      <c r="B256" s="14" t="s">
        <v>1286</v>
      </c>
      <c r="C256" s="87" t="s">
        <v>5491</v>
      </c>
      <c r="D256" s="87">
        <v>2015</v>
      </c>
      <c r="E256" s="87" t="s">
        <v>5492</v>
      </c>
    </row>
    <row r="257" spans="1:7" x14ac:dyDescent="0.2">
      <c r="A257" s="88">
        <v>254</v>
      </c>
      <c r="B257" s="14" t="s">
        <v>1286</v>
      </c>
      <c r="C257" s="87" t="s">
        <v>5493</v>
      </c>
      <c r="D257" s="87">
        <v>2015</v>
      </c>
      <c r="E257" s="87" t="s">
        <v>5494</v>
      </c>
    </row>
    <row r="258" spans="1:7" x14ac:dyDescent="0.2">
      <c r="A258" s="88">
        <v>255</v>
      </c>
      <c r="B258" s="14" t="s">
        <v>1286</v>
      </c>
      <c r="C258" s="87" t="s">
        <v>5495</v>
      </c>
      <c r="D258" s="87">
        <v>2015</v>
      </c>
      <c r="E258" s="87" t="s">
        <v>5496</v>
      </c>
    </row>
    <row r="259" spans="1:7" x14ac:dyDescent="0.2">
      <c r="A259" s="88">
        <v>256</v>
      </c>
      <c r="B259" s="14" t="s">
        <v>1286</v>
      </c>
      <c r="C259" s="87" t="s">
        <v>5497</v>
      </c>
      <c r="D259" s="87">
        <v>2015</v>
      </c>
      <c r="E259" s="87" t="s">
        <v>5498</v>
      </c>
    </row>
    <row r="260" spans="1:7" ht="38.25" x14ac:dyDescent="0.2">
      <c r="A260" s="88">
        <v>257</v>
      </c>
      <c r="B260" s="14" t="s">
        <v>1286</v>
      </c>
      <c r="C260" s="87" t="s">
        <v>5499</v>
      </c>
      <c r="D260" s="87">
        <v>2015</v>
      </c>
      <c r="E260" s="87" t="s">
        <v>5500</v>
      </c>
    </row>
    <row r="261" spans="1:7" x14ac:dyDescent="0.2">
      <c r="A261" s="88">
        <v>258</v>
      </c>
      <c r="B261" s="14" t="s">
        <v>1286</v>
      </c>
      <c r="C261" s="87" t="s">
        <v>5501</v>
      </c>
      <c r="D261" s="87">
        <v>2015</v>
      </c>
      <c r="E261" s="87" t="s">
        <v>5502</v>
      </c>
    </row>
    <row r="262" spans="1:7" x14ac:dyDescent="0.2">
      <c r="A262" s="88">
        <v>259</v>
      </c>
      <c r="B262" s="14" t="s">
        <v>1286</v>
      </c>
      <c r="C262" s="87" t="s">
        <v>5503</v>
      </c>
      <c r="D262" s="87">
        <v>2015</v>
      </c>
      <c r="E262" s="87" t="s">
        <v>5504</v>
      </c>
    </row>
    <row r="263" spans="1:7" x14ac:dyDescent="0.2">
      <c r="A263" s="88">
        <v>260</v>
      </c>
      <c r="B263" s="14" t="s">
        <v>1286</v>
      </c>
      <c r="C263" s="87" t="s">
        <v>5505</v>
      </c>
      <c r="D263" s="87">
        <v>2015</v>
      </c>
      <c r="E263" s="87" t="s">
        <v>5506</v>
      </c>
    </row>
    <row r="264" spans="1:7" x14ac:dyDescent="0.2">
      <c r="A264" s="88">
        <v>261</v>
      </c>
      <c r="B264" s="14" t="s">
        <v>1286</v>
      </c>
      <c r="C264" s="87" t="s">
        <v>5507</v>
      </c>
      <c r="D264" s="87">
        <v>2015</v>
      </c>
      <c r="E264" s="87" t="s">
        <v>5508</v>
      </c>
    </row>
    <row r="265" spans="1:7" x14ac:dyDescent="0.2">
      <c r="A265" s="88">
        <v>262</v>
      </c>
      <c r="B265" s="14" t="s">
        <v>1286</v>
      </c>
      <c r="C265" s="87" t="s">
        <v>5509</v>
      </c>
      <c r="D265" s="87">
        <v>2015</v>
      </c>
      <c r="E265" s="87" t="s">
        <v>5510</v>
      </c>
    </row>
    <row r="266" spans="1:7" x14ac:dyDescent="0.2">
      <c r="A266" s="88">
        <v>263</v>
      </c>
      <c r="B266" s="14" t="s">
        <v>1286</v>
      </c>
      <c r="C266" s="87" t="s">
        <v>5511</v>
      </c>
      <c r="D266" s="87">
        <v>2015</v>
      </c>
      <c r="E266" s="87" t="s">
        <v>5512</v>
      </c>
      <c r="G266" s="89">
        <v>42370</v>
      </c>
    </row>
    <row r="267" spans="1:7" x14ac:dyDescent="0.2">
      <c r="A267" s="88">
        <v>264</v>
      </c>
      <c r="B267" s="14" t="s">
        <v>1286</v>
      </c>
      <c r="C267" s="87" t="s">
        <v>5511</v>
      </c>
      <c r="D267" s="87">
        <v>2016</v>
      </c>
      <c r="E267" s="87" t="s">
        <v>5513</v>
      </c>
      <c r="F267" s="89">
        <v>42370</v>
      </c>
    </row>
    <row r="268" spans="1:7" ht="25.5" x14ac:dyDescent="0.2">
      <c r="A268" s="88">
        <v>265</v>
      </c>
      <c r="B268" s="14" t="s">
        <v>1286</v>
      </c>
      <c r="C268" s="87" t="s">
        <v>5514</v>
      </c>
      <c r="D268" s="87">
        <v>2015</v>
      </c>
      <c r="E268" s="87" t="s">
        <v>5515</v>
      </c>
      <c r="G268" s="89">
        <v>42370</v>
      </c>
    </row>
    <row r="269" spans="1:7" ht="38.25" x14ac:dyDescent="0.2">
      <c r="A269" s="88">
        <v>266</v>
      </c>
      <c r="B269" s="14" t="s">
        <v>1286</v>
      </c>
      <c r="C269" s="87" t="s">
        <v>5514</v>
      </c>
      <c r="D269" s="87">
        <v>2016</v>
      </c>
      <c r="E269" s="87" t="s">
        <v>5516</v>
      </c>
      <c r="F269" s="89">
        <v>42370</v>
      </c>
    </row>
    <row r="270" spans="1:7" x14ac:dyDescent="0.2">
      <c r="A270" s="88">
        <v>267</v>
      </c>
      <c r="B270" s="14" t="s">
        <v>1286</v>
      </c>
      <c r="C270" s="87" t="s">
        <v>5517</v>
      </c>
      <c r="D270" s="87">
        <v>2015</v>
      </c>
      <c r="E270" s="87" t="s">
        <v>5518</v>
      </c>
    </row>
    <row r="271" spans="1:7" ht="25.5" x14ac:dyDescent="0.2">
      <c r="A271" s="88">
        <v>268</v>
      </c>
      <c r="B271" s="14" t="s">
        <v>1286</v>
      </c>
      <c r="C271" s="87" t="s">
        <v>5519</v>
      </c>
      <c r="D271" s="87">
        <v>2015</v>
      </c>
      <c r="E271" s="87" t="s">
        <v>5520</v>
      </c>
    </row>
    <row r="272" spans="1:7" ht="25.5" x14ac:dyDescent="0.2">
      <c r="A272" s="88">
        <v>269</v>
      </c>
      <c r="B272" s="14" t="s">
        <v>1286</v>
      </c>
      <c r="C272" s="87" t="s">
        <v>5521</v>
      </c>
      <c r="D272" s="87">
        <v>2015</v>
      </c>
      <c r="E272" s="87" t="s">
        <v>5522</v>
      </c>
    </row>
    <row r="273" spans="1:7" ht="38.25" x14ac:dyDescent="0.2">
      <c r="A273" s="88">
        <v>270</v>
      </c>
      <c r="B273" s="14" t="s">
        <v>1286</v>
      </c>
      <c r="C273" s="87" t="s">
        <v>5523</v>
      </c>
      <c r="D273" s="87">
        <v>2015</v>
      </c>
      <c r="E273" s="87" t="s">
        <v>5524</v>
      </c>
    </row>
    <row r="274" spans="1:7" ht="38.25" x14ac:dyDescent="0.2">
      <c r="A274" s="88">
        <v>271</v>
      </c>
      <c r="B274" s="14" t="s">
        <v>1286</v>
      </c>
      <c r="C274" s="87" t="s">
        <v>5525</v>
      </c>
      <c r="D274" s="87">
        <v>2015</v>
      </c>
      <c r="E274" s="87" t="s">
        <v>5526</v>
      </c>
    </row>
    <row r="275" spans="1:7" ht="25.5" x14ac:dyDescent="0.2">
      <c r="A275" s="88">
        <v>272</v>
      </c>
      <c r="B275" s="14" t="s">
        <v>1286</v>
      </c>
      <c r="C275" s="87" t="s">
        <v>5527</v>
      </c>
      <c r="D275" s="87">
        <v>2015</v>
      </c>
      <c r="E275" s="87" t="s">
        <v>5528</v>
      </c>
    </row>
    <row r="276" spans="1:7" x14ac:dyDescent="0.2">
      <c r="A276" s="88">
        <v>273</v>
      </c>
      <c r="B276" s="14" t="s">
        <v>1286</v>
      </c>
      <c r="C276" s="87" t="s">
        <v>5529</v>
      </c>
      <c r="D276" s="87">
        <v>2015</v>
      </c>
      <c r="E276" s="87" t="s">
        <v>5530</v>
      </c>
    </row>
    <row r="277" spans="1:7" ht="25.5" x14ac:dyDescent="0.2">
      <c r="A277" s="88">
        <v>274</v>
      </c>
      <c r="B277" s="14" t="s">
        <v>1286</v>
      </c>
      <c r="C277" s="87" t="s">
        <v>5531</v>
      </c>
      <c r="D277" s="87">
        <v>2015</v>
      </c>
      <c r="E277" s="87" t="s">
        <v>5532</v>
      </c>
    </row>
    <row r="278" spans="1:7" ht="25.5" x14ac:dyDescent="0.2">
      <c r="A278" s="88">
        <v>275</v>
      </c>
      <c r="B278" s="14" t="s">
        <v>1286</v>
      </c>
      <c r="C278" s="87" t="s">
        <v>5533</v>
      </c>
      <c r="D278" s="87">
        <v>2015</v>
      </c>
      <c r="E278" s="87" t="s">
        <v>5534</v>
      </c>
    </row>
    <row r="279" spans="1:7" ht="25.5" x14ac:dyDescent="0.2">
      <c r="A279" s="88">
        <v>276</v>
      </c>
      <c r="B279" s="14" t="s">
        <v>1286</v>
      </c>
      <c r="C279" s="87" t="s">
        <v>5535</v>
      </c>
      <c r="D279" s="87">
        <v>2015</v>
      </c>
      <c r="E279" s="87" t="s">
        <v>5536</v>
      </c>
    </row>
    <row r="280" spans="1:7" x14ac:dyDescent="0.2">
      <c r="A280" s="88">
        <v>277</v>
      </c>
      <c r="B280" s="14" t="s">
        <v>1286</v>
      </c>
      <c r="C280" s="87" t="s">
        <v>5537</v>
      </c>
      <c r="D280" s="87">
        <v>2015</v>
      </c>
      <c r="E280" s="87" t="s">
        <v>5538</v>
      </c>
    </row>
    <row r="281" spans="1:7" x14ac:dyDescent="0.2">
      <c r="A281" s="88">
        <v>278</v>
      </c>
      <c r="B281" s="14" t="s">
        <v>1286</v>
      </c>
      <c r="C281" s="87" t="s">
        <v>5539</v>
      </c>
      <c r="D281" s="87">
        <v>2015</v>
      </c>
      <c r="E281" s="87" t="s">
        <v>5540</v>
      </c>
    </row>
    <row r="282" spans="1:7" x14ac:dyDescent="0.2">
      <c r="A282" s="88">
        <v>279</v>
      </c>
      <c r="B282" s="14" t="s">
        <v>1286</v>
      </c>
      <c r="C282" s="87" t="s">
        <v>5541</v>
      </c>
      <c r="D282" s="87">
        <v>2015</v>
      </c>
      <c r="E282" s="87" t="s">
        <v>5542</v>
      </c>
    </row>
    <row r="283" spans="1:7" ht="38.25" x14ac:dyDescent="0.2">
      <c r="A283" s="88">
        <v>280</v>
      </c>
      <c r="B283" s="14" t="s">
        <v>1286</v>
      </c>
      <c r="C283" s="87" t="s">
        <v>5543</v>
      </c>
      <c r="D283" s="87">
        <v>2015</v>
      </c>
      <c r="E283" s="87" t="s">
        <v>5544</v>
      </c>
      <c r="G283" s="89">
        <v>42370</v>
      </c>
    </row>
    <row r="284" spans="1:7" ht="25.5" x14ac:dyDescent="0.2">
      <c r="A284" s="88">
        <v>281</v>
      </c>
      <c r="B284" s="14" t="s">
        <v>1286</v>
      </c>
      <c r="C284" s="87" t="s">
        <v>5545</v>
      </c>
      <c r="D284" s="87">
        <v>2015</v>
      </c>
      <c r="E284" s="87" t="s">
        <v>5546</v>
      </c>
      <c r="G284" s="89">
        <v>42370</v>
      </c>
    </row>
    <row r="285" spans="1:7" ht="25.5" x14ac:dyDescent="0.2">
      <c r="A285" s="88">
        <v>282</v>
      </c>
      <c r="B285" s="14" t="s">
        <v>1286</v>
      </c>
      <c r="C285" s="87" t="s">
        <v>5543</v>
      </c>
      <c r="D285" s="87">
        <v>2015</v>
      </c>
      <c r="E285" s="87" t="s">
        <v>5547</v>
      </c>
      <c r="F285" s="89">
        <v>42370</v>
      </c>
    </row>
    <row r="286" spans="1:7" x14ac:dyDescent="0.2">
      <c r="A286" s="88">
        <v>283</v>
      </c>
      <c r="B286" s="14" t="s">
        <v>1286</v>
      </c>
      <c r="C286" s="87" t="s">
        <v>5545</v>
      </c>
      <c r="D286" s="87">
        <v>2015</v>
      </c>
      <c r="E286" s="87" t="s">
        <v>5548</v>
      </c>
      <c r="F286" s="89">
        <v>42370</v>
      </c>
    </row>
    <row r="287" spans="1:7" x14ac:dyDescent="0.2">
      <c r="A287" s="88">
        <v>284</v>
      </c>
      <c r="B287" s="14" t="s">
        <v>1286</v>
      </c>
      <c r="C287" s="87" t="s">
        <v>5549</v>
      </c>
      <c r="D287" s="87">
        <v>2015</v>
      </c>
      <c r="E287" s="87" t="s">
        <v>5550</v>
      </c>
      <c r="F287" s="89">
        <v>42370</v>
      </c>
    </row>
    <row r="288" spans="1:7" ht="38.25" x14ac:dyDescent="0.2">
      <c r="A288" s="88">
        <v>285</v>
      </c>
      <c r="B288" s="14" t="s">
        <v>1286</v>
      </c>
      <c r="C288" s="87" t="s">
        <v>5551</v>
      </c>
      <c r="D288" s="87">
        <v>2015</v>
      </c>
      <c r="E288" s="87" t="s">
        <v>5552</v>
      </c>
      <c r="F288" s="89">
        <v>42370</v>
      </c>
    </row>
    <row r="289" spans="1:7" ht="25.5" x14ac:dyDescent="0.2">
      <c r="A289" s="88">
        <v>286</v>
      </c>
      <c r="B289" s="14" t="s">
        <v>1286</v>
      </c>
      <c r="C289" s="87" t="s">
        <v>5553</v>
      </c>
      <c r="D289" s="87">
        <v>2015</v>
      </c>
      <c r="E289" s="87" t="s">
        <v>5554</v>
      </c>
      <c r="F289" s="89">
        <v>42370</v>
      </c>
    </row>
    <row r="290" spans="1:7" ht="25.5" x14ac:dyDescent="0.2">
      <c r="A290" s="88">
        <v>287</v>
      </c>
      <c r="B290" s="14" t="s">
        <v>1286</v>
      </c>
      <c r="C290" s="87" t="s">
        <v>5555</v>
      </c>
      <c r="D290" s="87">
        <v>2015</v>
      </c>
      <c r="E290" s="87" t="s">
        <v>5556</v>
      </c>
    </row>
    <row r="291" spans="1:7" ht="25.5" x14ac:dyDescent="0.2">
      <c r="A291" s="88">
        <v>288</v>
      </c>
      <c r="B291" s="14" t="s">
        <v>1286</v>
      </c>
      <c r="C291" s="87" t="s">
        <v>5557</v>
      </c>
      <c r="D291" s="87">
        <v>2015</v>
      </c>
      <c r="E291" s="87" t="s">
        <v>5558</v>
      </c>
    </row>
    <row r="292" spans="1:7" ht="38.25" x14ac:dyDescent="0.2">
      <c r="A292" s="88">
        <v>289</v>
      </c>
      <c r="B292" s="14" t="s">
        <v>1286</v>
      </c>
      <c r="C292" s="87" t="s">
        <v>5559</v>
      </c>
      <c r="D292" s="87">
        <v>2015</v>
      </c>
      <c r="E292" s="87" t="s">
        <v>5560</v>
      </c>
    </row>
    <row r="293" spans="1:7" ht="25.5" x14ac:dyDescent="0.2">
      <c r="A293" s="88">
        <v>290</v>
      </c>
      <c r="B293" s="14" t="s">
        <v>1286</v>
      </c>
      <c r="C293" s="87" t="s">
        <v>5561</v>
      </c>
      <c r="D293" s="87">
        <v>2015</v>
      </c>
      <c r="E293" s="87" t="s">
        <v>5562</v>
      </c>
    </row>
    <row r="294" spans="1:7" ht="25.5" x14ac:dyDescent="0.2">
      <c r="A294" s="88">
        <v>291</v>
      </c>
      <c r="B294" s="14" t="s">
        <v>1286</v>
      </c>
      <c r="C294" s="87" t="s">
        <v>5563</v>
      </c>
      <c r="D294" s="87">
        <v>2015</v>
      </c>
      <c r="E294" s="87" t="s">
        <v>5564</v>
      </c>
    </row>
    <row r="295" spans="1:7" ht="25.5" x14ac:dyDescent="0.2">
      <c r="A295" s="88">
        <v>292</v>
      </c>
      <c r="B295" s="14" t="s">
        <v>1286</v>
      </c>
      <c r="C295" s="87" t="s">
        <v>5565</v>
      </c>
      <c r="D295" s="87">
        <v>2015</v>
      </c>
      <c r="E295" s="87" t="s">
        <v>5566</v>
      </c>
    </row>
    <row r="296" spans="1:7" ht="51" x14ac:dyDescent="0.2">
      <c r="A296" s="88">
        <v>293</v>
      </c>
      <c r="B296" s="14" t="s">
        <v>1286</v>
      </c>
      <c r="C296" s="87" t="s">
        <v>5567</v>
      </c>
      <c r="D296" s="87">
        <v>2015</v>
      </c>
      <c r="E296" s="87" t="s">
        <v>5568</v>
      </c>
    </row>
    <row r="297" spans="1:7" ht="25.5" x14ac:dyDescent="0.2">
      <c r="A297" s="88">
        <v>294</v>
      </c>
      <c r="B297" s="14" t="s">
        <v>1286</v>
      </c>
      <c r="C297" s="87" t="s">
        <v>5569</v>
      </c>
      <c r="D297" s="87">
        <v>2015</v>
      </c>
      <c r="E297" s="87" t="s">
        <v>5570</v>
      </c>
    </row>
    <row r="298" spans="1:7" ht="25.5" x14ac:dyDescent="0.2">
      <c r="A298" s="88">
        <v>295</v>
      </c>
      <c r="B298" s="14" t="s">
        <v>1286</v>
      </c>
      <c r="C298" s="87" t="s">
        <v>5571</v>
      </c>
      <c r="D298" s="87">
        <v>2015</v>
      </c>
      <c r="E298" s="87" t="s">
        <v>5572</v>
      </c>
    </row>
    <row r="299" spans="1:7" x14ac:dyDescent="0.2">
      <c r="A299" s="88">
        <v>296</v>
      </c>
      <c r="B299" s="14" t="s">
        <v>1286</v>
      </c>
      <c r="C299" s="87" t="s">
        <v>5573</v>
      </c>
      <c r="D299" s="87">
        <v>2015</v>
      </c>
      <c r="E299" s="87" t="s">
        <v>5574</v>
      </c>
    </row>
    <row r="300" spans="1:7" x14ac:dyDescent="0.2">
      <c r="A300" s="88">
        <v>297</v>
      </c>
      <c r="B300" s="14" t="s">
        <v>1286</v>
      </c>
      <c r="C300" s="87" t="s">
        <v>5575</v>
      </c>
      <c r="D300" s="87">
        <v>2015</v>
      </c>
      <c r="E300" s="87" t="s">
        <v>5576</v>
      </c>
    </row>
    <row r="301" spans="1:7" x14ac:dyDescent="0.2">
      <c r="A301" s="88">
        <v>298</v>
      </c>
      <c r="B301" s="14" t="s">
        <v>1286</v>
      </c>
      <c r="C301" s="87" t="s">
        <v>5577</v>
      </c>
      <c r="D301" s="87">
        <v>2015</v>
      </c>
      <c r="E301" s="87" t="s">
        <v>5578</v>
      </c>
    </row>
    <row r="302" spans="1:7" ht="25.5" x14ac:dyDescent="0.2">
      <c r="A302" s="88">
        <v>299</v>
      </c>
      <c r="B302" s="14" t="s">
        <v>1286</v>
      </c>
      <c r="C302" s="87" t="s">
        <v>5579</v>
      </c>
      <c r="D302" s="87">
        <v>2015</v>
      </c>
      <c r="E302" s="87" t="s">
        <v>5580</v>
      </c>
    </row>
    <row r="303" spans="1:7" x14ac:dyDescent="0.2">
      <c r="A303" s="88">
        <v>300</v>
      </c>
      <c r="B303" s="14" t="s">
        <v>1286</v>
      </c>
      <c r="C303" s="87" t="s">
        <v>5581</v>
      </c>
      <c r="D303" s="87">
        <v>2015</v>
      </c>
      <c r="E303" s="87" t="s">
        <v>5582</v>
      </c>
      <c r="G303" s="89">
        <v>42370</v>
      </c>
    </row>
    <row r="304" spans="1:7" x14ac:dyDescent="0.2">
      <c r="A304" s="88">
        <v>301</v>
      </c>
      <c r="B304" s="14" t="s">
        <v>1286</v>
      </c>
      <c r="C304" s="87" t="s">
        <v>5581</v>
      </c>
      <c r="D304" s="87">
        <v>2015</v>
      </c>
      <c r="E304" s="87" t="s">
        <v>5583</v>
      </c>
      <c r="F304" s="89">
        <v>42370</v>
      </c>
    </row>
    <row r="305" spans="1:7" x14ac:dyDescent="0.2">
      <c r="A305" s="88">
        <v>302</v>
      </c>
      <c r="B305" s="14" t="s">
        <v>1286</v>
      </c>
      <c r="C305" s="87" t="s">
        <v>5584</v>
      </c>
      <c r="D305" s="87">
        <v>2015</v>
      </c>
      <c r="E305" s="87" t="s">
        <v>5585</v>
      </c>
      <c r="G305" s="89">
        <v>42370</v>
      </c>
    </row>
    <row r="306" spans="1:7" x14ac:dyDescent="0.2">
      <c r="A306" s="88">
        <v>303</v>
      </c>
      <c r="B306" s="14" t="s">
        <v>1286</v>
      </c>
      <c r="C306" s="87" t="s">
        <v>5586</v>
      </c>
      <c r="D306" s="87">
        <v>2015</v>
      </c>
      <c r="E306" s="87" t="s">
        <v>5574</v>
      </c>
    </row>
    <row r="307" spans="1:7" x14ac:dyDescent="0.2">
      <c r="A307" s="88">
        <v>304</v>
      </c>
      <c r="B307" s="14" t="s">
        <v>1286</v>
      </c>
      <c r="C307" s="87" t="s">
        <v>5587</v>
      </c>
      <c r="D307" s="87">
        <v>2015</v>
      </c>
      <c r="E307" s="87" t="s">
        <v>5588</v>
      </c>
      <c r="G307" s="89">
        <v>42370</v>
      </c>
    </row>
    <row r="308" spans="1:7" x14ac:dyDescent="0.2">
      <c r="A308" s="88">
        <v>305</v>
      </c>
      <c r="B308" s="14" t="s">
        <v>1286</v>
      </c>
      <c r="C308" s="87" t="s">
        <v>5586</v>
      </c>
      <c r="D308" s="87">
        <v>2016</v>
      </c>
      <c r="E308" s="87" t="s">
        <v>5588</v>
      </c>
      <c r="F308" s="89">
        <v>42370</v>
      </c>
    </row>
    <row r="309" spans="1:7" x14ac:dyDescent="0.2">
      <c r="A309" s="88">
        <v>306</v>
      </c>
      <c r="B309" s="14" t="s">
        <v>1286</v>
      </c>
      <c r="C309" s="87" t="s">
        <v>5589</v>
      </c>
      <c r="D309" s="87">
        <v>2015</v>
      </c>
      <c r="E309" s="87" t="s">
        <v>5590</v>
      </c>
      <c r="G309" s="89">
        <v>42370</v>
      </c>
    </row>
    <row r="310" spans="1:7" x14ac:dyDescent="0.2">
      <c r="A310" s="88">
        <v>307</v>
      </c>
      <c r="B310" s="14" t="s">
        <v>1286</v>
      </c>
      <c r="C310" s="87" t="s">
        <v>5587</v>
      </c>
      <c r="D310" s="87">
        <v>2016</v>
      </c>
      <c r="E310" s="87" t="s">
        <v>5590</v>
      </c>
      <c r="F310" s="89">
        <v>42370</v>
      </c>
    </row>
    <row r="311" spans="1:7" ht="38.25" x14ac:dyDescent="0.2">
      <c r="A311" s="88">
        <v>308</v>
      </c>
      <c r="B311" s="14" t="s">
        <v>1286</v>
      </c>
      <c r="C311" s="87" t="s">
        <v>5591</v>
      </c>
      <c r="D311" s="87">
        <v>2015</v>
      </c>
      <c r="E311" s="87" t="s">
        <v>5592</v>
      </c>
    </row>
    <row r="312" spans="1:7" ht="25.5" x14ac:dyDescent="0.2">
      <c r="A312" s="88">
        <v>309</v>
      </c>
      <c r="B312" s="14" t="s">
        <v>1286</v>
      </c>
      <c r="C312" s="87" t="s">
        <v>5593</v>
      </c>
      <c r="D312" s="87">
        <v>2015</v>
      </c>
      <c r="E312" s="87" t="s">
        <v>5594</v>
      </c>
    </row>
    <row r="313" spans="1:7" ht="38.25" x14ac:dyDescent="0.2">
      <c r="A313" s="88">
        <v>310</v>
      </c>
      <c r="B313" s="14" t="s">
        <v>1286</v>
      </c>
      <c r="C313" s="87" t="s">
        <v>5595</v>
      </c>
      <c r="D313" s="87">
        <v>2015</v>
      </c>
      <c r="E313" s="87" t="s">
        <v>5596</v>
      </c>
    </row>
    <row r="314" spans="1:7" ht="25.5" x14ac:dyDescent="0.2">
      <c r="A314" s="88">
        <v>311</v>
      </c>
      <c r="B314" s="14" t="s">
        <v>1286</v>
      </c>
      <c r="C314" s="87" t="s">
        <v>5597</v>
      </c>
      <c r="D314" s="87">
        <v>2015</v>
      </c>
      <c r="E314" s="87" t="s">
        <v>5598</v>
      </c>
    </row>
    <row r="315" spans="1:7" x14ac:dyDescent="0.2">
      <c r="A315" s="88">
        <v>312</v>
      </c>
      <c r="B315" s="14" t="s">
        <v>1286</v>
      </c>
      <c r="C315" s="87" t="s">
        <v>5599</v>
      </c>
      <c r="D315" s="87">
        <v>2015</v>
      </c>
      <c r="E315" s="87" t="s">
        <v>5600</v>
      </c>
      <c r="G315" s="89">
        <v>42370</v>
      </c>
    </row>
    <row r="316" spans="1:7" x14ac:dyDescent="0.2">
      <c r="A316" s="88">
        <v>313</v>
      </c>
      <c r="B316" s="14" t="s">
        <v>1286</v>
      </c>
      <c r="C316" s="87" t="s">
        <v>5601</v>
      </c>
      <c r="D316" s="87">
        <v>2015</v>
      </c>
      <c r="E316" s="87" t="s">
        <v>5602</v>
      </c>
      <c r="G316" s="89">
        <v>42370</v>
      </c>
    </row>
    <row r="317" spans="1:7" ht="25.5" x14ac:dyDescent="0.2">
      <c r="A317" s="88">
        <v>314</v>
      </c>
      <c r="B317" s="14" t="s">
        <v>1286</v>
      </c>
      <c r="C317" s="87" t="s">
        <v>5603</v>
      </c>
      <c r="D317" s="87">
        <v>2015</v>
      </c>
      <c r="E317" s="87" t="s">
        <v>5604</v>
      </c>
      <c r="G317" s="89">
        <v>42370</v>
      </c>
    </row>
    <row r="318" spans="1:7" x14ac:dyDescent="0.2">
      <c r="A318" s="88">
        <v>315</v>
      </c>
      <c r="B318" s="14" t="s">
        <v>1286</v>
      </c>
      <c r="C318" s="87" t="s">
        <v>5605</v>
      </c>
      <c r="D318" s="87">
        <v>2016</v>
      </c>
      <c r="E318" s="87" t="s">
        <v>5606</v>
      </c>
      <c r="F318" s="89">
        <v>42370</v>
      </c>
    </row>
    <row r="319" spans="1:7" ht="25.5" x14ac:dyDescent="0.2">
      <c r="A319" s="88">
        <v>316</v>
      </c>
      <c r="B319" s="14" t="s">
        <v>1286</v>
      </c>
      <c r="C319" s="87" t="s">
        <v>5607</v>
      </c>
      <c r="D319" s="87">
        <v>2015</v>
      </c>
      <c r="E319" s="87" t="s">
        <v>5608</v>
      </c>
    </row>
    <row r="320" spans="1:7" ht="25.5" x14ac:dyDescent="0.2">
      <c r="A320" s="88">
        <v>317</v>
      </c>
      <c r="B320" s="14" t="s">
        <v>1286</v>
      </c>
      <c r="C320" s="87" t="s">
        <v>5609</v>
      </c>
      <c r="D320" s="87">
        <v>2015</v>
      </c>
      <c r="E320" s="87" t="s">
        <v>5610</v>
      </c>
    </row>
    <row r="321" spans="1:7" x14ac:dyDescent="0.2">
      <c r="A321" s="88">
        <v>318</v>
      </c>
      <c r="B321" s="14" t="s">
        <v>1286</v>
      </c>
      <c r="C321" s="87" t="s">
        <v>5611</v>
      </c>
      <c r="D321" s="87">
        <v>2015</v>
      </c>
      <c r="E321" s="87" t="s">
        <v>5612</v>
      </c>
    </row>
    <row r="322" spans="1:7" x14ac:dyDescent="0.2">
      <c r="A322" s="88">
        <v>319</v>
      </c>
      <c r="B322" s="14" t="s">
        <v>1286</v>
      </c>
      <c r="C322" s="87" t="s">
        <v>5613</v>
      </c>
      <c r="D322" s="87">
        <v>2015</v>
      </c>
      <c r="E322" s="87" t="s">
        <v>5614</v>
      </c>
    </row>
    <row r="323" spans="1:7" x14ac:dyDescent="0.2">
      <c r="A323" s="88">
        <v>320</v>
      </c>
      <c r="B323" s="14" t="s">
        <v>1286</v>
      </c>
      <c r="C323" s="87" t="s">
        <v>5615</v>
      </c>
      <c r="D323" s="87">
        <v>2015</v>
      </c>
      <c r="E323" s="87" t="s">
        <v>5616</v>
      </c>
    </row>
    <row r="324" spans="1:7" x14ac:dyDescent="0.2">
      <c r="A324" s="88">
        <v>321</v>
      </c>
      <c r="B324" s="14" t="s">
        <v>1286</v>
      </c>
      <c r="C324" s="87" t="s">
        <v>5617</v>
      </c>
      <c r="D324" s="87">
        <v>2015</v>
      </c>
      <c r="E324" s="87" t="s">
        <v>5618</v>
      </c>
      <c r="G324" s="89">
        <v>42370</v>
      </c>
    </row>
    <row r="325" spans="1:7" ht="25.5" x14ac:dyDescent="0.2">
      <c r="A325" s="88">
        <v>322</v>
      </c>
      <c r="B325" s="14" t="s">
        <v>1286</v>
      </c>
      <c r="C325" s="87" t="s">
        <v>5619</v>
      </c>
      <c r="D325" s="87">
        <v>2015</v>
      </c>
      <c r="E325" s="87" t="s">
        <v>5620</v>
      </c>
      <c r="G325" s="89">
        <v>42370</v>
      </c>
    </row>
    <row r="326" spans="1:7" x14ac:dyDescent="0.2">
      <c r="A326" s="88">
        <v>323</v>
      </c>
      <c r="B326" s="14" t="s">
        <v>1286</v>
      </c>
      <c r="C326" s="87" t="s">
        <v>5619</v>
      </c>
      <c r="D326" s="87">
        <v>2016</v>
      </c>
      <c r="E326" s="87" t="s">
        <v>5621</v>
      </c>
      <c r="F326" s="89">
        <v>42370</v>
      </c>
    </row>
    <row r="327" spans="1:7" x14ac:dyDescent="0.2">
      <c r="A327" s="88">
        <v>324</v>
      </c>
      <c r="B327" s="14" t="s">
        <v>1286</v>
      </c>
      <c r="C327" s="87" t="s">
        <v>5622</v>
      </c>
      <c r="D327" s="87">
        <v>2015</v>
      </c>
      <c r="E327" s="87" t="s">
        <v>5621</v>
      </c>
      <c r="G327" s="89">
        <v>42370</v>
      </c>
    </row>
    <row r="328" spans="1:7" ht="25.5" x14ac:dyDescent="0.2">
      <c r="A328" s="88">
        <v>325</v>
      </c>
      <c r="B328" s="14" t="s">
        <v>1286</v>
      </c>
      <c r="C328" s="87" t="s">
        <v>5622</v>
      </c>
      <c r="D328" s="87">
        <v>2016</v>
      </c>
      <c r="E328" s="87" t="s">
        <v>5623</v>
      </c>
      <c r="F328" s="89">
        <v>42370</v>
      </c>
    </row>
    <row r="329" spans="1:7" ht="25.5" x14ac:dyDescent="0.2">
      <c r="A329" s="88">
        <v>326</v>
      </c>
      <c r="B329" s="14" t="s">
        <v>1286</v>
      </c>
      <c r="C329" s="87" t="s">
        <v>5624</v>
      </c>
      <c r="D329" s="87">
        <v>2015</v>
      </c>
      <c r="E329" s="87" t="s">
        <v>5623</v>
      </c>
      <c r="G329" s="89">
        <v>42370</v>
      </c>
    </row>
    <row r="330" spans="1:7" ht="25.5" x14ac:dyDescent="0.2">
      <c r="A330" s="88">
        <v>327</v>
      </c>
      <c r="B330" s="14" t="s">
        <v>1286</v>
      </c>
      <c r="C330" s="87" t="s">
        <v>5624</v>
      </c>
      <c r="D330" s="87">
        <v>2016</v>
      </c>
      <c r="E330" s="87" t="s">
        <v>5625</v>
      </c>
      <c r="F330" s="89">
        <v>42370</v>
      </c>
    </row>
    <row r="331" spans="1:7" x14ac:dyDescent="0.2">
      <c r="A331" s="88">
        <v>328</v>
      </c>
      <c r="B331" s="14" t="s">
        <v>1286</v>
      </c>
      <c r="C331" s="87" t="s">
        <v>5626</v>
      </c>
      <c r="D331" s="87">
        <v>2015</v>
      </c>
      <c r="E331" s="87" t="s">
        <v>5627</v>
      </c>
      <c r="G331" s="89">
        <v>42370</v>
      </c>
    </row>
    <row r="332" spans="1:7" ht="38.25" x14ac:dyDescent="0.2">
      <c r="A332" s="88">
        <v>329</v>
      </c>
      <c r="B332" s="14" t="s">
        <v>1286</v>
      </c>
      <c r="C332" s="87" t="s">
        <v>5626</v>
      </c>
      <c r="D332" s="87">
        <v>2016</v>
      </c>
      <c r="E332" s="87" t="s">
        <v>5628</v>
      </c>
      <c r="F332" s="89">
        <v>42370</v>
      </c>
    </row>
    <row r="333" spans="1:7" ht="38.25" x14ac:dyDescent="0.2">
      <c r="A333" s="88">
        <v>330</v>
      </c>
      <c r="B333" s="14" t="s">
        <v>1286</v>
      </c>
      <c r="C333" s="87" t="s">
        <v>5629</v>
      </c>
      <c r="D333" s="87">
        <v>2015</v>
      </c>
      <c r="E333" s="87" t="s">
        <v>5628</v>
      </c>
      <c r="G333" s="89">
        <v>42370</v>
      </c>
    </row>
    <row r="334" spans="1:7" x14ac:dyDescent="0.2">
      <c r="A334" s="88">
        <v>331</v>
      </c>
      <c r="B334" s="14" t="s">
        <v>1286</v>
      </c>
      <c r="C334" s="87" t="s">
        <v>5630</v>
      </c>
      <c r="D334" s="87">
        <v>2015</v>
      </c>
      <c r="E334" s="87" t="s">
        <v>5631</v>
      </c>
    </row>
    <row r="335" spans="1:7" ht="25.5" x14ac:dyDescent="0.2">
      <c r="A335" s="88">
        <v>332</v>
      </c>
      <c r="B335" s="14" t="s">
        <v>1286</v>
      </c>
      <c r="C335" s="87" t="s">
        <v>5632</v>
      </c>
      <c r="D335" s="87">
        <v>2015</v>
      </c>
      <c r="E335" s="87" t="s">
        <v>5633</v>
      </c>
      <c r="G335" s="89">
        <v>42370</v>
      </c>
    </row>
    <row r="336" spans="1:7" x14ac:dyDescent="0.2">
      <c r="A336" s="88">
        <v>333</v>
      </c>
      <c r="B336" s="14" t="s">
        <v>1286</v>
      </c>
      <c r="C336" s="87" t="s">
        <v>5634</v>
      </c>
      <c r="D336" s="87">
        <v>2016</v>
      </c>
      <c r="E336" s="87" t="s">
        <v>5635</v>
      </c>
      <c r="F336" s="89">
        <v>42370</v>
      </c>
    </row>
    <row r="337" spans="1:7" ht="38.25" x14ac:dyDescent="0.2">
      <c r="A337" s="88">
        <v>334</v>
      </c>
      <c r="B337" s="14" t="s">
        <v>1286</v>
      </c>
      <c r="C337" s="87" t="s">
        <v>5636</v>
      </c>
      <c r="D337" s="87">
        <v>2016</v>
      </c>
      <c r="E337" s="87" t="s">
        <v>5637</v>
      </c>
      <c r="F337" s="89">
        <v>42370</v>
      </c>
    </row>
    <row r="338" spans="1:7" ht="51" x14ac:dyDescent="0.2">
      <c r="A338" s="88">
        <v>335</v>
      </c>
      <c r="B338" s="14" t="s">
        <v>1286</v>
      </c>
      <c r="C338" s="87" t="s">
        <v>5638</v>
      </c>
      <c r="D338" s="87">
        <v>2016</v>
      </c>
      <c r="E338" s="87" t="s">
        <v>5639</v>
      </c>
      <c r="F338" s="89">
        <v>42370</v>
      </c>
    </row>
    <row r="339" spans="1:7" x14ac:dyDescent="0.2">
      <c r="A339" s="88">
        <v>336</v>
      </c>
      <c r="B339" s="14" t="s">
        <v>1286</v>
      </c>
      <c r="C339" s="87" t="s">
        <v>5640</v>
      </c>
      <c r="D339" s="87">
        <v>2016</v>
      </c>
      <c r="E339" s="87" t="s">
        <v>5641</v>
      </c>
      <c r="F339" s="89">
        <v>42370</v>
      </c>
    </row>
    <row r="340" spans="1:7" ht="38.25" x14ac:dyDescent="0.2">
      <c r="A340" s="88">
        <v>337</v>
      </c>
      <c r="B340" s="14" t="s">
        <v>1286</v>
      </c>
      <c r="C340" s="87" t="s">
        <v>5642</v>
      </c>
      <c r="D340" s="87">
        <v>2015</v>
      </c>
      <c r="E340" s="87" t="s">
        <v>5643</v>
      </c>
    </row>
    <row r="341" spans="1:7" x14ac:dyDescent="0.2">
      <c r="A341" s="88">
        <v>338</v>
      </c>
      <c r="B341" s="14" t="s">
        <v>1286</v>
      </c>
      <c r="C341" s="87" t="s">
        <v>5644</v>
      </c>
      <c r="D341" s="87">
        <v>2015</v>
      </c>
      <c r="E341" s="87" t="s">
        <v>5645</v>
      </c>
    </row>
    <row r="342" spans="1:7" x14ac:dyDescent="0.2">
      <c r="A342" s="88">
        <v>339</v>
      </c>
      <c r="B342" s="14" t="s">
        <v>1286</v>
      </c>
      <c r="C342" s="87" t="s">
        <v>5646</v>
      </c>
      <c r="D342" s="87">
        <v>2015</v>
      </c>
      <c r="E342" s="87" t="s">
        <v>5647</v>
      </c>
    </row>
    <row r="343" spans="1:7" ht="25.5" x14ac:dyDescent="0.2">
      <c r="A343" s="88">
        <v>340</v>
      </c>
      <c r="B343" s="14" t="s">
        <v>1286</v>
      </c>
      <c r="C343" s="87" t="s">
        <v>5648</v>
      </c>
      <c r="D343" s="87">
        <v>2015</v>
      </c>
      <c r="E343" s="87" t="s">
        <v>5649</v>
      </c>
    </row>
    <row r="344" spans="1:7" ht="25.5" x14ac:dyDescent="0.2">
      <c r="A344" s="88">
        <v>341</v>
      </c>
      <c r="B344" s="14" t="s">
        <v>1286</v>
      </c>
      <c r="C344" s="87" t="s">
        <v>5650</v>
      </c>
      <c r="D344" s="87">
        <v>2015</v>
      </c>
      <c r="E344" s="87" t="s">
        <v>5651</v>
      </c>
    </row>
    <row r="345" spans="1:7" ht="25.5" x14ac:dyDescent="0.2">
      <c r="A345" s="88">
        <v>342</v>
      </c>
      <c r="B345" s="14" t="s">
        <v>1286</v>
      </c>
      <c r="C345" s="87" t="s">
        <v>5652</v>
      </c>
      <c r="D345" s="87">
        <v>2015</v>
      </c>
      <c r="E345" s="87" t="s">
        <v>5653</v>
      </c>
    </row>
    <row r="346" spans="1:7" x14ac:dyDescent="0.2">
      <c r="A346" s="88">
        <v>343</v>
      </c>
      <c r="B346" s="14" t="s">
        <v>1286</v>
      </c>
      <c r="C346" s="87" t="s">
        <v>5654</v>
      </c>
      <c r="D346" s="87">
        <v>2015</v>
      </c>
      <c r="E346" s="87" t="s">
        <v>5655</v>
      </c>
    </row>
    <row r="347" spans="1:7" ht="25.5" x14ac:dyDescent="0.2">
      <c r="A347" s="88">
        <v>344</v>
      </c>
      <c r="B347" s="14" t="s">
        <v>1286</v>
      </c>
      <c r="C347" s="87" t="s">
        <v>5656</v>
      </c>
      <c r="D347" s="87">
        <v>2015</v>
      </c>
      <c r="E347" s="87" t="s">
        <v>5657</v>
      </c>
    </row>
    <row r="348" spans="1:7" ht="38.25" x14ac:dyDescent="0.2">
      <c r="A348" s="88">
        <v>345</v>
      </c>
      <c r="B348" s="14" t="s">
        <v>1286</v>
      </c>
      <c r="C348" s="87" t="s">
        <v>5658</v>
      </c>
      <c r="D348" s="87">
        <v>2015</v>
      </c>
      <c r="E348" s="87" t="s">
        <v>5659</v>
      </c>
    </row>
    <row r="349" spans="1:7" x14ac:dyDescent="0.2">
      <c r="A349" s="88">
        <v>346</v>
      </c>
      <c r="B349" s="14" t="s">
        <v>1286</v>
      </c>
      <c r="C349" s="87" t="s">
        <v>5660</v>
      </c>
      <c r="D349" s="87">
        <v>2015</v>
      </c>
      <c r="E349" s="87" t="s">
        <v>5661</v>
      </c>
    </row>
    <row r="350" spans="1:7" ht="25.5" x14ac:dyDescent="0.2">
      <c r="A350" s="88">
        <v>347</v>
      </c>
      <c r="B350" s="14" t="s">
        <v>1286</v>
      </c>
      <c r="C350" s="87" t="s">
        <v>5662</v>
      </c>
      <c r="D350" s="87">
        <v>2015</v>
      </c>
      <c r="E350" s="87" t="s">
        <v>5663</v>
      </c>
    </row>
    <row r="351" spans="1:7" ht="25.5" x14ac:dyDescent="0.2">
      <c r="A351" s="88">
        <v>348</v>
      </c>
      <c r="B351" s="14" t="s">
        <v>1286</v>
      </c>
      <c r="C351" s="87" t="s">
        <v>5664</v>
      </c>
      <c r="D351" s="87">
        <v>2015</v>
      </c>
      <c r="E351" s="87" t="s">
        <v>5665</v>
      </c>
    </row>
    <row r="352" spans="1:7" x14ac:dyDescent="0.2">
      <c r="A352" s="88">
        <v>349</v>
      </c>
      <c r="B352" s="14" t="s">
        <v>1286</v>
      </c>
      <c r="C352" s="87" t="s">
        <v>5666</v>
      </c>
      <c r="D352" s="87">
        <v>2015</v>
      </c>
      <c r="E352" s="87" t="s">
        <v>5667</v>
      </c>
      <c r="G352" s="89">
        <v>42370</v>
      </c>
    </row>
    <row r="353" spans="1:7" x14ac:dyDescent="0.2">
      <c r="A353" s="88">
        <v>350</v>
      </c>
      <c r="B353" s="14" t="s">
        <v>1286</v>
      </c>
      <c r="C353" s="87" t="s">
        <v>5666</v>
      </c>
      <c r="D353" s="87">
        <v>2016</v>
      </c>
      <c r="E353" t="s">
        <v>5668</v>
      </c>
      <c r="F353" s="89">
        <v>42370</v>
      </c>
    </row>
    <row r="354" spans="1:7" ht="25.5" x14ac:dyDescent="0.2">
      <c r="A354" s="88">
        <v>351</v>
      </c>
      <c r="B354" s="14" t="s">
        <v>1286</v>
      </c>
      <c r="C354" s="87" t="s">
        <v>5669</v>
      </c>
      <c r="D354" s="87">
        <v>2015</v>
      </c>
      <c r="E354" s="87" t="s">
        <v>5670</v>
      </c>
      <c r="G354" s="89">
        <v>42370</v>
      </c>
    </row>
    <row r="355" spans="1:7" ht="38.25" x14ac:dyDescent="0.2">
      <c r="A355" s="88">
        <v>352</v>
      </c>
      <c r="B355" s="14" t="s">
        <v>1286</v>
      </c>
      <c r="C355" s="87" t="s">
        <v>5669</v>
      </c>
      <c r="D355" s="87">
        <v>2016</v>
      </c>
      <c r="E355" s="2" t="s">
        <v>5671</v>
      </c>
      <c r="F355" s="89">
        <v>42370</v>
      </c>
    </row>
    <row r="356" spans="1:7" ht="25.5" x14ac:dyDescent="0.2">
      <c r="A356" s="88">
        <v>353</v>
      </c>
      <c r="B356" s="14" t="s">
        <v>1286</v>
      </c>
      <c r="C356" s="87" t="s">
        <v>5672</v>
      </c>
      <c r="D356" s="87">
        <v>2015</v>
      </c>
      <c r="E356" s="87" t="s">
        <v>5673</v>
      </c>
      <c r="G356" s="89">
        <v>42370</v>
      </c>
    </row>
    <row r="357" spans="1:7" ht="25.5" x14ac:dyDescent="0.2">
      <c r="A357" s="88">
        <v>354</v>
      </c>
      <c r="B357" s="14" t="s">
        <v>1286</v>
      </c>
      <c r="C357" s="87" t="s">
        <v>5672</v>
      </c>
      <c r="D357" s="87">
        <v>2016</v>
      </c>
      <c r="E357" s="87" t="s">
        <v>5674</v>
      </c>
      <c r="F357" s="89">
        <v>42370</v>
      </c>
    </row>
    <row r="358" spans="1:7" ht="25.5" x14ac:dyDescent="0.2">
      <c r="A358" s="88">
        <v>355</v>
      </c>
      <c r="B358" s="14" t="s">
        <v>1286</v>
      </c>
      <c r="C358" s="87" t="s">
        <v>5675</v>
      </c>
      <c r="D358" s="87">
        <v>2015</v>
      </c>
      <c r="E358" s="87" t="s">
        <v>5674</v>
      </c>
      <c r="G358" s="89">
        <v>42370</v>
      </c>
    </row>
    <row r="359" spans="1:7" ht="25.5" x14ac:dyDescent="0.2">
      <c r="A359" s="88">
        <v>356</v>
      </c>
      <c r="B359" s="14" t="s">
        <v>1286</v>
      </c>
      <c r="C359" s="87" t="s">
        <v>5675</v>
      </c>
      <c r="D359" s="87">
        <v>2016</v>
      </c>
      <c r="E359" s="87" t="s">
        <v>5676</v>
      </c>
      <c r="F359" s="89">
        <v>42370</v>
      </c>
    </row>
    <row r="360" spans="1:7" ht="25.5" x14ac:dyDescent="0.2">
      <c r="A360" s="88">
        <v>357</v>
      </c>
      <c r="B360" s="14" t="s">
        <v>1286</v>
      </c>
      <c r="C360" s="87" t="s">
        <v>5677</v>
      </c>
      <c r="D360" s="87">
        <v>2015</v>
      </c>
      <c r="E360" s="87" t="s">
        <v>5678</v>
      </c>
      <c r="G360" s="89">
        <v>42370</v>
      </c>
    </row>
    <row r="361" spans="1:7" ht="25.5" x14ac:dyDescent="0.2">
      <c r="A361" s="88">
        <v>358</v>
      </c>
      <c r="B361" s="14" t="s">
        <v>1286</v>
      </c>
      <c r="C361" s="87" t="s">
        <v>5679</v>
      </c>
      <c r="D361" s="87">
        <v>2015</v>
      </c>
      <c r="E361" s="87" t="s">
        <v>5680</v>
      </c>
      <c r="G361" s="89">
        <v>42370</v>
      </c>
    </row>
    <row r="362" spans="1:7" x14ac:dyDescent="0.2">
      <c r="A362" s="88">
        <v>359</v>
      </c>
      <c r="B362" s="14" t="s">
        <v>1286</v>
      </c>
      <c r="C362" s="87" t="s">
        <v>5681</v>
      </c>
      <c r="D362" s="87">
        <v>2015</v>
      </c>
      <c r="E362" s="87" t="s">
        <v>5682</v>
      </c>
    </row>
    <row r="363" spans="1:7" x14ac:dyDescent="0.2">
      <c r="A363" s="88">
        <v>360</v>
      </c>
      <c r="B363" s="14" t="s">
        <v>1286</v>
      </c>
      <c r="C363" s="87" t="s">
        <v>5683</v>
      </c>
      <c r="D363" s="87">
        <v>2015</v>
      </c>
      <c r="E363" s="87" t="s">
        <v>5684</v>
      </c>
    </row>
    <row r="364" spans="1:7" x14ac:dyDescent="0.2">
      <c r="A364" s="88">
        <v>361</v>
      </c>
      <c r="B364" s="14" t="s">
        <v>1286</v>
      </c>
      <c r="C364" s="87" t="s">
        <v>5685</v>
      </c>
      <c r="D364" s="87">
        <v>2015</v>
      </c>
      <c r="E364" s="87" t="s">
        <v>5686</v>
      </c>
    </row>
    <row r="365" spans="1:7" x14ac:dyDescent="0.2">
      <c r="A365" s="88">
        <v>362</v>
      </c>
      <c r="B365" s="14" t="s">
        <v>1286</v>
      </c>
      <c r="C365" s="87" t="s">
        <v>5687</v>
      </c>
      <c r="D365" s="87">
        <v>2015</v>
      </c>
      <c r="E365" s="87" t="s">
        <v>5688</v>
      </c>
    </row>
    <row r="366" spans="1:7" ht="25.5" x14ac:dyDescent="0.2">
      <c r="A366" s="88">
        <v>363</v>
      </c>
      <c r="B366" s="14" t="s">
        <v>1286</v>
      </c>
      <c r="C366" s="87" t="s">
        <v>5689</v>
      </c>
      <c r="D366" s="87">
        <v>2015</v>
      </c>
      <c r="E366" s="87" t="s">
        <v>5690</v>
      </c>
    </row>
    <row r="367" spans="1:7" x14ac:dyDescent="0.2">
      <c r="A367" s="88">
        <v>364</v>
      </c>
      <c r="B367" s="14" t="s">
        <v>1286</v>
      </c>
      <c r="C367" s="87" t="s">
        <v>5691</v>
      </c>
      <c r="D367" s="87">
        <v>2015</v>
      </c>
      <c r="E367" s="87" t="s">
        <v>5692</v>
      </c>
    </row>
    <row r="368" spans="1:7" ht="25.5" x14ac:dyDescent="0.2">
      <c r="A368" s="88">
        <v>365</v>
      </c>
      <c r="B368" s="14" t="s">
        <v>1286</v>
      </c>
      <c r="C368" s="87" t="s">
        <v>5693</v>
      </c>
      <c r="D368" s="87">
        <v>2015</v>
      </c>
      <c r="E368" s="87" t="s">
        <v>5694</v>
      </c>
      <c r="G368" s="89">
        <v>42370</v>
      </c>
    </row>
    <row r="369" spans="1:7" ht="25.5" x14ac:dyDescent="0.2">
      <c r="A369" s="88">
        <v>366</v>
      </c>
      <c r="B369" s="14" t="s">
        <v>1286</v>
      </c>
      <c r="C369" s="87" t="s">
        <v>5695</v>
      </c>
      <c r="D369" s="87">
        <v>2016</v>
      </c>
      <c r="E369" s="2" t="s">
        <v>5696</v>
      </c>
      <c r="F369" s="89">
        <v>42370</v>
      </c>
    </row>
    <row r="370" spans="1:7" ht="25.5" x14ac:dyDescent="0.2">
      <c r="A370" s="88">
        <v>367</v>
      </c>
      <c r="B370" s="14" t="s">
        <v>1286</v>
      </c>
      <c r="C370" s="87" t="s">
        <v>5697</v>
      </c>
      <c r="D370" s="87">
        <v>2016</v>
      </c>
      <c r="E370" s="2" t="s">
        <v>5698</v>
      </c>
      <c r="F370" s="89">
        <v>42370</v>
      </c>
    </row>
    <row r="371" spans="1:7" ht="25.5" x14ac:dyDescent="0.2">
      <c r="A371" s="88">
        <v>368</v>
      </c>
      <c r="B371" s="14" t="s">
        <v>1286</v>
      </c>
      <c r="C371" s="87" t="s">
        <v>5699</v>
      </c>
      <c r="D371" s="87">
        <v>2015</v>
      </c>
      <c r="E371" s="87" t="s">
        <v>5700</v>
      </c>
      <c r="G371" s="89">
        <v>42370</v>
      </c>
    </row>
    <row r="372" spans="1:7" ht="25.5" x14ac:dyDescent="0.2">
      <c r="A372" s="88">
        <v>369</v>
      </c>
      <c r="B372" s="14" t="s">
        <v>1286</v>
      </c>
      <c r="C372" s="87" t="s">
        <v>5699</v>
      </c>
      <c r="D372" s="87">
        <v>2016</v>
      </c>
      <c r="E372" s="87" t="s">
        <v>5700</v>
      </c>
      <c r="F372" s="89">
        <v>42370</v>
      </c>
    </row>
    <row r="373" spans="1:7" ht="25.5" x14ac:dyDescent="0.2">
      <c r="A373" s="88">
        <v>370</v>
      </c>
      <c r="B373" s="14" t="s">
        <v>1286</v>
      </c>
      <c r="C373" s="87" t="s">
        <v>5701</v>
      </c>
      <c r="D373" s="87">
        <v>2015</v>
      </c>
      <c r="E373" s="87" t="s">
        <v>5702</v>
      </c>
      <c r="G373" s="89">
        <v>42370</v>
      </c>
    </row>
    <row r="374" spans="1:7" ht="25.5" x14ac:dyDescent="0.2">
      <c r="A374" s="88">
        <v>371</v>
      </c>
      <c r="B374" s="14" t="s">
        <v>1286</v>
      </c>
      <c r="C374" s="87" t="s">
        <v>5701</v>
      </c>
      <c r="D374" s="87">
        <v>2016</v>
      </c>
      <c r="E374" s="87" t="s">
        <v>5703</v>
      </c>
      <c r="F374" s="89">
        <v>42370</v>
      </c>
    </row>
    <row r="375" spans="1:7" ht="25.5" x14ac:dyDescent="0.2">
      <c r="A375" s="88">
        <v>372</v>
      </c>
      <c r="B375" s="14" t="s">
        <v>1286</v>
      </c>
      <c r="C375" s="87" t="s">
        <v>5704</v>
      </c>
      <c r="D375" s="87">
        <v>2015</v>
      </c>
      <c r="E375" s="87" t="s">
        <v>5705</v>
      </c>
      <c r="G375" s="89">
        <v>42370</v>
      </c>
    </row>
    <row r="376" spans="1:7" ht="25.5" x14ac:dyDescent="0.2">
      <c r="A376" s="88">
        <v>373</v>
      </c>
      <c r="B376" s="14" t="s">
        <v>1286</v>
      </c>
      <c r="C376" s="87" t="s">
        <v>5704</v>
      </c>
      <c r="D376" s="87">
        <v>2016</v>
      </c>
      <c r="E376" s="87" t="s">
        <v>5706</v>
      </c>
      <c r="F376" s="89">
        <v>42370</v>
      </c>
    </row>
    <row r="377" spans="1:7" x14ac:dyDescent="0.2">
      <c r="A377" s="88">
        <v>374</v>
      </c>
      <c r="B377" s="14" t="s">
        <v>1286</v>
      </c>
      <c r="C377" s="87" t="s">
        <v>5707</v>
      </c>
      <c r="D377" s="87">
        <v>2015</v>
      </c>
      <c r="E377" s="87" t="s">
        <v>5708</v>
      </c>
    </row>
    <row r="378" spans="1:7" x14ac:dyDescent="0.2">
      <c r="A378" s="88">
        <v>375</v>
      </c>
      <c r="B378" s="14" t="s">
        <v>1286</v>
      </c>
      <c r="C378" s="87" t="s">
        <v>1166</v>
      </c>
      <c r="D378" s="87">
        <v>2015</v>
      </c>
      <c r="E378" s="87" t="s">
        <v>5709</v>
      </c>
    </row>
    <row r="379" spans="1:7" x14ac:dyDescent="0.2">
      <c r="A379" s="88">
        <v>376</v>
      </c>
      <c r="B379" s="14" t="s">
        <v>1286</v>
      </c>
      <c r="C379" s="87" t="s">
        <v>5710</v>
      </c>
      <c r="D379" s="87">
        <v>2015</v>
      </c>
      <c r="E379" s="87" t="s">
        <v>5711</v>
      </c>
    </row>
    <row r="380" spans="1:7" x14ac:dyDescent="0.2">
      <c r="A380" s="88">
        <v>377</v>
      </c>
      <c r="B380" s="14" t="s">
        <v>1286</v>
      </c>
      <c r="C380" s="87" t="s">
        <v>5712</v>
      </c>
      <c r="D380" s="87">
        <v>2015</v>
      </c>
      <c r="E380" s="87" t="s">
        <v>5713</v>
      </c>
    </row>
    <row r="381" spans="1:7" ht="25.5" x14ac:dyDescent="0.2">
      <c r="A381" s="88">
        <v>378</v>
      </c>
      <c r="B381" s="14" t="s">
        <v>1286</v>
      </c>
      <c r="C381" s="87" t="s">
        <v>5714</v>
      </c>
      <c r="D381" s="87">
        <v>2015</v>
      </c>
      <c r="E381" s="87" t="s">
        <v>5715</v>
      </c>
      <c r="G381" s="89">
        <v>42370</v>
      </c>
    </row>
    <row r="382" spans="1:7" ht="25.5" x14ac:dyDescent="0.2">
      <c r="A382" s="88">
        <v>379</v>
      </c>
      <c r="B382" s="14" t="s">
        <v>1286</v>
      </c>
      <c r="C382" s="87" t="s">
        <v>5716</v>
      </c>
      <c r="D382" s="87">
        <v>2015</v>
      </c>
      <c r="E382" s="87" t="s">
        <v>5717</v>
      </c>
      <c r="G382" s="89">
        <v>42370</v>
      </c>
    </row>
    <row r="383" spans="1:7" x14ac:dyDescent="0.2">
      <c r="A383" s="88">
        <v>380</v>
      </c>
      <c r="B383" s="14" t="s">
        <v>1286</v>
      </c>
      <c r="C383" s="87" t="s">
        <v>5718</v>
      </c>
      <c r="D383" s="87">
        <v>2015</v>
      </c>
      <c r="E383" s="87" t="s">
        <v>5719</v>
      </c>
    </row>
    <row r="384" spans="1:7" x14ac:dyDescent="0.2">
      <c r="A384" s="88">
        <v>381</v>
      </c>
      <c r="B384" s="14" t="s">
        <v>1286</v>
      </c>
      <c r="C384" s="87" t="s">
        <v>5720</v>
      </c>
      <c r="D384" s="87">
        <v>2015</v>
      </c>
      <c r="E384" s="87" t="s">
        <v>5721</v>
      </c>
    </row>
    <row r="385" spans="1:5" x14ac:dyDescent="0.2">
      <c r="A385" s="88">
        <v>382</v>
      </c>
      <c r="B385" s="14" t="s">
        <v>1286</v>
      </c>
      <c r="C385" s="87" t="s">
        <v>5722</v>
      </c>
      <c r="D385" s="87">
        <v>2015</v>
      </c>
      <c r="E385" s="87" t="s">
        <v>5719</v>
      </c>
    </row>
    <row r="386" spans="1:5" ht="25.5" x14ac:dyDescent="0.2">
      <c r="A386" s="88">
        <v>383</v>
      </c>
      <c r="B386" s="14" t="s">
        <v>1286</v>
      </c>
      <c r="C386" s="87" t="s">
        <v>5723</v>
      </c>
      <c r="D386" s="87">
        <v>2015</v>
      </c>
      <c r="E386" s="87" t="s">
        <v>5724</v>
      </c>
    </row>
    <row r="387" spans="1:5" ht="25.5" x14ac:dyDescent="0.2">
      <c r="A387" s="88">
        <v>384</v>
      </c>
      <c r="B387" s="14" t="s">
        <v>1286</v>
      </c>
      <c r="C387" s="87" t="s">
        <v>5725</v>
      </c>
      <c r="D387" s="87">
        <v>2015</v>
      </c>
      <c r="E387" s="87" t="s">
        <v>5726</v>
      </c>
    </row>
    <row r="388" spans="1:5" ht="25.5" x14ac:dyDescent="0.2">
      <c r="A388" s="88">
        <v>385</v>
      </c>
      <c r="B388" s="14" t="s">
        <v>1286</v>
      </c>
      <c r="C388" s="87" t="s">
        <v>5727</v>
      </c>
      <c r="D388" s="87">
        <v>2015</v>
      </c>
      <c r="E388" s="87" t="s">
        <v>5728</v>
      </c>
    </row>
    <row r="389" spans="1:5" ht="25.5" x14ac:dyDescent="0.2">
      <c r="A389" s="88">
        <v>386</v>
      </c>
      <c r="B389" s="14" t="s">
        <v>1286</v>
      </c>
      <c r="C389" s="87" t="s">
        <v>5729</v>
      </c>
      <c r="D389" s="87">
        <v>2015</v>
      </c>
      <c r="E389" s="87" t="s">
        <v>5730</v>
      </c>
    </row>
    <row r="390" spans="1:5" x14ac:dyDescent="0.2">
      <c r="A390" s="88">
        <v>387</v>
      </c>
      <c r="B390" s="14" t="s">
        <v>1286</v>
      </c>
      <c r="C390" s="87" t="s">
        <v>979</v>
      </c>
      <c r="D390" s="87">
        <v>2015</v>
      </c>
      <c r="E390" s="87" t="s">
        <v>5731</v>
      </c>
    </row>
    <row r="391" spans="1:5" x14ac:dyDescent="0.2">
      <c r="A391" s="88">
        <v>388</v>
      </c>
      <c r="B391" s="14" t="s">
        <v>1286</v>
      </c>
      <c r="C391" s="87" t="s">
        <v>5732</v>
      </c>
      <c r="D391" s="87">
        <v>2015</v>
      </c>
      <c r="E391" s="87" t="s">
        <v>5733</v>
      </c>
    </row>
    <row r="392" spans="1:5" x14ac:dyDescent="0.2">
      <c r="A392" s="88">
        <v>389</v>
      </c>
      <c r="B392" s="14" t="s">
        <v>1286</v>
      </c>
      <c r="C392" s="87" t="s">
        <v>5734</v>
      </c>
      <c r="D392" s="87">
        <v>2015</v>
      </c>
      <c r="E392" s="87" t="s">
        <v>5735</v>
      </c>
    </row>
    <row r="393" spans="1:5" x14ac:dyDescent="0.2">
      <c r="A393" s="88">
        <v>390</v>
      </c>
      <c r="B393" s="14" t="s">
        <v>1286</v>
      </c>
      <c r="C393" s="87" t="s">
        <v>5736</v>
      </c>
      <c r="D393" s="87">
        <v>2015</v>
      </c>
      <c r="E393" s="87" t="s">
        <v>5737</v>
      </c>
    </row>
    <row r="394" spans="1:5" x14ac:dyDescent="0.2">
      <c r="A394" s="88">
        <v>391</v>
      </c>
      <c r="B394" s="14" t="s">
        <v>1286</v>
      </c>
      <c r="C394" s="87" t="s">
        <v>5738</v>
      </c>
      <c r="D394" s="87">
        <v>2015</v>
      </c>
      <c r="E394" s="87" t="s">
        <v>5739</v>
      </c>
    </row>
    <row r="395" spans="1:5" x14ac:dyDescent="0.2">
      <c r="A395" s="88">
        <v>392</v>
      </c>
      <c r="B395" s="14" t="s">
        <v>1286</v>
      </c>
      <c r="C395" s="87" t="s">
        <v>5740</v>
      </c>
      <c r="D395" s="87">
        <v>2015</v>
      </c>
      <c r="E395" s="87" t="s">
        <v>5741</v>
      </c>
    </row>
    <row r="396" spans="1:5" x14ac:dyDescent="0.2">
      <c r="A396" s="88">
        <v>393</v>
      </c>
      <c r="B396" s="14" t="s">
        <v>1286</v>
      </c>
      <c r="C396" s="87" t="s">
        <v>5742</v>
      </c>
      <c r="D396" s="87">
        <v>2015</v>
      </c>
      <c r="E396" s="87" t="s">
        <v>5743</v>
      </c>
    </row>
    <row r="397" spans="1:5" x14ac:dyDescent="0.2">
      <c r="A397" s="88">
        <v>394</v>
      </c>
      <c r="B397" s="14" t="s">
        <v>1286</v>
      </c>
      <c r="C397" s="87" t="s">
        <v>5744</v>
      </c>
      <c r="D397" s="87">
        <v>2015</v>
      </c>
      <c r="E397" s="87" t="s">
        <v>5745</v>
      </c>
    </row>
    <row r="398" spans="1:5" x14ac:dyDescent="0.2">
      <c r="A398" s="88">
        <v>395</v>
      </c>
      <c r="B398" s="14" t="s">
        <v>1286</v>
      </c>
      <c r="C398" s="87" t="s">
        <v>5746</v>
      </c>
      <c r="D398" s="87">
        <v>2015</v>
      </c>
      <c r="E398" s="87" t="s">
        <v>5747</v>
      </c>
    </row>
    <row r="399" spans="1:5" x14ac:dyDescent="0.2">
      <c r="A399" s="88">
        <v>396</v>
      </c>
      <c r="B399" s="14" t="s">
        <v>1286</v>
      </c>
      <c r="C399" s="87" t="s">
        <v>5748</v>
      </c>
      <c r="D399" s="87">
        <v>2015</v>
      </c>
      <c r="E399" s="87" t="s">
        <v>5749</v>
      </c>
    </row>
    <row r="400" spans="1:5" x14ac:dyDescent="0.2">
      <c r="A400" s="88">
        <v>397</v>
      </c>
      <c r="B400" s="14" t="s">
        <v>1286</v>
      </c>
      <c r="C400" s="87" t="s">
        <v>5750</v>
      </c>
      <c r="D400" s="87">
        <v>2015</v>
      </c>
      <c r="E400" s="87" t="s">
        <v>5751</v>
      </c>
    </row>
    <row r="401" spans="1:5" ht="25.5" x14ac:dyDescent="0.2">
      <c r="A401" s="88">
        <v>398</v>
      </c>
      <c r="B401" s="14" t="s">
        <v>1286</v>
      </c>
      <c r="C401" s="87" t="s">
        <v>5752</v>
      </c>
      <c r="D401" s="87">
        <v>2015</v>
      </c>
      <c r="E401" s="87" t="s">
        <v>5753</v>
      </c>
    </row>
    <row r="402" spans="1:5" ht="25.5" x14ac:dyDescent="0.2">
      <c r="A402" s="88">
        <v>399</v>
      </c>
      <c r="B402" s="14" t="s">
        <v>1286</v>
      </c>
      <c r="C402" s="87" t="s">
        <v>5754</v>
      </c>
      <c r="D402" s="87">
        <v>2015</v>
      </c>
      <c r="E402" s="87" t="s">
        <v>5755</v>
      </c>
    </row>
    <row r="403" spans="1:5" ht="25.5" x14ac:dyDescent="0.2">
      <c r="A403" s="88">
        <v>400</v>
      </c>
      <c r="B403" s="14" t="s">
        <v>1286</v>
      </c>
      <c r="C403" s="87" t="s">
        <v>5756</v>
      </c>
      <c r="D403" s="87">
        <v>2015</v>
      </c>
      <c r="E403" s="87" t="s">
        <v>5757</v>
      </c>
    </row>
    <row r="404" spans="1:5" x14ac:dyDescent="0.2">
      <c r="A404" s="88">
        <v>401</v>
      </c>
      <c r="B404" s="14" t="s">
        <v>1286</v>
      </c>
      <c r="C404" s="87" t="s">
        <v>5758</v>
      </c>
      <c r="D404" s="87">
        <v>2015</v>
      </c>
      <c r="E404" s="87" t="s">
        <v>5759</v>
      </c>
    </row>
    <row r="405" spans="1:5" x14ac:dyDescent="0.2">
      <c r="A405" s="88">
        <v>402</v>
      </c>
      <c r="B405" s="14" t="s">
        <v>1286</v>
      </c>
      <c r="C405" s="87" t="s">
        <v>5760</v>
      </c>
      <c r="D405" s="87">
        <v>2015</v>
      </c>
      <c r="E405" s="87" t="s">
        <v>5761</v>
      </c>
    </row>
    <row r="406" spans="1:5" ht="25.5" x14ac:dyDescent="0.2">
      <c r="A406" s="88">
        <v>403</v>
      </c>
      <c r="B406" s="14" t="s">
        <v>1286</v>
      </c>
      <c r="C406" s="87" t="s">
        <v>5762</v>
      </c>
      <c r="D406" s="87">
        <v>2015</v>
      </c>
      <c r="E406" s="87" t="s">
        <v>5763</v>
      </c>
    </row>
    <row r="407" spans="1:5" ht="25.5" x14ac:dyDescent="0.2">
      <c r="A407" s="88">
        <v>404</v>
      </c>
      <c r="B407" s="14" t="s">
        <v>1286</v>
      </c>
      <c r="C407" s="87" t="s">
        <v>5764</v>
      </c>
      <c r="D407" s="87">
        <v>2015</v>
      </c>
      <c r="E407" s="87" t="s">
        <v>5765</v>
      </c>
    </row>
    <row r="408" spans="1:5" x14ac:dyDescent="0.2">
      <c r="A408" s="88">
        <v>405</v>
      </c>
      <c r="B408" s="14" t="s">
        <v>1286</v>
      </c>
      <c r="C408" s="87" t="s">
        <v>5766</v>
      </c>
      <c r="D408" s="87">
        <v>2015</v>
      </c>
      <c r="E408" s="87" t="s">
        <v>5767</v>
      </c>
    </row>
    <row r="409" spans="1:5" ht="51" x14ac:dyDescent="0.2">
      <c r="A409" s="88">
        <v>406</v>
      </c>
      <c r="B409" s="14" t="s">
        <v>1286</v>
      </c>
      <c r="C409" s="87" t="s">
        <v>5768</v>
      </c>
      <c r="D409" s="87">
        <v>2015</v>
      </c>
      <c r="E409" s="87" t="s">
        <v>5769</v>
      </c>
    </row>
    <row r="410" spans="1:5" ht="25.5" x14ac:dyDescent="0.2">
      <c r="A410" s="88">
        <v>407</v>
      </c>
      <c r="B410" s="14" t="s">
        <v>1286</v>
      </c>
      <c r="C410" s="87" t="s">
        <v>5770</v>
      </c>
      <c r="D410" s="87">
        <v>2015</v>
      </c>
      <c r="E410" s="87" t="s">
        <v>5771</v>
      </c>
    </row>
    <row r="411" spans="1:5" x14ac:dyDescent="0.2">
      <c r="A411" s="88">
        <v>408</v>
      </c>
      <c r="B411" s="14" t="s">
        <v>1286</v>
      </c>
      <c r="C411" s="87" t="s">
        <v>5772</v>
      </c>
      <c r="D411" s="87">
        <v>2015</v>
      </c>
      <c r="E411" s="87" t="s">
        <v>5773</v>
      </c>
    </row>
    <row r="412" spans="1:5" x14ac:dyDescent="0.2">
      <c r="A412" s="88">
        <v>409</v>
      </c>
      <c r="B412" s="14" t="s">
        <v>1286</v>
      </c>
      <c r="C412" s="87" t="s">
        <v>5774</v>
      </c>
      <c r="D412" s="87">
        <v>2015</v>
      </c>
      <c r="E412" s="87" t="s">
        <v>5775</v>
      </c>
    </row>
    <row r="413" spans="1:5" x14ac:dyDescent="0.2">
      <c r="A413" s="88">
        <v>410</v>
      </c>
      <c r="B413" s="14" t="s">
        <v>1286</v>
      </c>
      <c r="C413" s="87" t="s">
        <v>5776</v>
      </c>
      <c r="D413" s="87">
        <v>2015</v>
      </c>
      <c r="E413" s="87" t="s">
        <v>5777</v>
      </c>
    </row>
    <row r="414" spans="1:5" x14ac:dyDescent="0.2">
      <c r="A414" s="88">
        <v>411</v>
      </c>
      <c r="B414" s="14" t="s">
        <v>1286</v>
      </c>
      <c r="C414" s="87" t="s">
        <v>5778</v>
      </c>
      <c r="D414" s="87">
        <v>2015</v>
      </c>
      <c r="E414" s="87" t="s">
        <v>5779</v>
      </c>
    </row>
    <row r="415" spans="1:5" ht="38.25" x14ac:dyDescent="0.2">
      <c r="A415" s="88">
        <v>412</v>
      </c>
      <c r="B415" s="14" t="s">
        <v>1286</v>
      </c>
      <c r="C415" s="87" t="s">
        <v>5780</v>
      </c>
      <c r="D415" s="87">
        <v>2015</v>
      </c>
      <c r="E415" s="87" t="s">
        <v>5781</v>
      </c>
    </row>
    <row r="416" spans="1:5" ht="25.5" x14ac:dyDescent="0.2">
      <c r="A416" s="88">
        <v>413</v>
      </c>
      <c r="B416" s="14" t="s">
        <v>1286</v>
      </c>
      <c r="C416" s="87" t="s">
        <v>5782</v>
      </c>
      <c r="D416" s="87">
        <v>2015</v>
      </c>
      <c r="E416" s="87" t="s">
        <v>5783</v>
      </c>
    </row>
    <row r="417" spans="1:7" ht="38.25" x14ac:dyDescent="0.2">
      <c r="A417" s="88">
        <v>414</v>
      </c>
      <c r="B417" s="14" t="s">
        <v>1286</v>
      </c>
      <c r="C417" s="87" t="s">
        <v>5784</v>
      </c>
      <c r="D417" s="87">
        <v>2015</v>
      </c>
      <c r="E417" s="87" t="s">
        <v>5785</v>
      </c>
    </row>
    <row r="418" spans="1:7" ht="38.25" x14ac:dyDescent="0.2">
      <c r="A418" s="88">
        <v>415</v>
      </c>
      <c r="B418" s="14" t="s">
        <v>1286</v>
      </c>
      <c r="C418" s="87" t="s">
        <v>5786</v>
      </c>
      <c r="D418" s="87">
        <v>2015</v>
      </c>
      <c r="E418" s="87" t="s">
        <v>5787</v>
      </c>
    </row>
    <row r="419" spans="1:7" ht="38.25" x14ac:dyDescent="0.2">
      <c r="A419" s="88">
        <v>416</v>
      </c>
      <c r="B419" s="14" t="s">
        <v>1286</v>
      </c>
      <c r="C419" s="87" t="s">
        <v>5788</v>
      </c>
      <c r="D419" s="87">
        <v>2015</v>
      </c>
      <c r="E419" s="87" t="s">
        <v>5789</v>
      </c>
    </row>
    <row r="420" spans="1:7" x14ac:dyDescent="0.2">
      <c r="A420" s="88">
        <v>417</v>
      </c>
      <c r="B420" s="14" t="s">
        <v>1286</v>
      </c>
      <c r="C420" s="87" t="s">
        <v>5790</v>
      </c>
      <c r="D420" s="87">
        <v>2015</v>
      </c>
      <c r="E420" s="87" t="s">
        <v>5791</v>
      </c>
    </row>
    <row r="421" spans="1:7" ht="25.5" x14ac:dyDescent="0.2">
      <c r="A421" s="88">
        <v>418</v>
      </c>
      <c r="B421" s="14" t="s">
        <v>1286</v>
      </c>
      <c r="C421" s="87" t="s">
        <v>5792</v>
      </c>
      <c r="D421" s="87">
        <v>2015</v>
      </c>
      <c r="E421" s="87" t="s">
        <v>5793</v>
      </c>
    </row>
    <row r="422" spans="1:7" ht="25.5" x14ac:dyDescent="0.2">
      <c r="A422" s="88">
        <v>419</v>
      </c>
      <c r="B422" s="14" t="s">
        <v>1286</v>
      </c>
      <c r="C422" s="87" t="s">
        <v>5794</v>
      </c>
      <c r="D422" s="87">
        <v>2015</v>
      </c>
      <c r="E422" s="87" t="s">
        <v>5795</v>
      </c>
    </row>
    <row r="423" spans="1:7" ht="25.5" x14ac:dyDescent="0.2">
      <c r="A423" s="88">
        <v>420</v>
      </c>
      <c r="B423" s="14" t="s">
        <v>1286</v>
      </c>
      <c r="C423" s="87" t="s">
        <v>5796</v>
      </c>
      <c r="D423" s="87">
        <v>2015</v>
      </c>
      <c r="E423" s="87" t="s">
        <v>5797</v>
      </c>
    </row>
    <row r="424" spans="1:7" ht="25.5" x14ac:dyDescent="0.2">
      <c r="A424" s="88">
        <v>421</v>
      </c>
      <c r="B424" s="14" t="s">
        <v>1286</v>
      </c>
      <c r="C424" s="87" t="s">
        <v>5798</v>
      </c>
      <c r="D424" s="87">
        <v>2015</v>
      </c>
      <c r="E424" s="87" t="s">
        <v>5799</v>
      </c>
    </row>
    <row r="425" spans="1:7" ht="25.5" x14ac:dyDescent="0.2">
      <c r="A425" s="88">
        <v>422</v>
      </c>
      <c r="B425" s="14" t="s">
        <v>1286</v>
      </c>
      <c r="C425" s="87" t="s">
        <v>5800</v>
      </c>
      <c r="D425" s="87">
        <v>2015</v>
      </c>
      <c r="E425" s="87" t="s">
        <v>5801</v>
      </c>
    </row>
    <row r="426" spans="1:7" ht="25.5" x14ac:dyDescent="0.2">
      <c r="A426" s="88">
        <v>423</v>
      </c>
      <c r="B426" s="14" t="s">
        <v>1286</v>
      </c>
      <c r="C426" s="87" t="s">
        <v>5802</v>
      </c>
      <c r="D426" s="87">
        <v>2015</v>
      </c>
      <c r="E426" s="87" t="s">
        <v>5803</v>
      </c>
    </row>
    <row r="427" spans="1:7" ht="25.5" x14ac:dyDescent="0.2">
      <c r="A427" s="88">
        <v>424</v>
      </c>
      <c r="B427" s="14" t="s">
        <v>1286</v>
      </c>
      <c r="C427" s="87" t="s">
        <v>5804</v>
      </c>
      <c r="D427" s="87">
        <v>2015</v>
      </c>
      <c r="E427" s="87" t="s">
        <v>5805</v>
      </c>
    </row>
    <row r="428" spans="1:7" ht="25.5" x14ac:dyDescent="0.2">
      <c r="A428" s="88">
        <v>425</v>
      </c>
      <c r="B428" s="14" t="s">
        <v>1286</v>
      </c>
      <c r="C428" s="87" t="s">
        <v>5806</v>
      </c>
      <c r="D428" s="87">
        <v>2015</v>
      </c>
      <c r="E428" s="87" t="s">
        <v>5807</v>
      </c>
    </row>
    <row r="429" spans="1:7" ht="25.5" x14ac:dyDescent="0.2">
      <c r="A429" s="88">
        <v>426</v>
      </c>
      <c r="B429" s="14" t="s">
        <v>1286</v>
      </c>
      <c r="C429" s="87" t="s">
        <v>5808</v>
      </c>
      <c r="D429" s="87">
        <v>2015</v>
      </c>
      <c r="E429" s="87" t="s">
        <v>5809</v>
      </c>
    </row>
    <row r="430" spans="1:7" ht="25.5" x14ac:dyDescent="0.2">
      <c r="A430" s="88">
        <v>427</v>
      </c>
      <c r="B430" s="14" t="s">
        <v>1286</v>
      </c>
      <c r="C430" s="87" t="s">
        <v>5810</v>
      </c>
      <c r="D430" s="87">
        <v>2015</v>
      </c>
      <c r="E430" s="87" t="s">
        <v>5811</v>
      </c>
      <c r="G430" s="89">
        <v>42370</v>
      </c>
    </row>
    <row r="431" spans="1:7" ht="25.5" x14ac:dyDescent="0.2">
      <c r="A431" s="88">
        <v>428</v>
      </c>
      <c r="B431" s="14" t="s">
        <v>1286</v>
      </c>
      <c r="C431" s="87" t="s">
        <v>5810</v>
      </c>
      <c r="D431" s="87">
        <v>2016</v>
      </c>
      <c r="E431" s="87" t="s">
        <v>5812</v>
      </c>
      <c r="F431" s="89">
        <v>42370</v>
      </c>
    </row>
    <row r="432" spans="1:7" ht="38.25" x14ac:dyDescent="0.2">
      <c r="A432" s="88">
        <v>429</v>
      </c>
      <c r="B432" s="14" t="s">
        <v>1286</v>
      </c>
      <c r="C432" s="87" t="s">
        <v>5813</v>
      </c>
      <c r="D432" s="87">
        <v>2015</v>
      </c>
      <c r="E432" s="87" t="s">
        <v>5814</v>
      </c>
      <c r="G432" s="89">
        <v>42370</v>
      </c>
    </row>
    <row r="433" spans="1:7" ht="25.5" x14ac:dyDescent="0.2">
      <c r="A433" s="88">
        <v>430</v>
      </c>
      <c r="B433" s="95" t="s">
        <v>1286</v>
      </c>
      <c r="C433" s="96" t="s">
        <v>5813</v>
      </c>
      <c r="D433" s="96">
        <v>2016</v>
      </c>
      <c r="E433" s="96" t="s">
        <v>5815</v>
      </c>
      <c r="F433" s="89">
        <v>42370</v>
      </c>
    </row>
    <row r="434" spans="1:7" ht="25.5" x14ac:dyDescent="0.2">
      <c r="A434" s="88">
        <v>431</v>
      </c>
      <c r="B434" s="14" t="s">
        <v>1286</v>
      </c>
      <c r="C434" s="87" t="s">
        <v>5816</v>
      </c>
      <c r="D434" s="87">
        <v>2015</v>
      </c>
      <c r="E434" s="87" t="s">
        <v>5812</v>
      </c>
      <c r="G434" s="89">
        <v>42370</v>
      </c>
    </row>
    <row r="435" spans="1:7" ht="25.5" x14ac:dyDescent="0.2">
      <c r="A435" s="88">
        <v>432</v>
      </c>
      <c r="B435" s="93" t="s">
        <v>1286</v>
      </c>
      <c r="C435" s="94" t="s">
        <v>5817</v>
      </c>
      <c r="D435" s="94">
        <v>2015</v>
      </c>
      <c r="E435" s="94" t="s">
        <v>5815</v>
      </c>
      <c r="G435" s="89">
        <v>42370</v>
      </c>
    </row>
    <row r="436" spans="1:7" x14ac:dyDescent="0.2">
      <c r="A436" s="88">
        <v>433</v>
      </c>
      <c r="B436" s="14" t="s">
        <v>1284</v>
      </c>
      <c r="C436" s="87" t="s">
        <v>5818</v>
      </c>
      <c r="D436" s="87">
        <v>2015</v>
      </c>
      <c r="E436" s="87" t="s">
        <v>5819</v>
      </c>
    </row>
    <row r="437" spans="1:7" x14ac:dyDescent="0.2">
      <c r="A437" s="88">
        <v>434</v>
      </c>
      <c r="B437" s="14" t="s">
        <v>1284</v>
      </c>
      <c r="C437" s="87" t="s">
        <v>5820</v>
      </c>
      <c r="D437" s="87">
        <v>2015</v>
      </c>
      <c r="E437" s="87" t="s">
        <v>5821</v>
      </c>
    </row>
    <row r="438" spans="1:7" x14ac:dyDescent="0.2">
      <c r="A438" s="88">
        <v>435</v>
      </c>
      <c r="B438" s="14" t="s">
        <v>1284</v>
      </c>
      <c r="C438" s="87" t="s">
        <v>5822</v>
      </c>
      <c r="D438" s="87">
        <v>2015</v>
      </c>
      <c r="E438" s="87" t="s">
        <v>5823</v>
      </c>
    </row>
    <row r="439" spans="1:7" x14ac:dyDescent="0.2">
      <c r="A439" s="88">
        <v>436</v>
      </c>
      <c r="B439" s="14" t="s">
        <v>1284</v>
      </c>
      <c r="C439" s="87" t="s">
        <v>5824</v>
      </c>
      <c r="D439" s="87">
        <v>2015</v>
      </c>
      <c r="E439" s="87" t="s">
        <v>5825</v>
      </c>
    </row>
    <row r="440" spans="1:7" x14ac:dyDescent="0.2">
      <c r="A440" s="88">
        <v>437</v>
      </c>
      <c r="B440" s="14" t="s">
        <v>1284</v>
      </c>
      <c r="C440" s="87" t="s">
        <v>5826</v>
      </c>
      <c r="D440" s="87">
        <v>2015</v>
      </c>
      <c r="E440" s="87" t="s">
        <v>5827</v>
      </c>
    </row>
    <row r="441" spans="1:7" x14ac:dyDescent="0.2">
      <c r="A441" s="88">
        <v>438</v>
      </c>
      <c r="B441" s="14" t="s">
        <v>1284</v>
      </c>
      <c r="C441" s="87" t="s">
        <v>5828</v>
      </c>
      <c r="D441" s="87">
        <v>2015</v>
      </c>
      <c r="E441" s="87" t="s">
        <v>5829</v>
      </c>
    </row>
    <row r="442" spans="1:7" x14ac:dyDescent="0.2">
      <c r="A442" s="88">
        <v>439</v>
      </c>
      <c r="B442" s="14" t="s">
        <v>1284</v>
      </c>
      <c r="C442" s="87" t="s">
        <v>5830</v>
      </c>
      <c r="D442" s="87">
        <v>2015</v>
      </c>
      <c r="E442" s="87" t="s">
        <v>5831</v>
      </c>
    </row>
    <row r="443" spans="1:7" x14ac:dyDescent="0.2">
      <c r="A443" s="88">
        <v>440</v>
      </c>
      <c r="B443" s="14" t="s">
        <v>1284</v>
      </c>
      <c r="C443" s="87" t="s">
        <v>5832</v>
      </c>
      <c r="D443" s="87">
        <v>2015</v>
      </c>
      <c r="E443" s="87" t="s">
        <v>5833</v>
      </c>
    </row>
    <row r="444" spans="1:7" ht="25.5" x14ac:dyDescent="0.2">
      <c r="A444" s="88">
        <v>441</v>
      </c>
      <c r="B444" s="14" t="s">
        <v>1284</v>
      </c>
      <c r="C444" s="87" t="s">
        <v>5834</v>
      </c>
      <c r="D444" s="87">
        <v>2015</v>
      </c>
      <c r="E444" s="87" t="s">
        <v>5835</v>
      </c>
    </row>
    <row r="445" spans="1:7" x14ac:dyDescent="0.2">
      <c r="A445" s="88">
        <v>442</v>
      </c>
      <c r="B445" s="14" t="s">
        <v>1284</v>
      </c>
      <c r="C445" s="87" t="s">
        <v>5836</v>
      </c>
      <c r="D445" s="87">
        <v>2015</v>
      </c>
      <c r="E445" s="87" t="s">
        <v>5837</v>
      </c>
    </row>
  </sheetData>
  <conditionalFormatting sqref="A4:E13 B14:E352 A14:A445 B353:D353 B354:E354 B355:D355 B356:E368 B369:D370 B371:E445">
    <cfRule type="expression" dxfId="1" priority="1">
      <formula>$G$4:$G$445 &lt;&gt; ""</formula>
    </cfRule>
    <cfRule type="expression" dxfId="0" priority="2">
      <formula>$F$4:$F$445&lt;&gt;""</formula>
    </cfRule>
  </conditionalFormatting>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sheetPr>
  <dimension ref="A1:G1237"/>
  <sheetViews>
    <sheetView topLeftCell="A11" workbookViewId="0">
      <selection activeCell="M21" sqref="M21"/>
    </sheetView>
  </sheetViews>
  <sheetFormatPr defaultColWidth="9.140625" defaultRowHeight="12.75" x14ac:dyDescent="0.2"/>
  <cols>
    <col min="1" max="1" width="4.42578125" style="114" customWidth="1"/>
    <col min="2" max="2" width="7.5703125" style="115" customWidth="1"/>
    <col min="3" max="3" width="7.85546875" style="114" customWidth="1"/>
    <col min="4" max="4" width="13.140625" style="251" bestFit="1" customWidth="1"/>
    <col min="5" max="5" width="91.7109375" style="116" customWidth="1"/>
    <col min="6" max="6" width="9.42578125" style="117" customWidth="1"/>
    <col min="7" max="7" width="9.140625" style="117"/>
    <col min="8" max="16384" width="9.140625" style="113"/>
  </cols>
  <sheetData>
    <row r="1" spans="1:7" ht="15.75" x14ac:dyDescent="0.25">
      <c r="A1" s="118" t="s">
        <v>15745</v>
      </c>
      <c r="C1" s="119"/>
      <c r="D1" s="249"/>
      <c r="F1" s="252" t="s">
        <v>5838</v>
      </c>
    </row>
    <row r="3" spans="1:7" ht="15.75" x14ac:dyDescent="0.25">
      <c r="A3" s="246" t="s">
        <v>11257</v>
      </c>
      <c r="B3" s="247" t="s">
        <v>4852</v>
      </c>
      <c r="C3" s="246" t="s">
        <v>461</v>
      </c>
      <c r="D3" s="250" t="s">
        <v>227</v>
      </c>
      <c r="E3" s="248" t="s">
        <v>401</v>
      </c>
      <c r="F3" s="245" t="s">
        <v>5038</v>
      </c>
      <c r="G3" s="245" t="s">
        <v>5039</v>
      </c>
    </row>
    <row r="4" spans="1:7" ht="15" x14ac:dyDescent="0.25">
      <c r="A4" s="114" t="s">
        <v>1284</v>
      </c>
      <c r="B4" s="288" t="s">
        <v>5041</v>
      </c>
      <c r="C4" s="114">
        <v>2018</v>
      </c>
      <c r="D4" s="251" t="str">
        <f>A4&amp;SUBSTITUTE(B4,".","")</f>
        <v>B011a</v>
      </c>
      <c r="E4" s="289" t="s">
        <v>5839</v>
      </c>
      <c r="F4" s="117">
        <v>43466</v>
      </c>
      <c r="G4" s="117">
        <v>44197</v>
      </c>
    </row>
    <row r="5" spans="1:7" ht="15" x14ac:dyDescent="0.25">
      <c r="A5" s="114" t="s">
        <v>1284</v>
      </c>
      <c r="B5" s="288" t="s">
        <v>5043</v>
      </c>
      <c r="C5" s="114">
        <v>2018</v>
      </c>
      <c r="D5" s="251" t="str">
        <f t="shared" ref="D5:D68" si="0">A5&amp;SUBSTITUTE(B5,".","")</f>
        <v>B011b</v>
      </c>
      <c r="E5" s="289" t="s">
        <v>5840</v>
      </c>
      <c r="F5" s="117">
        <v>43466</v>
      </c>
      <c r="G5" s="117">
        <v>44197</v>
      </c>
    </row>
    <row r="6" spans="1:7" ht="15" x14ac:dyDescent="0.25">
      <c r="A6" s="114" t="s">
        <v>1284</v>
      </c>
      <c r="B6" s="288" t="s">
        <v>5045</v>
      </c>
      <c r="C6" s="114">
        <v>2018</v>
      </c>
      <c r="D6" s="251" t="str">
        <f t="shared" si="0"/>
        <v>B011c</v>
      </c>
      <c r="E6" s="289" t="s">
        <v>5841</v>
      </c>
      <c r="F6" s="117">
        <v>43466</v>
      </c>
      <c r="G6" s="117">
        <v>44197</v>
      </c>
    </row>
    <row r="7" spans="1:7" ht="90" x14ac:dyDescent="0.25">
      <c r="A7" s="114" t="s">
        <v>1284</v>
      </c>
      <c r="B7" s="288" t="s">
        <v>5842</v>
      </c>
      <c r="C7" s="114">
        <v>2018</v>
      </c>
      <c r="D7" s="251" t="str">
        <f t="shared" si="0"/>
        <v>B012</v>
      </c>
      <c r="E7" s="308" t="s">
        <v>5843</v>
      </c>
      <c r="F7" s="117">
        <v>43466</v>
      </c>
      <c r="G7" s="117">
        <v>44197</v>
      </c>
    </row>
    <row r="8" spans="1:7" ht="15" x14ac:dyDescent="0.25">
      <c r="A8" s="114" t="s">
        <v>1286</v>
      </c>
      <c r="B8" s="288" t="s">
        <v>5047</v>
      </c>
      <c r="C8" s="114">
        <v>2018</v>
      </c>
      <c r="D8" s="251" t="str">
        <f t="shared" si="0"/>
        <v>C013a</v>
      </c>
      <c r="E8" s="289" t="s">
        <v>5844</v>
      </c>
      <c r="F8" s="117">
        <v>43466</v>
      </c>
      <c r="G8" s="117">
        <v>44197</v>
      </c>
    </row>
    <row r="9" spans="1:7" ht="15" x14ac:dyDescent="0.25">
      <c r="A9" s="114" t="s">
        <v>1286</v>
      </c>
      <c r="B9" s="288" t="s">
        <v>5049</v>
      </c>
      <c r="C9" s="114">
        <v>2018</v>
      </c>
      <c r="D9" s="251" t="str">
        <f t="shared" si="0"/>
        <v>C013b</v>
      </c>
      <c r="E9" s="289" t="s">
        <v>5845</v>
      </c>
      <c r="F9" s="117">
        <v>43466</v>
      </c>
      <c r="G9" s="117">
        <v>44197</v>
      </c>
    </row>
    <row r="10" spans="1:7" ht="15" x14ac:dyDescent="0.25">
      <c r="A10" s="114" t="s">
        <v>1286</v>
      </c>
      <c r="B10" s="288" t="s">
        <v>5051</v>
      </c>
      <c r="C10" s="114">
        <v>2018</v>
      </c>
      <c r="D10" s="251" t="str">
        <f t="shared" si="0"/>
        <v>C013c1</v>
      </c>
      <c r="E10" s="289" t="s">
        <v>5846</v>
      </c>
      <c r="F10" s="117">
        <v>43466</v>
      </c>
      <c r="G10" s="117">
        <v>44197</v>
      </c>
    </row>
    <row r="11" spans="1:7" ht="15" x14ac:dyDescent="0.25">
      <c r="A11" s="114" t="s">
        <v>1286</v>
      </c>
      <c r="B11" s="288" t="s">
        <v>5053</v>
      </c>
      <c r="C11" s="114">
        <v>2018</v>
      </c>
      <c r="D11" s="251" t="str">
        <f t="shared" si="0"/>
        <v>C013c2</v>
      </c>
      <c r="E11" s="289" t="s">
        <v>5847</v>
      </c>
      <c r="F11" s="117">
        <v>43466</v>
      </c>
      <c r="G11" s="117">
        <v>44197</v>
      </c>
    </row>
    <row r="12" spans="1:7" ht="15" x14ac:dyDescent="0.25">
      <c r="A12" s="114" t="s">
        <v>1286</v>
      </c>
      <c r="B12" s="288" t="s">
        <v>5055</v>
      </c>
      <c r="C12" s="114">
        <v>2018</v>
      </c>
      <c r="D12" s="251" t="str">
        <f t="shared" si="0"/>
        <v>C013c3</v>
      </c>
      <c r="E12" s="289" t="s">
        <v>5848</v>
      </c>
      <c r="F12" s="117">
        <v>43466</v>
      </c>
      <c r="G12" s="117">
        <v>44197</v>
      </c>
    </row>
    <row r="13" spans="1:7" ht="30" x14ac:dyDescent="0.25">
      <c r="A13" s="114" t="s">
        <v>1286</v>
      </c>
      <c r="B13" s="288" t="s">
        <v>5057</v>
      </c>
      <c r="C13" s="114">
        <v>2018</v>
      </c>
      <c r="D13" s="251" t="str">
        <f t="shared" si="0"/>
        <v>C013d</v>
      </c>
      <c r="E13" s="289" t="s">
        <v>5849</v>
      </c>
      <c r="F13" s="117">
        <v>43466</v>
      </c>
      <c r="G13" s="117">
        <v>44197</v>
      </c>
    </row>
    <row r="14" spans="1:7" ht="120" x14ac:dyDescent="0.25">
      <c r="A14" s="114" t="s">
        <v>1286</v>
      </c>
      <c r="B14" s="288" t="s">
        <v>5059</v>
      </c>
      <c r="C14" s="114">
        <v>2018</v>
      </c>
      <c r="D14" s="251" t="str">
        <f t="shared" si="0"/>
        <v>C014a</v>
      </c>
      <c r="E14" s="289" t="s">
        <v>5850</v>
      </c>
      <c r="F14" s="117">
        <v>43466</v>
      </c>
      <c r="G14" s="117">
        <v>44197</v>
      </c>
    </row>
    <row r="15" spans="1:7" ht="15" x14ac:dyDescent="0.25">
      <c r="A15" s="114" t="s">
        <v>1286</v>
      </c>
      <c r="B15" s="288" t="s">
        <v>5061</v>
      </c>
      <c r="C15" s="114">
        <v>2018</v>
      </c>
      <c r="D15" s="251" t="str">
        <f t="shared" si="0"/>
        <v>C014b</v>
      </c>
      <c r="E15" s="290" t="s">
        <v>5851</v>
      </c>
      <c r="F15" s="117">
        <v>43466</v>
      </c>
      <c r="G15" s="117">
        <v>44197</v>
      </c>
    </row>
    <row r="16" spans="1:7" ht="15" x14ac:dyDescent="0.25">
      <c r="A16" s="114" t="s">
        <v>1286</v>
      </c>
      <c r="B16" s="288" t="s">
        <v>5063</v>
      </c>
      <c r="C16" s="114">
        <v>2018</v>
      </c>
      <c r="D16" s="251" t="str">
        <f t="shared" si="0"/>
        <v>C014c</v>
      </c>
      <c r="E16" s="289" t="s">
        <v>5852</v>
      </c>
      <c r="F16" s="117">
        <v>43466</v>
      </c>
      <c r="G16" s="117">
        <v>44197</v>
      </c>
    </row>
    <row r="17" spans="1:7" ht="15" x14ac:dyDescent="0.25">
      <c r="A17" s="114" t="s">
        <v>1286</v>
      </c>
      <c r="B17" s="288" t="s">
        <v>5065</v>
      </c>
      <c r="C17" s="114">
        <v>2018</v>
      </c>
      <c r="D17" s="251" t="str">
        <f t="shared" si="0"/>
        <v>C014d</v>
      </c>
      <c r="E17" s="289" t="s">
        <v>5853</v>
      </c>
      <c r="F17" s="117">
        <v>43466</v>
      </c>
      <c r="G17" s="117">
        <v>44197</v>
      </c>
    </row>
    <row r="18" spans="1:7" ht="15" x14ac:dyDescent="0.25">
      <c r="A18" s="114" t="s">
        <v>1286</v>
      </c>
      <c r="B18" s="288" t="s">
        <v>5069</v>
      </c>
      <c r="C18" s="114">
        <v>2018</v>
      </c>
      <c r="D18" s="251" t="str">
        <f t="shared" si="0"/>
        <v>C021a</v>
      </c>
      <c r="E18" s="289" t="s">
        <v>5070</v>
      </c>
      <c r="F18" s="117">
        <v>43466</v>
      </c>
      <c r="G18" s="117">
        <v>44197</v>
      </c>
    </row>
    <row r="19" spans="1:7" ht="15" x14ac:dyDescent="0.25">
      <c r="A19" s="114" t="s">
        <v>1286</v>
      </c>
      <c r="B19" s="288" t="s">
        <v>5071</v>
      </c>
      <c r="C19" s="114">
        <v>2018</v>
      </c>
      <c r="D19" s="251" t="str">
        <f t="shared" si="0"/>
        <v>C021b</v>
      </c>
      <c r="E19" s="289" t="s">
        <v>5072</v>
      </c>
      <c r="F19" s="117">
        <v>43466</v>
      </c>
      <c r="G19" s="117">
        <v>44197</v>
      </c>
    </row>
    <row r="20" spans="1:7" ht="15" x14ac:dyDescent="0.25">
      <c r="A20" s="114" t="s">
        <v>1286</v>
      </c>
      <c r="B20" s="288" t="s">
        <v>5073</v>
      </c>
      <c r="C20" s="114">
        <v>2018</v>
      </c>
      <c r="D20" s="251" t="str">
        <f t="shared" si="0"/>
        <v>C021c</v>
      </c>
      <c r="E20" s="289" t="s">
        <v>5854</v>
      </c>
      <c r="F20" s="117">
        <v>43466</v>
      </c>
      <c r="G20" s="117">
        <v>44197</v>
      </c>
    </row>
    <row r="21" spans="1:7" ht="165" x14ac:dyDescent="0.25">
      <c r="A21" s="114" t="s">
        <v>1286</v>
      </c>
      <c r="B21" s="288" t="s">
        <v>5855</v>
      </c>
      <c r="C21" s="114">
        <v>2018</v>
      </c>
      <c r="D21" s="251" t="str">
        <f t="shared" si="0"/>
        <v>C022</v>
      </c>
      <c r="E21" s="309" t="s">
        <v>5856</v>
      </c>
      <c r="F21" s="117">
        <v>43466</v>
      </c>
      <c r="G21" s="117">
        <v>44197</v>
      </c>
    </row>
    <row r="22" spans="1:7" ht="30" x14ac:dyDescent="0.25">
      <c r="A22" s="114" t="s">
        <v>1286</v>
      </c>
      <c r="B22" s="288" t="s">
        <v>5857</v>
      </c>
      <c r="C22" s="114">
        <v>2018</v>
      </c>
      <c r="D22" s="251" t="str">
        <f t="shared" si="0"/>
        <v>C023</v>
      </c>
      <c r="E22" s="289" t="s">
        <v>5858</v>
      </c>
      <c r="F22" s="117">
        <v>43466</v>
      </c>
      <c r="G22" s="117">
        <v>44197</v>
      </c>
    </row>
    <row r="23" spans="1:7" ht="30" x14ac:dyDescent="0.25">
      <c r="A23" s="114" t="s">
        <v>1286</v>
      </c>
      <c r="B23" s="288" t="s">
        <v>5859</v>
      </c>
      <c r="C23" s="114">
        <v>2018</v>
      </c>
      <c r="D23" s="251" t="str">
        <f t="shared" si="0"/>
        <v>C024</v>
      </c>
      <c r="E23" s="289" t="s">
        <v>5860</v>
      </c>
      <c r="F23" s="117">
        <v>43466</v>
      </c>
      <c r="G23" s="117">
        <v>44197</v>
      </c>
    </row>
    <row r="24" spans="1:7" ht="30" x14ac:dyDescent="0.25">
      <c r="A24" s="114" t="s">
        <v>1286</v>
      </c>
      <c r="B24" s="288" t="s">
        <v>5861</v>
      </c>
      <c r="C24" s="114">
        <v>2018</v>
      </c>
      <c r="D24" s="251" t="str">
        <f t="shared" si="0"/>
        <v>C025</v>
      </c>
      <c r="E24" s="289" t="s">
        <v>5862</v>
      </c>
      <c r="F24" s="117">
        <v>43466</v>
      </c>
      <c r="G24" s="117">
        <v>44197</v>
      </c>
    </row>
    <row r="25" spans="1:7" ht="15" x14ac:dyDescent="0.25">
      <c r="A25" s="114" t="s">
        <v>1286</v>
      </c>
      <c r="B25" s="288" t="s">
        <v>5075</v>
      </c>
      <c r="C25" s="114">
        <v>2018</v>
      </c>
      <c r="D25" s="251" t="str">
        <f t="shared" si="0"/>
        <v>C026a</v>
      </c>
      <c r="E25" s="289" t="s">
        <v>5863</v>
      </c>
      <c r="F25" s="117">
        <v>43466</v>
      </c>
      <c r="G25" s="117">
        <v>44197</v>
      </c>
    </row>
    <row r="26" spans="1:7" ht="15" x14ac:dyDescent="0.25">
      <c r="A26" s="114" t="s">
        <v>1286</v>
      </c>
      <c r="B26" s="288" t="s">
        <v>5077</v>
      </c>
      <c r="C26" s="114">
        <v>2018</v>
      </c>
      <c r="D26" s="251" t="str">
        <f t="shared" si="0"/>
        <v>C026b</v>
      </c>
      <c r="E26" s="289" t="s">
        <v>5864</v>
      </c>
      <c r="F26" s="117">
        <v>43466</v>
      </c>
      <c r="G26" s="117">
        <v>44197</v>
      </c>
    </row>
    <row r="27" spans="1:7" ht="15" x14ac:dyDescent="0.25">
      <c r="A27" s="114" t="s">
        <v>1286</v>
      </c>
      <c r="B27" s="288" t="s">
        <v>5079</v>
      </c>
      <c r="C27" s="114">
        <v>2018</v>
      </c>
      <c r="D27" s="251" t="str">
        <f t="shared" si="0"/>
        <v>C026c</v>
      </c>
      <c r="E27" s="289" t="s">
        <v>5865</v>
      </c>
      <c r="F27" s="117">
        <v>43466</v>
      </c>
      <c r="G27" s="117">
        <v>44197</v>
      </c>
    </row>
    <row r="28" spans="1:7" ht="15" x14ac:dyDescent="0.25">
      <c r="A28" s="114" t="s">
        <v>1286</v>
      </c>
      <c r="B28" s="288" t="s">
        <v>5081</v>
      </c>
      <c r="C28" s="114">
        <v>2018</v>
      </c>
      <c r="D28" s="251" t="str">
        <f t="shared" si="0"/>
        <v>C027a</v>
      </c>
      <c r="E28" s="289" t="s">
        <v>5866</v>
      </c>
      <c r="F28" s="117">
        <v>43466</v>
      </c>
      <c r="G28" s="117">
        <v>44197</v>
      </c>
    </row>
    <row r="29" spans="1:7" ht="15" x14ac:dyDescent="0.25">
      <c r="A29" s="114" t="s">
        <v>1286</v>
      </c>
      <c r="B29" s="288" t="s">
        <v>5083</v>
      </c>
      <c r="C29" s="114">
        <v>2018</v>
      </c>
      <c r="D29" s="251" t="str">
        <f t="shared" si="0"/>
        <v>C027b</v>
      </c>
      <c r="E29" s="289" t="s">
        <v>5867</v>
      </c>
      <c r="F29" s="117">
        <v>43466</v>
      </c>
      <c r="G29" s="117">
        <v>44197</v>
      </c>
    </row>
    <row r="30" spans="1:7" ht="30" x14ac:dyDescent="0.25">
      <c r="A30" s="114" t="s">
        <v>1286</v>
      </c>
      <c r="B30" s="288" t="s">
        <v>5085</v>
      </c>
      <c r="C30" s="114">
        <v>2018</v>
      </c>
      <c r="D30" s="251" t="str">
        <f t="shared" si="0"/>
        <v>C027c</v>
      </c>
      <c r="E30" s="289" t="s">
        <v>5868</v>
      </c>
      <c r="F30" s="117">
        <v>43466</v>
      </c>
      <c r="G30" s="117">
        <v>44197</v>
      </c>
    </row>
    <row r="31" spans="1:7" ht="15" x14ac:dyDescent="0.25">
      <c r="A31" s="114" t="s">
        <v>1286</v>
      </c>
      <c r="B31" s="288" t="s">
        <v>5087</v>
      </c>
      <c r="C31" s="114">
        <v>2018</v>
      </c>
      <c r="D31" s="251" t="str">
        <f t="shared" si="0"/>
        <v>C027d</v>
      </c>
      <c r="E31" s="289" t="s">
        <v>5869</v>
      </c>
      <c r="F31" s="117">
        <v>43466</v>
      </c>
      <c r="G31" s="117">
        <v>44197</v>
      </c>
    </row>
    <row r="32" spans="1:7" ht="15" x14ac:dyDescent="0.25">
      <c r="A32" s="114" t="s">
        <v>1286</v>
      </c>
      <c r="B32" s="288" t="s">
        <v>5089</v>
      </c>
      <c r="C32" s="114">
        <v>2018</v>
      </c>
      <c r="D32" s="251" t="str">
        <f t="shared" si="0"/>
        <v>C027e</v>
      </c>
      <c r="E32" s="289" t="s">
        <v>5870</v>
      </c>
      <c r="F32" s="117">
        <v>43466</v>
      </c>
      <c r="G32" s="117">
        <v>44197</v>
      </c>
    </row>
    <row r="33" spans="1:7" ht="30" x14ac:dyDescent="0.25">
      <c r="A33" s="114" t="s">
        <v>1286</v>
      </c>
      <c r="B33" s="288" t="s">
        <v>5091</v>
      </c>
      <c r="C33" s="114">
        <v>2018</v>
      </c>
      <c r="D33" s="251" t="str">
        <f t="shared" si="0"/>
        <v>C027f</v>
      </c>
      <c r="E33" s="289" t="s">
        <v>5871</v>
      </c>
      <c r="F33" s="117">
        <v>43466</v>
      </c>
      <c r="G33" s="117">
        <v>44197</v>
      </c>
    </row>
    <row r="34" spans="1:7" ht="15" x14ac:dyDescent="0.25">
      <c r="A34" s="114" t="s">
        <v>1286</v>
      </c>
      <c r="B34" s="288" t="s">
        <v>5093</v>
      </c>
      <c r="C34" s="114">
        <v>2018</v>
      </c>
      <c r="D34" s="251" t="str">
        <f t="shared" si="0"/>
        <v>C027g</v>
      </c>
      <c r="E34" s="289" t="s">
        <v>5872</v>
      </c>
      <c r="F34" s="117">
        <v>43466</v>
      </c>
      <c r="G34" s="117">
        <v>44197</v>
      </c>
    </row>
    <row r="35" spans="1:7" ht="15" x14ac:dyDescent="0.25">
      <c r="A35" s="114" t="s">
        <v>1286</v>
      </c>
      <c r="B35" s="288" t="s">
        <v>5095</v>
      </c>
      <c r="C35" s="114">
        <v>2018</v>
      </c>
      <c r="D35" s="251" t="str">
        <f t="shared" si="0"/>
        <v>C027h</v>
      </c>
      <c r="E35" s="289" t="s">
        <v>5873</v>
      </c>
      <c r="F35" s="117">
        <v>43466</v>
      </c>
      <c r="G35" s="117">
        <v>44197</v>
      </c>
    </row>
    <row r="36" spans="1:7" ht="30" x14ac:dyDescent="0.25">
      <c r="A36" s="114" t="s">
        <v>1286</v>
      </c>
      <c r="B36" s="288" t="s">
        <v>5098</v>
      </c>
      <c r="C36" s="114">
        <v>2018</v>
      </c>
      <c r="D36" s="251" t="str">
        <f t="shared" si="0"/>
        <v>C027i</v>
      </c>
      <c r="E36" s="289" t="s">
        <v>5874</v>
      </c>
      <c r="F36" s="117">
        <v>43466</v>
      </c>
      <c r="G36" s="117">
        <v>44197</v>
      </c>
    </row>
    <row r="37" spans="1:7" ht="15" x14ac:dyDescent="0.25">
      <c r="A37" s="114" t="s">
        <v>1286</v>
      </c>
      <c r="B37" s="288" t="s">
        <v>5101</v>
      </c>
      <c r="C37" s="114">
        <v>2018</v>
      </c>
      <c r="D37" s="251" t="str">
        <f t="shared" si="0"/>
        <v>C027j</v>
      </c>
      <c r="E37" s="289" t="s">
        <v>5875</v>
      </c>
      <c r="F37" s="117">
        <v>43466</v>
      </c>
      <c r="G37" s="117">
        <v>44197</v>
      </c>
    </row>
    <row r="38" spans="1:7" ht="15" x14ac:dyDescent="0.25">
      <c r="A38" s="114" t="s">
        <v>1286</v>
      </c>
      <c r="B38" s="288" t="s">
        <v>5103</v>
      </c>
      <c r="C38" s="114">
        <v>2018</v>
      </c>
      <c r="D38" s="251" t="str">
        <f t="shared" si="0"/>
        <v>C027k</v>
      </c>
      <c r="E38" s="289" t="s">
        <v>5876</v>
      </c>
      <c r="F38" s="117">
        <v>43466</v>
      </c>
      <c r="G38" s="117">
        <v>44197</v>
      </c>
    </row>
    <row r="39" spans="1:7" ht="30" x14ac:dyDescent="0.25">
      <c r="A39" s="114" t="s">
        <v>1286</v>
      </c>
      <c r="B39" s="288" t="s">
        <v>5877</v>
      </c>
      <c r="C39" s="114">
        <v>2018</v>
      </c>
      <c r="D39" s="251" t="str">
        <f t="shared" si="0"/>
        <v>C027l</v>
      </c>
      <c r="E39" s="289" t="s">
        <v>5878</v>
      </c>
      <c r="F39" s="117">
        <v>43466</v>
      </c>
      <c r="G39" s="117">
        <v>44197</v>
      </c>
    </row>
    <row r="40" spans="1:7" ht="15" x14ac:dyDescent="0.25">
      <c r="A40" s="114" t="s">
        <v>1286</v>
      </c>
      <c r="B40" s="288" t="s">
        <v>5114</v>
      </c>
      <c r="C40" s="114">
        <v>2018</v>
      </c>
      <c r="D40" s="251" t="str">
        <f t="shared" si="0"/>
        <v>C027m</v>
      </c>
      <c r="E40" s="289" t="s">
        <v>5879</v>
      </c>
      <c r="F40" s="117">
        <v>43466</v>
      </c>
      <c r="G40" s="117">
        <v>44197</v>
      </c>
    </row>
    <row r="41" spans="1:7" ht="30" x14ac:dyDescent="0.25">
      <c r="A41" s="114" t="s">
        <v>1286</v>
      </c>
      <c r="B41" s="288" t="s">
        <v>5115</v>
      </c>
      <c r="C41" s="114">
        <v>2018</v>
      </c>
      <c r="D41" s="251" t="str">
        <f t="shared" si="0"/>
        <v>C027n1</v>
      </c>
      <c r="E41" s="289" t="s">
        <v>5880</v>
      </c>
      <c r="F41" s="117">
        <v>43466</v>
      </c>
      <c r="G41" s="117">
        <v>44197</v>
      </c>
    </row>
    <row r="42" spans="1:7" ht="15" x14ac:dyDescent="0.25">
      <c r="A42" s="114" t="s">
        <v>1286</v>
      </c>
      <c r="B42" s="288" t="s">
        <v>5116</v>
      </c>
      <c r="C42" s="114">
        <v>2018</v>
      </c>
      <c r="D42" s="251" t="str">
        <f t="shared" si="0"/>
        <v>C027n2</v>
      </c>
      <c r="E42" s="289" t="s">
        <v>5881</v>
      </c>
      <c r="F42" s="117">
        <v>43466</v>
      </c>
      <c r="G42" s="117">
        <v>44197</v>
      </c>
    </row>
    <row r="43" spans="1:7" ht="15" x14ac:dyDescent="0.25">
      <c r="A43" s="114" t="s">
        <v>1286</v>
      </c>
      <c r="B43" s="288" t="s">
        <v>5118</v>
      </c>
      <c r="C43" s="114">
        <v>2018</v>
      </c>
      <c r="D43" s="251" t="str">
        <f t="shared" si="0"/>
        <v>C027n3</v>
      </c>
      <c r="E43" s="289" t="s">
        <v>5882</v>
      </c>
      <c r="F43" s="117">
        <v>43466</v>
      </c>
      <c r="G43" s="117">
        <v>44197</v>
      </c>
    </row>
    <row r="44" spans="1:7" ht="15" x14ac:dyDescent="0.25">
      <c r="A44" s="114" t="s">
        <v>1286</v>
      </c>
      <c r="B44" s="288" t="s">
        <v>5119</v>
      </c>
      <c r="C44" s="114">
        <v>2018</v>
      </c>
      <c r="D44" s="251" t="str">
        <f t="shared" si="0"/>
        <v>C027n4</v>
      </c>
      <c r="E44" s="289" t="s">
        <v>5883</v>
      </c>
      <c r="F44" s="117">
        <v>43466</v>
      </c>
      <c r="G44" s="117">
        <v>44197</v>
      </c>
    </row>
    <row r="45" spans="1:7" ht="30" x14ac:dyDescent="0.25">
      <c r="A45" s="114" t="s">
        <v>1286</v>
      </c>
      <c r="B45" s="288" t="s">
        <v>5121</v>
      </c>
      <c r="C45" s="114">
        <v>2018</v>
      </c>
      <c r="D45" s="251" t="str">
        <f t="shared" si="0"/>
        <v>C027n5</v>
      </c>
      <c r="E45" s="289" t="s">
        <v>5884</v>
      </c>
      <c r="F45" s="117">
        <v>43466</v>
      </c>
      <c r="G45" s="117">
        <v>44197</v>
      </c>
    </row>
    <row r="46" spans="1:7" ht="15" x14ac:dyDescent="0.25">
      <c r="A46" s="114" t="s">
        <v>1286</v>
      </c>
      <c r="B46" s="288" t="s">
        <v>5126</v>
      </c>
      <c r="C46" s="114">
        <v>2018</v>
      </c>
      <c r="D46" s="251" t="str">
        <f t="shared" si="0"/>
        <v>C027o</v>
      </c>
      <c r="E46" s="289" t="s">
        <v>5885</v>
      </c>
      <c r="F46" s="117">
        <v>43466</v>
      </c>
      <c r="G46" s="117">
        <v>44197</v>
      </c>
    </row>
    <row r="47" spans="1:7" ht="30" x14ac:dyDescent="0.25">
      <c r="A47" s="114" t="s">
        <v>1286</v>
      </c>
      <c r="B47" s="288" t="s">
        <v>5128</v>
      </c>
      <c r="C47" s="114">
        <v>2018</v>
      </c>
      <c r="D47" s="251" t="str">
        <f t="shared" si="0"/>
        <v>C027p</v>
      </c>
      <c r="E47" s="289" t="s">
        <v>5886</v>
      </c>
      <c r="F47" s="117">
        <v>43466</v>
      </c>
      <c r="G47" s="117">
        <v>44197</v>
      </c>
    </row>
    <row r="48" spans="1:7" ht="30" x14ac:dyDescent="0.25">
      <c r="A48" s="114" t="s">
        <v>1286</v>
      </c>
      <c r="B48" s="288" t="s">
        <v>5130</v>
      </c>
      <c r="C48" s="114">
        <v>2018</v>
      </c>
      <c r="D48" s="251" t="str">
        <f t="shared" si="0"/>
        <v>C027q</v>
      </c>
      <c r="E48" s="291" t="s">
        <v>5887</v>
      </c>
      <c r="F48" s="117">
        <v>43466</v>
      </c>
      <c r="G48" s="117">
        <v>44197</v>
      </c>
    </row>
    <row r="49" spans="1:7" ht="15" x14ac:dyDescent="0.25">
      <c r="A49" s="114" t="s">
        <v>1286</v>
      </c>
      <c r="B49" s="288" t="s">
        <v>5131</v>
      </c>
      <c r="C49" s="114">
        <v>2018</v>
      </c>
      <c r="D49" s="251" t="str">
        <f t="shared" si="0"/>
        <v>C027r</v>
      </c>
      <c r="E49" s="289" t="s">
        <v>5888</v>
      </c>
      <c r="F49" s="117">
        <v>43466</v>
      </c>
      <c r="G49" s="117">
        <v>44197</v>
      </c>
    </row>
    <row r="50" spans="1:7" ht="15" x14ac:dyDescent="0.25">
      <c r="A50" s="114" t="s">
        <v>1286</v>
      </c>
      <c r="B50" s="288" t="s">
        <v>5132</v>
      </c>
      <c r="C50" s="114">
        <v>2018</v>
      </c>
      <c r="D50" s="251" t="str">
        <f t="shared" si="0"/>
        <v>C027s</v>
      </c>
      <c r="E50" s="289" t="s">
        <v>5854</v>
      </c>
      <c r="F50" s="117">
        <v>43466</v>
      </c>
      <c r="G50" s="117">
        <v>44197</v>
      </c>
    </row>
    <row r="51" spans="1:7" ht="90" x14ac:dyDescent="0.25">
      <c r="A51" s="114" t="s">
        <v>1286</v>
      </c>
      <c r="B51" s="288" t="s">
        <v>5133</v>
      </c>
      <c r="C51" s="114">
        <v>2018</v>
      </c>
      <c r="D51" s="251" t="str">
        <f t="shared" si="0"/>
        <v>C031</v>
      </c>
      <c r="E51" s="289" t="s">
        <v>5889</v>
      </c>
      <c r="F51" s="117">
        <v>43466</v>
      </c>
      <c r="G51" s="117">
        <v>44197</v>
      </c>
    </row>
    <row r="52" spans="1:7" ht="105" x14ac:dyDescent="0.25">
      <c r="A52" s="114" t="s">
        <v>1286</v>
      </c>
      <c r="B52" s="288" t="s">
        <v>5890</v>
      </c>
      <c r="C52" s="114">
        <v>2018</v>
      </c>
      <c r="D52" s="251" t="str">
        <f t="shared" si="0"/>
        <v>C032</v>
      </c>
      <c r="E52" s="309" t="s">
        <v>5891</v>
      </c>
      <c r="F52" s="117">
        <v>43466</v>
      </c>
      <c r="G52" s="117">
        <v>44197</v>
      </c>
    </row>
    <row r="53" spans="1:7" ht="15" x14ac:dyDescent="0.25">
      <c r="A53" s="114" t="s">
        <v>1286</v>
      </c>
      <c r="B53" s="288" t="s">
        <v>5892</v>
      </c>
      <c r="C53" s="114">
        <v>2018</v>
      </c>
      <c r="D53" s="251" t="str">
        <f t="shared" si="0"/>
        <v>C033</v>
      </c>
      <c r="E53" s="289" t="s">
        <v>5893</v>
      </c>
      <c r="F53" s="117">
        <v>43466</v>
      </c>
      <c r="G53" s="117">
        <v>44197</v>
      </c>
    </row>
    <row r="54" spans="1:7" ht="45" x14ac:dyDescent="0.25">
      <c r="A54" s="114" t="s">
        <v>1286</v>
      </c>
      <c r="B54" s="288" t="s">
        <v>5894</v>
      </c>
      <c r="C54" s="114">
        <v>2018</v>
      </c>
      <c r="D54" s="251" t="str">
        <f t="shared" si="0"/>
        <v>C034</v>
      </c>
      <c r="E54" s="289" t="s">
        <v>5895</v>
      </c>
      <c r="F54" s="117">
        <v>43466</v>
      </c>
      <c r="G54" s="117">
        <v>44197</v>
      </c>
    </row>
    <row r="55" spans="1:7" ht="15" x14ac:dyDescent="0.25">
      <c r="A55" s="114" t="s">
        <v>1286</v>
      </c>
      <c r="B55" s="288" t="s">
        <v>5135</v>
      </c>
      <c r="C55" s="114">
        <v>2018</v>
      </c>
      <c r="D55" s="251" t="str">
        <f t="shared" si="0"/>
        <v>C035a</v>
      </c>
      <c r="E55" s="289" t="s">
        <v>5896</v>
      </c>
      <c r="F55" s="117">
        <v>43466</v>
      </c>
      <c r="G55" s="117">
        <v>44197</v>
      </c>
    </row>
    <row r="56" spans="1:7" ht="45" x14ac:dyDescent="0.25">
      <c r="A56" s="114" t="s">
        <v>1286</v>
      </c>
      <c r="B56" s="288" t="s">
        <v>5137</v>
      </c>
      <c r="C56" s="114">
        <v>2018</v>
      </c>
      <c r="D56" s="251" t="str">
        <f t="shared" si="0"/>
        <v>C035b</v>
      </c>
      <c r="E56" s="289" t="s">
        <v>5897</v>
      </c>
      <c r="F56" s="117">
        <v>43466</v>
      </c>
      <c r="G56" s="117">
        <v>44197</v>
      </c>
    </row>
    <row r="57" spans="1:7" ht="30" x14ac:dyDescent="0.25">
      <c r="A57" s="114" t="s">
        <v>1286</v>
      </c>
      <c r="B57" s="288" t="s">
        <v>5139</v>
      </c>
      <c r="C57" s="114">
        <v>2018</v>
      </c>
      <c r="D57" s="251" t="str">
        <f t="shared" si="0"/>
        <v>C035c</v>
      </c>
      <c r="E57" s="289" t="s">
        <v>5898</v>
      </c>
      <c r="F57" s="117">
        <v>43466</v>
      </c>
      <c r="G57" s="117">
        <v>44197</v>
      </c>
    </row>
    <row r="58" spans="1:7" ht="15" x14ac:dyDescent="0.25">
      <c r="A58" s="114" t="s">
        <v>1286</v>
      </c>
      <c r="B58" s="288" t="s">
        <v>5141</v>
      </c>
      <c r="C58" s="114">
        <v>2018</v>
      </c>
      <c r="D58" s="251" t="str">
        <f t="shared" si="0"/>
        <v>C036a</v>
      </c>
      <c r="E58" s="289" t="s">
        <v>5899</v>
      </c>
      <c r="F58" s="117">
        <v>43466</v>
      </c>
      <c r="G58" s="117">
        <v>44197</v>
      </c>
    </row>
    <row r="59" spans="1:7" ht="15" x14ac:dyDescent="0.25">
      <c r="A59" s="114" t="s">
        <v>1286</v>
      </c>
      <c r="B59" s="288" t="s">
        <v>5143</v>
      </c>
      <c r="C59" s="114">
        <v>2018</v>
      </c>
      <c r="D59" s="251" t="str">
        <f t="shared" si="0"/>
        <v>C036b</v>
      </c>
      <c r="E59" s="289" t="s">
        <v>5900</v>
      </c>
      <c r="F59" s="117">
        <v>43466</v>
      </c>
      <c r="G59" s="117">
        <v>44197</v>
      </c>
    </row>
    <row r="60" spans="1:7" ht="30" x14ac:dyDescent="0.25">
      <c r="A60" s="114" t="s">
        <v>1286</v>
      </c>
      <c r="B60" s="288" t="s">
        <v>5145</v>
      </c>
      <c r="C60" s="114">
        <v>2018</v>
      </c>
      <c r="D60" s="251" t="str">
        <f t="shared" si="0"/>
        <v>C036c</v>
      </c>
      <c r="E60" s="289" t="s">
        <v>5901</v>
      </c>
      <c r="F60" s="117">
        <v>43466</v>
      </c>
      <c r="G60" s="117">
        <v>44197</v>
      </c>
    </row>
    <row r="61" spans="1:7" ht="15" x14ac:dyDescent="0.25">
      <c r="A61" s="114" t="s">
        <v>1286</v>
      </c>
      <c r="B61" s="288" t="s">
        <v>5147</v>
      </c>
      <c r="C61" s="114">
        <v>2018</v>
      </c>
      <c r="D61" s="251" t="str">
        <f t="shared" si="0"/>
        <v>C036d</v>
      </c>
      <c r="E61" s="289" t="s">
        <v>5902</v>
      </c>
      <c r="F61" s="117">
        <v>43466</v>
      </c>
      <c r="G61" s="117">
        <v>44197</v>
      </c>
    </row>
    <row r="62" spans="1:7" ht="15" x14ac:dyDescent="0.25">
      <c r="A62" s="114" t="s">
        <v>1286</v>
      </c>
      <c r="B62" s="288" t="s">
        <v>5149</v>
      </c>
      <c r="C62" s="114">
        <v>2018</v>
      </c>
      <c r="D62" s="251" t="str">
        <f t="shared" si="0"/>
        <v>C036e</v>
      </c>
      <c r="E62" s="289" t="s">
        <v>5903</v>
      </c>
      <c r="F62" s="117">
        <v>43466</v>
      </c>
      <c r="G62" s="117">
        <v>44197</v>
      </c>
    </row>
    <row r="63" spans="1:7" ht="15" x14ac:dyDescent="0.25">
      <c r="A63" s="114" t="s">
        <v>1286</v>
      </c>
      <c r="B63" s="288" t="s">
        <v>5151</v>
      </c>
      <c r="C63" s="114">
        <v>2018</v>
      </c>
      <c r="D63" s="251" t="str">
        <f t="shared" si="0"/>
        <v>C036f</v>
      </c>
      <c r="E63" s="289" t="s">
        <v>5904</v>
      </c>
      <c r="F63" s="117">
        <v>43466</v>
      </c>
      <c r="G63" s="117">
        <v>44197</v>
      </c>
    </row>
    <row r="64" spans="1:7" ht="15" x14ac:dyDescent="0.25">
      <c r="A64" s="114" t="s">
        <v>1286</v>
      </c>
      <c r="B64" s="288" t="s">
        <v>5153</v>
      </c>
      <c r="C64" s="114">
        <v>2018</v>
      </c>
      <c r="D64" s="251" t="str">
        <f t="shared" si="0"/>
        <v>C036g</v>
      </c>
      <c r="E64" s="289" t="s">
        <v>5905</v>
      </c>
      <c r="F64" s="117">
        <v>43466</v>
      </c>
      <c r="G64" s="117">
        <v>44197</v>
      </c>
    </row>
    <row r="65" spans="1:7" ht="15" x14ac:dyDescent="0.25">
      <c r="A65" s="114" t="s">
        <v>1286</v>
      </c>
      <c r="B65" s="288" t="s">
        <v>5155</v>
      </c>
      <c r="C65" s="114">
        <v>2018</v>
      </c>
      <c r="D65" s="251" t="str">
        <f t="shared" si="0"/>
        <v>C036h</v>
      </c>
      <c r="E65" s="289" t="s">
        <v>5906</v>
      </c>
      <c r="F65" s="117">
        <v>43466</v>
      </c>
      <c r="G65" s="117">
        <v>44197</v>
      </c>
    </row>
    <row r="66" spans="1:7" ht="15" x14ac:dyDescent="0.25">
      <c r="A66" s="114" t="s">
        <v>1286</v>
      </c>
      <c r="B66" s="288" t="s">
        <v>5157</v>
      </c>
      <c r="C66" s="114">
        <v>2018</v>
      </c>
      <c r="D66" s="251" t="str">
        <f t="shared" si="0"/>
        <v>C036i</v>
      </c>
      <c r="E66" s="289" t="s">
        <v>5907</v>
      </c>
      <c r="F66" s="117">
        <v>43466</v>
      </c>
      <c r="G66" s="117">
        <v>44197</v>
      </c>
    </row>
    <row r="67" spans="1:7" ht="30" x14ac:dyDescent="0.25">
      <c r="A67" s="114" t="s">
        <v>1286</v>
      </c>
      <c r="B67" s="288" t="s">
        <v>4386</v>
      </c>
      <c r="C67" s="114">
        <v>2018</v>
      </c>
      <c r="D67" s="251" t="str">
        <f t="shared" si="0"/>
        <v>C37</v>
      </c>
      <c r="E67" s="289" t="s">
        <v>5908</v>
      </c>
      <c r="F67" s="117">
        <v>43466</v>
      </c>
      <c r="G67" s="117">
        <v>44197</v>
      </c>
    </row>
    <row r="68" spans="1:7" ht="15" x14ac:dyDescent="0.25">
      <c r="A68" s="114" t="s">
        <v>1286</v>
      </c>
      <c r="B68" s="288" t="s">
        <v>5159</v>
      </c>
      <c r="C68" s="114">
        <v>2018</v>
      </c>
      <c r="D68" s="251" t="str">
        <f t="shared" si="0"/>
        <v>C041a</v>
      </c>
      <c r="E68" s="289" t="s">
        <v>5160</v>
      </c>
      <c r="F68" s="117">
        <v>43466</v>
      </c>
      <c r="G68" s="117">
        <v>44197</v>
      </c>
    </row>
    <row r="69" spans="1:7" ht="30" x14ac:dyDescent="0.25">
      <c r="A69" s="114" t="s">
        <v>1286</v>
      </c>
      <c r="B69" s="288" t="s">
        <v>5161</v>
      </c>
      <c r="C69" s="114">
        <v>2018</v>
      </c>
      <c r="D69" s="251" t="str">
        <f t="shared" ref="D69:D132" si="1">A69&amp;SUBSTITUTE(B69,".","")</f>
        <v>C041b</v>
      </c>
      <c r="E69" s="289" t="s">
        <v>5909</v>
      </c>
      <c r="F69" s="117">
        <v>43466</v>
      </c>
      <c r="G69" s="117">
        <v>44197</v>
      </c>
    </row>
    <row r="70" spans="1:7" ht="30" x14ac:dyDescent="0.25">
      <c r="A70" s="114" t="s">
        <v>1286</v>
      </c>
      <c r="B70" s="288" t="s">
        <v>5163</v>
      </c>
      <c r="C70" s="114">
        <v>2018</v>
      </c>
      <c r="D70" s="251" t="str">
        <f t="shared" si="1"/>
        <v>C041c</v>
      </c>
      <c r="E70" s="289" t="s">
        <v>5164</v>
      </c>
      <c r="F70" s="117">
        <v>43466</v>
      </c>
      <c r="G70" s="117">
        <v>44197</v>
      </c>
    </row>
    <row r="71" spans="1:7" ht="15" x14ac:dyDescent="0.25">
      <c r="A71" s="114" t="s">
        <v>1286</v>
      </c>
      <c r="B71" s="288" t="s">
        <v>5165</v>
      </c>
      <c r="C71" s="114">
        <v>2018</v>
      </c>
      <c r="D71" s="251" t="str">
        <f t="shared" si="1"/>
        <v>C041d</v>
      </c>
      <c r="E71" s="289" t="s">
        <v>5166</v>
      </c>
      <c r="F71" s="117">
        <v>43466</v>
      </c>
      <c r="G71" s="117">
        <v>44197</v>
      </c>
    </row>
    <row r="72" spans="1:7" ht="30" x14ac:dyDescent="0.25">
      <c r="A72" s="114" t="s">
        <v>1286</v>
      </c>
      <c r="B72" s="288" t="s">
        <v>5167</v>
      </c>
      <c r="C72" s="114">
        <v>2018</v>
      </c>
      <c r="D72" s="251" t="str">
        <f t="shared" si="1"/>
        <v>C041e</v>
      </c>
      <c r="E72" s="289" t="s">
        <v>5168</v>
      </c>
      <c r="F72" s="117">
        <v>43466</v>
      </c>
      <c r="G72" s="117">
        <v>44197</v>
      </c>
    </row>
    <row r="73" spans="1:7" ht="15" x14ac:dyDescent="0.25">
      <c r="A73" s="114" t="s">
        <v>1286</v>
      </c>
      <c r="B73" s="288" t="s">
        <v>5169</v>
      </c>
      <c r="C73" s="114">
        <v>2018</v>
      </c>
      <c r="D73" s="251" t="str">
        <f t="shared" si="1"/>
        <v>C041f</v>
      </c>
      <c r="E73" s="289" t="s">
        <v>5910</v>
      </c>
      <c r="F73" s="117">
        <v>43466</v>
      </c>
      <c r="G73" s="117">
        <v>44197</v>
      </c>
    </row>
    <row r="74" spans="1:7" ht="30" x14ac:dyDescent="0.25">
      <c r="A74" s="114" t="s">
        <v>1286</v>
      </c>
      <c r="B74" s="288" t="s">
        <v>5911</v>
      </c>
      <c r="C74" s="114">
        <v>2018</v>
      </c>
      <c r="D74" s="251" t="str">
        <f t="shared" si="1"/>
        <v>C042</v>
      </c>
      <c r="E74" s="289" t="s">
        <v>5912</v>
      </c>
      <c r="F74" s="117">
        <v>43466</v>
      </c>
      <c r="G74" s="117">
        <v>44197</v>
      </c>
    </row>
    <row r="75" spans="1:7" ht="15" x14ac:dyDescent="0.25">
      <c r="A75" s="114" t="s">
        <v>1286</v>
      </c>
      <c r="B75" s="288" t="s">
        <v>5171</v>
      </c>
      <c r="C75" s="114">
        <v>2018</v>
      </c>
      <c r="D75" s="251" t="str">
        <f t="shared" si="1"/>
        <v>C043a1</v>
      </c>
      <c r="E75" s="289" t="s">
        <v>5913</v>
      </c>
      <c r="F75" s="117">
        <v>43466</v>
      </c>
      <c r="G75" s="117">
        <v>44197</v>
      </c>
    </row>
    <row r="76" spans="1:7" ht="30" x14ac:dyDescent="0.25">
      <c r="A76" s="114" t="s">
        <v>1286</v>
      </c>
      <c r="B76" s="288" t="s">
        <v>5189</v>
      </c>
      <c r="C76" s="114">
        <v>2018</v>
      </c>
      <c r="D76" s="251" t="str">
        <f t="shared" si="1"/>
        <v>C043a10</v>
      </c>
      <c r="E76" s="289" t="s">
        <v>5914</v>
      </c>
      <c r="F76" s="117">
        <v>43466</v>
      </c>
      <c r="G76" s="117">
        <v>44197</v>
      </c>
    </row>
    <row r="77" spans="1:7" ht="15" x14ac:dyDescent="0.25">
      <c r="A77" s="114" t="s">
        <v>1286</v>
      </c>
      <c r="B77" s="288" t="s">
        <v>5191</v>
      </c>
      <c r="C77" s="114">
        <v>2018</v>
      </c>
      <c r="D77" s="251" t="str">
        <f t="shared" si="1"/>
        <v>C043a11</v>
      </c>
      <c r="E77" s="289" t="s">
        <v>5915</v>
      </c>
      <c r="F77" s="117">
        <v>43466</v>
      </c>
      <c r="G77" s="117">
        <v>44197</v>
      </c>
    </row>
    <row r="78" spans="1:7" ht="15" x14ac:dyDescent="0.25">
      <c r="A78" s="114" t="s">
        <v>1286</v>
      </c>
      <c r="B78" s="288" t="s">
        <v>5193</v>
      </c>
      <c r="C78" s="114">
        <v>2018</v>
      </c>
      <c r="D78" s="251" t="str">
        <f t="shared" si="1"/>
        <v>C043a12</v>
      </c>
      <c r="E78" s="289" t="s">
        <v>5916</v>
      </c>
      <c r="F78" s="117">
        <v>43466</v>
      </c>
      <c r="G78" s="117">
        <v>44197</v>
      </c>
    </row>
    <row r="79" spans="1:7" ht="15" x14ac:dyDescent="0.25">
      <c r="A79" s="114" t="s">
        <v>1286</v>
      </c>
      <c r="B79" s="288" t="s">
        <v>5195</v>
      </c>
      <c r="C79" s="114">
        <v>2018</v>
      </c>
      <c r="D79" s="251" t="str">
        <f t="shared" si="1"/>
        <v>C043a13</v>
      </c>
      <c r="E79" s="289" t="s">
        <v>5917</v>
      </c>
      <c r="F79" s="117">
        <v>43466</v>
      </c>
      <c r="G79" s="117">
        <v>44197</v>
      </c>
    </row>
    <row r="80" spans="1:7" ht="30" x14ac:dyDescent="0.25">
      <c r="A80" s="114" t="s">
        <v>1286</v>
      </c>
      <c r="B80" s="288" t="s">
        <v>5197</v>
      </c>
      <c r="C80" s="114">
        <v>2018</v>
      </c>
      <c r="D80" s="251" t="str">
        <f t="shared" si="1"/>
        <v>C043a14</v>
      </c>
      <c r="E80" s="289" t="s">
        <v>5918</v>
      </c>
      <c r="F80" s="117">
        <v>43466</v>
      </c>
      <c r="G80" s="117">
        <v>44197</v>
      </c>
    </row>
    <row r="81" spans="1:7" ht="15" x14ac:dyDescent="0.25">
      <c r="A81" s="114" t="s">
        <v>1286</v>
      </c>
      <c r="B81" s="288" t="s">
        <v>5199</v>
      </c>
      <c r="C81" s="114">
        <v>2018</v>
      </c>
      <c r="D81" s="251" t="str">
        <f t="shared" si="1"/>
        <v>C043a15</v>
      </c>
      <c r="E81" s="289" t="s">
        <v>5919</v>
      </c>
      <c r="F81" s="117">
        <v>43466</v>
      </c>
      <c r="G81" s="117">
        <v>44197</v>
      </c>
    </row>
    <row r="82" spans="1:7" ht="15" x14ac:dyDescent="0.25">
      <c r="A82" s="114" t="s">
        <v>1286</v>
      </c>
      <c r="B82" s="288" t="s">
        <v>5201</v>
      </c>
      <c r="C82" s="114">
        <v>2018</v>
      </c>
      <c r="D82" s="251" t="str">
        <f t="shared" si="1"/>
        <v>C043a16</v>
      </c>
      <c r="E82" s="289" t="s">
        <v>5920</v>
      </c>
      <c r="F82" s="117">
        <v>43466</v>
      </c>
      <c r="G82" s="117">
        <v>44197</v>
      </c>
    </row>
    <row r="83" spans="1:7" ht="15" x14ac:dyDescent="0.25">
      <c r="A83" s="114" t="s">
        <v>1286</v>
      </c>
      <c r="B83" s="288" t="s">
        <v>5173</v>
      </c>
      <c r="C83" s="114">
        <v>2018</v>
      </c>
      <c r="D83" s="251" t="str">
        <f t="shared" si="1"/>
        <v>C043a2</v>
      </c>
      <c r="E83" s="289" t="s">
        <v>5921</v>
      </c>
      <c r="F83" s="117">
        <v>43466</v>
      </c>
      <c r="G83" s="117">
        <v>44197</v>
      </c>
    </row>
    <row r="84" spans="1:7" ht="15" x14ac:dyDescent="0.25">
      <c r="A84" s="114" t="s">
        <v>1286</v>
      </c>
      <c r="B84" s="288" t="s">
        <v>5175</v>
      </c>
      <c r="C84" s="114">
        <v>2018</v>
      </c>
      <c r="D84" s="251" t="str">
        <f t="shared" si="1"/>
        <v>C043a3</v>
      </c>
      <c r="E84" s="289" t="s">
        <v>5922</v>
      </c>
      <c r="F84" s="117">
        <v>43466</v>
      </c>
      <c r="G84" s="117">
        <v>44197</v>
      </c>
    </row>
    <row r="85" spans="1:7" ht="15" x14ac:dyDescent="0.25">
      <c r="A85" s="114" t="s">
        <v>1286</v>
      </c>
      <c r="B85" s="288" t="s">
        <v>5177</v>
      </c>
      <c r="C85" s="114">
        <v>2018</v>
      </c>
      <c r="D85" s="251" t="str">
        <f t="shared" si="1"/>
        <v>C043a4</v>
      </c>
      <c r="E85" s="289" t="s">
        <v>5923</v>
      </c>
      <c r="F85" s="117">
        <v>43466</v>
      </c>
      <c r="G85" s="117">
        <v>44197</v>
      </c>
    </row>
    <row r="86" spans="1:7" ht="15" x14ac:dyDescent="0.25">
      <c r="A86" s="114" t="s">
        <v>1286</v>
      </c>
      <c r="B86" s="288" t="s">
        <v>5179</v>
      </c>
      <c r="C86" s="114">
        <v>2018</v>
      </c>
      <c r="D86" s="251" t="str">
        <f t="shared" si="1"/>
        <v>C043a5</v>
      </c>
      <c r="E86" s="289" t="s">
        <v>5924</v>
      </c>
      <c r="F86" s="117">
        <v>43466</v>
      </c>
      <c r="G86" s="117">
        <v>44197</v>
      </c>
    </row>
    <row r="87" spans="1:7" ht="15" x14ac:dyDescent="0.25">
      <c r="A87" s="114" t="s">
        <v>1286</v>
      </c>
      <c r="B87" s="288" t="s">
        <v>5181</v>
      </c>
      <c r="C87" s="114">
        <v>2018</v>
      </c>
      <c r="D87" s="251" t="str">
        <f t="shared" si="1"/>
        <v>C043a6</v>
      </c>
      <c r="E87" s="289" t="s">
        <v>5925</v>
      </c>
      <c r="F87" s="117">
        <v>43466</v>
      </c>
      <c r="G87" s="117">
        <v>44197</v>
      </c>
    </row>
    <row r="88" spans="1:7" ht="15" x14ac:dyDescent="0.25">
      <c r="A88" s="114" t="s">
        <v>1286</v>
      </c>
      <c r="B88" s="288" t="s">
        <v>5183</v>
      </c>
      <c r="C88" s="114">
        <v>2018</v>
      </c>
      <c r="D88" s="251" t="str">
        <f t="shared" si="1"/>
        <v>C043a7</v>
      </c>
      <c r="E88" s="289" t="s">
        <v>5926</v>
      </c>
      <c r="F88" s="117">
        <v>43466</v>
      </c>
      <c r="G88" s="117">
        <v>44197</v>
      </c>
    </row>
    <row r="89" spans="1:7" ht="15" x14ac:dyDescent="0.25">
      <c r="A89" s="114" t="s">
        <v>1286</v>
      </c>
      <c r="B89" s="288" t="s">
        <v>5185</v>
      </c>
      <c r="C89" s="114">
        <v>2018</v>
      </c>
      <c r="D89" s="251" t="str">
        <f t="shared" si="1"/>
        <v>C043a8</v>
      </c>
      <c r="E89" s="289" t="s">
        <v>5927</v>
      </c>
      <c r="F89" s="117">
        <v>43466</v>
      </c>
      <c r="G89" s="117">
        <v>44197</v>
      </c>
    </row>
    <row r="90" spans="1:7" ht="15" x14ac:dyDescent="0.25">
      <c r="A90" s="114" t="s">
        <v>1286</v>
      </c>
      <c r="B90" s="288" t="s">
        <v>5187</v>
      </c>
      <c r="C90" s="114">
        <v>2018</v>
      </c>
      <c r="D90" s="251" t="str">
        <f t="shared" si="1"/>
        <v>C043a9</v>
      </c>
      <c r="E90" s="289" t="s">
        <v>5928</v>
      </c>
      <c r="F90" s="117">
        <v>43466</v>
      </c>
      <c r="G90" s="117">
        <v>44197</v>
      </c>
    </row>
    <row r="91" spans="1:7" ht="15" x14ac:dyDescent="0.25">
      <c r="A91" s="114" t="s">
        <v>1286</v>
      </c>
      <c r="B91" s="288" t="s">
        <v>5203</v>
      </c>
      <c r="C91" s="114">
        <v>2018</v>
      </c>
      <c r="D91" s="251" t="str">
        <f t="shared" si="1"/>
        <v>C043b1</v>
      </c>
      <c r="E91" s="289" t="s">
        <v>5929</v>
      </c>
      <c r="F91" s="117">
        <v>43466</v>
      </c>
      <c r="G91" s="117">
        <v>44197</v>
      </c>
    </row>
    <row r="92" spans="1:7" ht="15" x14ac:dyDescent="0.25">
      <c r="A92" s="114" t="s">
        <v>1286</v>
      </c>
      <c r="B92" s="288" t="s">
        <v>5205</v>
      </c>
      <c r="C92" s="114">
        <v>2018</v>
      </c>
      <c r="D92" s="251" t="str">
        <f t="shared" si="1"/>
        <v>C043b2</v>
      </c>
      <c r="E92" s="289" t="s">
        <v>5930</v>
      </c>
      <c r="F92" s="117">
        <v>43466</v>
      </c>
      <c r="G92" s="117">
        <v>44197</v>
      </c>
    </row>
    <row r="93" spans="1:7" ht="15" x14ac:dyDescent="0.25">
      <c r="A93" s="114" t="s">
        <v>1286</v>
      </c>
      <c r="B93" s="288" t="s">
        <v>5207</v>
      </c>
      <c r="C93" s="114">
        <v>2018</v>
      </c>
      <c r="D93" s="251" t="str">
        <f t="shared" si="1"/>
        <v>C043b3</v>
      </c>
      <c r="E93" s="289" t="s">
        <v>5931</v>
      </c>
      <c r="F93" s="117">
        <v>43466</v>
      </c>
      <c r="G93" s="117">
        <v>44197</v>
      </c>
    </row>
    <row r="94" spans="1:7" ht="15" x14ac:dyDescent="0.25">
      <c r="A94" s="114" t="s">
        <v>1286</v>
      </c>
      <c r="B94" s="288" t="s">
        <v>5209</v>
      </c>
      <c r="C94" s="114">
        <v>2018</v>
      </c>
      <c r="D94" s="251" t="str">
        <f t="shared" si="1"/>
        <v>C043b4</v>
      </c>
      <c r="E94" s="289" t="s">
        <v>5932</v>
      </c>
      <c r="F94" s="117">
        <v>43466</v>
      </c>
      <c r="G94" s="117">
        <v>44197</v>
      </c>
    </row>
    <row r="95" spans="1:7" ht="15" x14ac:dyDescent="0.25">
      <c r="A95" s="114" t="s">
        <v>1286</v>
      </c>
      <c r="B95" s="288" t="s">
        <v>5211</v>
      </c>
      <c r="C95" s="114">
        <v>2018</v>
      </c>
      <c r="D95" s="251" t="str">
        <f t="shared" si="1"/>
        <v>C043b5</v>
      </c>
      <c r="E95" s="289" t="s">
        <v>5933</v>
      </c>
      <c r="F95" s="117">
        <v>43466</v>
      </c>
      <c r="G95" s="117">
        <v>44197</v>
      </c>
    </row>
    <row r="96" spans="1:7" ht="15" x14ac:dyDescent="0.25">
      <c r="A96" s="114" t="s">
        <v>1286</v>
      </c>
      <c r="B96" s="288" t="s">
        <v>5213</v>
      </c>
      <c r="C96" s="114">
        <v>2018</v>
      </c>
      <c r="D96" s="251" t="str">
        <f t="shared" si="1"/>
        <v>C043b6</v>
      </c>
      <c r="E96" s="289" t="s">
        <v>5934</v>
      </c>
      <c r="F96" s="117">
        <v>43466</v>
      </c>
      <c r="G96" s="117">
        <v>44197</v>
      </c>
    </row>
    <row r="97" spans="1:7" ht="15" x14ac:dyDescent="0.25">
      <c r="A97" s="114" t="s">
        <v>1286</v>
      </c>
      <c r="B97" s="288" t="s">
        <v>5215</v>
      </c>
      <c r="C97" s="114">
        <v>2018</v>
      </c>
      <c r="D97" s="251" t="str">
        <f t="shared" si="1"/>
        <v>C043b7</v>
      </c>
      <c r="E97" s="289" t="s">
        <v>5935</v>
      </c>
      <c r="F97" s="117">
        <v>43466</v>
      </c>
      <c r="G97" s="117">
        <v>44197</v>
      </c>
    </row>
    <row r="98" spans="1:7" ht="15" x14ac:dyDescent="0.25">
      <c r="A98" s="114" t="s">
        <v>1286</v>
      </c>
      <c r="B98" s="288" t="s">
        <v>5217</v>
      </c>
      <c r="C98" s="114">
        <v>2018</v>
      </c>
      <c r="D98" s="251" t="str">
        <f t="shared" si="1"/>
        <v>C043b8</v>
      </c>
      <c r="E98" s="289" t="s">
        <v>5936</v>
      </c>
      <c r="F98" s="117">
        <v>43466</v>
      </c>
      <c r="G98" s="117">
        <v>44197</v>
      </c>
    </row>
    <row r="99" spans="1:7" ht="15" x14ac:dyDescent="0.25">
      <c r="A99" s="114" t="s">
        <v>1286</v>
      </c>
      <c r="B99" s="288" t="s">
        <v>5219</v>
      </c>
      <c r="C99" s="114">
        <v>2018</v>
      </c>
      <c r="D99" s="251" t="str">
        <f t="shared" si="1"/>
        <v>C043c</v>
      </c>
      <c r="E99" s="289" t="s">
        <v>5937</v>
      </c>
      <c r="F99" s="117">
        <v>43466</v>
      </c>
      <c r="G99" s="117">
        <v>44197</v>
      </c>
    </row>
    <row r="100" spans="1:7" ht="15" x14ac:dyDescent="0.25">
      <c r="A100" s="114" t="s">
        <v>1286</v>
      </c>
      <c r="B100" s="288" t="s">
        <v>5221</v>
      </c>
      <c r="C100" s="114">
        <v>2018</v>
      </c>
      <c r="D100" s="251" t="str">
        <f t="shared" si="1"/>
        <v>C043d</v>
      </c>
      <c r="E100" s="289" t="s">
        <v>5938</v>
      </c>
      <c r="F100" s="117">
        <v>43466</v>
      </c>
      <c r="G100" s="117">
        <v>44197</v>
      </c>
    </row>
    <row r="101" spans="1:7" ht="15" x14ac:dyDescent="0.25">
      <c r="A101" s="114" t="s">
        <v>1286</v>
      </c>
      <c r="B101" s="288" t="s">
        <v>5223</v>
      </c>
      <c r="C101" s="114">
        <v>2018</v>
      </c>
      <c r="D101" s="251" t="str">
        <f t="shared" si="1"/>
        <v>C043e1</v>
      </c>
      <c r="E101" s="289" t="s">
        <v>5939</v>
      </c>
      <c r="F101" s="117">
        <v>43466</v>
      </c>
      <c r="G101" s="117">
        <v>44197</v>
      </c>
    </row>
    <row r="102" spans="1:7" ht="15" x14ac:dyDescent="0.25">
      <c r="A102" s="114" t="s">
        <v>1286</v>
      </c>
      <c r="B102" s="288" t="s">
        <v>5225</v>
      </c>
      <c r="C102" s="114">
        <v>2018</v>
      </c>
      <c r="D102" s="251" t="str">
        <f t="shared" si="1"/>
        <v>C043e2</v>
      </c>
      <c r="E102" s="289" t="s">
        <v>5940</v>
      </c>
      <c r="F102" s="117">
        <v>43466</v>
      </c>
      <c r="G102" s="117">
        <v>44197</v>
      </c>
    </row>
    <row r="103" spans="1:7" ht="15" x14ac:dyDescent="0.25">
      <c r="A103" s="114" t="s">
        <v>1286</v>
      </c>
      <c r="B103" s="288" t="s">
        <v>5227</v>
      </c>
      <c r="C103" s="114">
        <v>2018</v>
      </c>
      <c r="D103" s="251" t="str">
        <f t="shared" si="1"/>
        <v>C043e3</v>
      </c>
      <c r="E103" s="289" t="s">
        <v>5941</v>
      </c>
      <c r="F103" s="117">
        <v>43466</v>
      </c>
      <c r="G103" s="117">
        <v>44197</v>
      </c>
    </row>
    <row r="104" spans="1:7" ht="15" x14ac:dyDescent="0.25">
      <c r="A104" s="114" t="s">
        <v>1286</v>
      </c>
      <c r="B104" s="288" t="s">
        <v>5229</v>
      </c>
      <c r="C104" s="114">
        <v>2018</v>
      </c>
      <c r="D104" s="251" t="str">
        <f t="shared" si="1"/>
        <v>C043e4</v>
      </c>
      <c r="E104" s="289" t="s">
        <v>5942</v>
      </c>
      <c r="F104" s="117">
        <v>43466</v>
      </c>
      <c r="G104" s="117">
        <v>44197</v>
      </c>
    </row>
    <row r="105" spans="1:7" ht="15" x14ac:dyDescent="0.25">
      <c r="A105" s="114" t="s">
        <v>1286</v>
      </c>
      <c r="B105" s="288" t="s">
        <v>5231</v>
      </c>
      <c r="C105" s="114">
        <v>2018</v>
      </c>
      <c r="D105" s="251" t="str">
        <f t="shared" si="1"/>
        <v>C043e5</v>
      </c>
      <c r="E105" s="289" t="s">
        <v>5943</v>
      </c>
      <c r="F105" s="117">
        <v>43466</v>
      </c>
      <c r="G105" s="117">
        <v>44197</v>
      </c>
    </row>
    <row r="106" spans="1:7" ht="15" x14ac:dyDescent="0.25">
      <c r="A106" s="114" t="s">
        <v>1286</v>
      </c>
      <c r="B106" s="288" t="s">
        <v>5233</v>
      </c>
      <c r="C106" s="114">
        <v>2018</v>
      </c>
      <c r="D106" s="251" t="str">
        <f t="shared" si="1"/>
        <v>C043e6</v>
      </c>
      <c r="E106" s="289" t="s">
        <v>5944</v>
      </c>
      <c r="F106" s="117">
        <v>43466</v>
      </c>
      <c r="G106" s="117">
        <v>44197</v>
      </c>
    </row>
    <row r="107" spans="1:7" ht="30" x14ac:dyDescent="0.25">
      <c r="A107" s="114" t="s">
        <v>1286</v>
      </c>
      <c r="B107" s="288" t="s">
        <v>5235</v>
      </c>
      <c r="C107" s="114">
        <v>2018</v>
      </c>
      <c r="D107" s="251" t="str">
        <f t="shared" si="1"/>
        <v>C044a</v>
      </c>
      <c r="E107" s="289" t="s">
        <v>5945</v>
      </c>
      <c r="F107" s="117">
        <v>43466</v>
      </c>
      <c r="G107" s="117">
        <v>44197</v>
      </c>
    </row>
    <row r="108" spans="1:7" ht="30" x14ac:dyDescent="0.25">
      <c r="A108" s="114" t="s">
        <v>1286</v>
      </c>
      <c r="B108" s="288" t="s">
        <v>5237</v>
      </c>
      <c r="C108" s="114">
        <v>2018</v>
      </c>
      <c r="D108" s="251" t="str">
        <f t="shared" si="1"/>
        <v>C044b</v>
      </c>
      <c r="E108" s="289" t="s">
        <v>5946</v>
      </c>
      <c r="F108" s="117">
        <v>43466</v>
      </c>
      <c r="G108" s="117">
        <v>44197</v>
      </c>
    </row>
    <row r="109" spans="1:7" ht="30" x14ac:dyDescent="0.25">
      <c r="A109" s="114" t="s">
        <v>1286</v>
      </c>
      <c r="B109" s="288" t="s">
        <v>5239</v>
      </c>
      <c r="C109" s="114">
        <v>2018</v>
      </c>
      <c r="D109" s="251" t="str">
        <f t="shared" si="1"/>
        <v>C044c</v>
      </c>
      <c r="E109" s="289" t="s">
        <v>5947</v>
      </c>
      <c r="F109" s="117">
        <v>43466</v>
      </c>
      <c r="G109" s="117">
        <v>44197</v>
      </c>
    </row>
    <row r="110" spans="1:7" ht="60" x14ac:dyDescent="0.25">
      <c r="A110" s="114" t="s">
        <v>1286</v>
      </c>
      <c r="B110" s="288" t="s">
        <v>5241</v>
      </c>
      <c r="C110" s="114">
        <v>2018</v>
      </c>
      <c r="D110" s="251" t="str">
        <f t="shared" si="1"/>
        <v>C044d</v>
      </c>
      <c r="E110" s="310" t="s">
        <v>5948</v>
      </c>
      <c r="F110" s="117">
        <v>43466</v>
      </c>
      <c r="G110" s="117">
        <v>44197</v>
      </c>
    </row>
    <row r="111" spans="1:7" ht="30" x14ac:dyDescent="0.25">
      <c r="A111" s="114" t="s">
        <v>1286</v>
      </c>
      <c r="B111" s="288" t="s">
        <v>5243</v>
      </c>
      <c r="C111" s="114">
        <v>2018</v>
      </c>
      <c r="D111" s="251" t="str">
        <f t="shared" si="1"/>
        <v>C044e</v>
      </c>
      <c r="E111" s="289" t="s">
        <v>5949</v>
      </c>
      <c r="F111" s="117">
        <v>43466</v>
      </c>
      <c r="G111" s="117">
        <v>44197</v>
      </c>
    </row>
    <row r="112" spans="1:7" ht="45" x14ac:dyDescent="0.25">
      <c r="A112" s="114" t="s">
        <v>1286</v>
      </c>
      <c r="B112" s="288" t="s">
        <v>5245</v>
      </c>
      <c r="C112" s="114">
        <v>2018</v>
      </c>
      <c r="D112" s="251" t="str">
        <f t="shared" si="1"/>
        <v>C044f</v>
      </c>
      <c r="E112" s="289" t="s">
        <v>5950</v>
      </c>
      <c r="F112" s="117">
        <v>43466</v>
      </c>
      <c r="G112" s="117">
        <v>44197</v>
      </c>
    </row>
    <row r="113" spans="1:7" ht="105" x14ac:dyDescent="0.25">
      <c r="A113" s="114" t="s">
        <v>1286</v>
      </c>
      <c r="B113" s="288" t="s">
        <v>5951</v>
      </c>
      <c r="C113" s="114">
        <v>2018</v>
      </c>
      <c r="D113" s="251" t="str">
        <f t="shared" si="1"/>
        <v>C044g</v>
      </c>
      <c r="E113" s="309" t="s">
        <v>5952</v>
      </c>
      <c r="F113" s="117">
        <v>43466</v>
      </c>
      <c r="G113" s="117">
        <v>44197</v>
      </c>
    </row>
    <row r="114" spans="1:7" ht="195" x14ac:dyDescent="0.25">
      <c r="A114" s="114" t="s">
        <v>1286</v>
      </c>
      <c r="B114" s="288" t="s">
        <v>5953</v>
      </c>
      <c r="C114" s="114">
        <v>2018</v>
      </c>
      <c r="D114" s="251" t="str">
        <f t="shared" si="1"/>
        <v>C044h</v>
      </c>
      <c r="E114" s="309" t="s">
        <v>5954</v>
      </c>
      <c r="F114" s="117">
        <v>43466</v>
      </c>
      <c r="G114" s="117">
        <v>44197</v>
      </c>
    </row>
    <row r="115" spans="1:7" ht="30" x14ac:dyDescent="0.25">
      <c r="A115" s="114" t="s">
        <v>1286</v>
      </c>
      <c r="B115" s="288" t="s">
        <v>5267</v>
      </c>
      <c r="C115" s="114">
        <v>2018</v>
      </c>
      <c r="D115" s="251" t="str">
        <f t="shared" si="1"/>
        <v>C044i</v>
      </c>
      <c r="E115" s="289" t="s">
        <v>5955</v>
      </c>
      <c r="F115" s="117">
        <v>43466</v>
      </c>
      <c r="G115" s="117">
        <v>44197</v>
      </c>
    </row>
    <row r="116" spans="1:7" ht="30" x14ac:dyDescent="0.25">
      <c r="A116" s="114" t="s">
        <v>1286</v>
      </c>
      <c r="B116" s="288" t="s">
        <v>5270</v>
      </c>
      <c r="C116" s="114">
        <v>2018</v>
      </c>
      <c r="D116" s="251" t="str">
        <f t="shared" si="1"/>
        <v>C044j1</v>
      </c>
      <c r="E116" s="289" t="s">
        <v>5956</v>
      </c>
      <c r="F116" s="117">
        <v>43466</v>
      </c>
      <c r="G116" s="117">
        <v>44197</v>
      </c>
    </row>
    <row r="117" spans="1:7" ht="15" x14ac:dyDescent="0.25">
      <c r="A117" s="114" t="s">
        <v>1286</v>
      </c>
      <c r="B117" s="288" t="s">
        <v>5272</v>
      </c>
      <c r="C117" s="114">
        <v>2018</v>
      </c>
      <c r="D117" s="251" t="str">
        <f t="shared" si="1"/>
        <v>C044j2</v>
      </c>
      <c r="E117" s="310" t="s">
        <v>5957</v>
      </c>
      <c r="F117" s="117">
        <v>43466</v>
      </c>
      <c r="G117" s="117">
        <v>44197</v>
      </c>
    </row>
    <row r="118" spans="1:7" ht="30" x14ac:dyDescent="0.25">
      <c r="A118" s="114" t="s">
        <v>1286</v>
      </c>
      <c r="B118" s="288" t="s">
        <v>5274</v>
      </c>
      <c r="C118" s="114">
        <v>2018</v>
      </c>
      <c r="D118" s="251" t="str">
        <f t="shared" si="1"/>
        <v>C044k</v>
      </c>
      <c r="E118" s="289" t="s">
        <v>5275</v>
      </c>
      <c r="F118" s="117">
        <v>43466</v>
      </c>
      <c r="G118" s="117">
        <v>44197</v>
      </c>
    </row>
    <row r="119" spans="1:7" ht="15" x14ac:dyDescent="0.25">
      <c r="A119" s="114" t="s">
        <v>1286</v>
      </c>
      <c r="B119" s="288" t="s">
        <v>5276</v>
      </c>
      <c r="C119" s="114">
        <v>2018</v>
      </c>
      <c r="D119" s="251" t="str">
        <f t="shared" si="1"/>
        <v>C044l</v>
      </c>
      <c r="E119" s="289" t="s">
        <v>5958</v>
      </c>
      <c r="F119" s="117">
        <v>43466</v>
      </c>
      <c r="G119" s="117">
        <v>44197</v>
      </c>
    </row>
    <row r="120" spans="1:7" ht="15" x14ac:dyDescent="0.25">
      <c r="A120" s="114" t="s">
        <v>1286</v>
      </c>
      <c r="B120" s="288" t="s">
        <v>5278</v>
      </c>
      <c r="C120" s="114">
        <v>2018</v>
      </c>
      <c r="D120" s="251" t="str">
        <f t="shared" si="1"/>
        <v>C044m</v>
      </c>
      <c r="E120" s="289" t="s">
        <v>5959</v>
      </c>
      <c r="F120" s="117">
        <v>43466</v>
      </c>
      <c r="G120" s="117">
        <v>44197</v>
      </c>
    </row>
    <row r="121" spans="1:7" ht="30" x14ac:dyDescent="0.25">
      <c r="A121" s="114" t="s">
        <v>1286</v>
      </c>
      <c r="B121" s="288" t="s">
        <v>5282</v>
      </c>
      <c r="C121" s="114">
        <v>2018</v>
      </c>
      <c r="D121" s="251" t="str">
        <f t="shared" si="1"/>
        <v>C051</v>
      </c>
      <c r="E121" s="289" t="s">
        <v>5283</v>
      </c>
      <c r="F121" s="117">
        <v>43466</v>
      </c>
      <c r="G121" s="117">
        <v>44197</v>
      </c>
    </row>
    <row r="122" spans="1:7" ht="105" x14ac:dyDescent="0.25">
      <c r="A122" s="114" t="s">
        <v>1286</v>
      </c>
      <c r="B122" s="288" t="s">
        <v>5960</v>
      </c>
      <c r="C122" s="114">
        <v>2018</v>
      </c>
      <c r="D122" s="251" t="str">
        <f t="shared" si="1"/>
        <v>C052</v>
      </c>
      <c r="E122" s="309" t="s">
        <v>5961</v>
      </c>
      <c r="F122" s="117">
        <v>43466</v>
      </c>
      <c r="G122" s="117">
        <v>44197</v>
      </c>
    </row>
    <row r="123" spans="1:7" ht="15" x14ac:dyDescent="0.25">
      <c r="A123" s="114" t="s">
        <v>1286</v>
      </c>
      <c r="B123" s="288" t="s">
        <v>5284</v>
      </c>
      <c r="C123" s="114">
        <v>2018</v>
      </c>
      <c r="D123" s="251" t="str">
        <f t="shared" si="1"/>
        <v>C053a</v>
      </c>
      <c r="E123" s="289" t="s">
        <v>5962</v>
      </c>
      <c r="F123" s="117">
        <v>43466</v>
      </c>
      <c r="G123" s="117">
        <v>44197</v>
      </c>
    </row>
    <row r="124" spans="1:7" ht="15" x14ac:dyDescent="0.25">
      <c r="A124" s="114" t="s">
        <v>1286</v>
      </c>
      <c r="B124" s="288" t="s">
        <v>5286</v>
      </c>
      <c r="C124" s="114">
        <v>2018</v>
      </c>
      <c r="D124" s="251" t="str">
        <f t="shared" si="1"/>
        <v>C053b</v>
      </c>
      <c r="E124" s="289" t="s">
        <v>5963</v>
      </c>
      <c r="F124" s="117">
        <v>43466</v>
      </c>
      <c r="G124" s="117">
        <v>44197</v>
      </c>
    </row>
    <row r="125" spans="1:7" ht="30" x14ac:dyDescent="0.25">
      <c r="A125" s="114" t="s">
        <v>1286</v>
      </c>
      <c r="B125" s="288" t="s">
        <v>5288</v>
      </c>
      <c r="C125" s="114">
        <v>2018</v>
      </c>
      <c r="D125" s="251" t="str">
        <f t="shared" si="1"/>
        <v>C054a</v>
      </c>
      <c r="E125" s="289" t="s">
        <v>5964</v>
      </c>
      <c r="F125" s="117">
        <v>43466</v>
      </c>
      <c r="G125" s="117">
        <v>44197</v>
      </c>
    </row>
    <row r="126" spans="1:7" ht="15" x14ac:dyDescent="0.25">
      <c r="A126" s="114" t="s">
        <v>1286</v>
      </c>
      <c r="B126" s="288" t="s">
        <v>5290</v>
      </c>
      <c r="C126" s="114">
        <v>2018</v>
      </c>
      <c r="D126" s="251" t="str">
        <f t="shared" si="1"/>
        <v>C054b</v>
      </c>
      <c r="E126" s="289" t="s">
        <v>5965</v>
      </c>
      <c r="F126" s="117">
        <v>43466</v>
      </c>
      <c r="G126" s="117">
        <v>44197</v>
      </c>
    </row>
    <row r="127" spans="1:7" ht="15" x14ac:dyDescent="0.25">
      <c r="A127" s="114" t="s">
        <v>1286</v>
      </c>
      <c r="B127" s="288" t="s">
        <v>5292</v>
      </c>
      <c r="C127" s="114">
        <v>2018</v>
      </c>
      <c r="D127" s="251" t="str">
        <f t="shared" si="1"/>
        <v>C054c</v>
      </c>
      <c r="E127" s="289" t="s">
        <v>5966</v>
      </c>
      <c r="F127" s="117">
        <v>43466</v>
      </c>
      <c r="G127" s="117">
        <v>44197</v>
      </c>
    </row>
    <row r="128" spans="1:7" ht="30" x14ac:dyDescent="0.25">
      <c r="A128" s="114" t="s">
        <v>1286</v>
      </c>
      <c r="B128" s="288" t="s">
        <v>5294</v>
      </c>
      <c r="C128" s="114">
        <v>2018</v>
      </c>
      <c r="D128" s="251" t="str">
        <f t="shared" si="1"/>
        <v>C054d</v>
      </c>
      <c r="E128" s="289" t="s">
        <v>5967</v>
      </c>
      <c r="F128" s="117">
        <v>43466</v>
      </c>
      <c r="G128" s="117">
        <v>44197</v>
      </c>
    </row>
    <row r="129" spans="1:7" ht="30" x14ac:dyDescent="0.25">
      <c r="A129" s="114" t="s">
        <v>1286</v>
      </c>
      <c r="B129" s="288" t="s">
        <v>5296</v>
      </c>
      <c r="C129" s="114">
        <v>2018</v>
      </c>
      <c r="D129" s="251" t="str">
        <f t="shared" si="1"/>
        <v>C054e</v>
      </c>
      <c r="E129" s="289" t="s">
        <v>5968</v>
      </c>
      <c r="F129" s="117">
        <v>43466</v>
      </c>
      <c r="G129" s="117">
        <v>44197</v>
      </c>
    </row>
    <row r="130" spans="1:7" ht="15" x14ac:dyDescent="0.25">
      <c r="A130" s="114" t="s">
        <v>1286</v>
      </c>
      <c r="B130" s="288" t="s">
        <v>5298</v>
      </c>
      <c r="C130" s="114">
        <v>2018</v>
      </c>
      <c r="D130" s="251" t="str">
        <f t="shared" si="1"/>
        <v>C054f</v>
      </c>
      <c r="E130" s="289" t="s">
        <v>5969</v>
      </c>
      <c r="F130" s="117">
        <v>43466</v>
      </c>
      <c r="G130" s="117">
        <v>44197</v>
      </c>
    </row>
    <row r="131" spans="1:7" ht="30" x14ac:dyDescent="0.25">
      <c r="A131" s="114" t="s">
        <v>1286</v>
      </c>
      <c r="B131" s="288" t="s">
        <v>5300</v>
      </c>
      <c r="C131" s="114">
        <v>2018</v>
      </c>
      <c r="D131" s="251" t="str">
        <f t="shared" si="1"/>
        <v>C061</v>
      </c>
      <c r="E131" s="289" t="s">
        <v>5970</v>
      </c>
      <c r="F131" s="117">
        <v>43466</v>
      </c>
      <c r="G131" s="117">
        <v>44197</v>
      </c>
    </row>
    <row r="132" spans="1:7" ht="15" x14ac:dyDescent="0.25">
      <c r="A132" s="114" t="s">
        <v>1286</v>
      </c>
      <c r="B132" s="288" t="s">
        <v>5302</v>
      </c>
      <c r="C132" s="114">
        <v>2018</v>
      </c>
      <c r="D132" s="251" t="str">
        <f t="shared" si="1"/>
        <v>C062a</v>
      </c>
      <c r="E132" s="289" t="s">
        <v>5971</v>
      </c>
      <c r="F132" s="117">
        <v>43466</v>
      </c>
      <c r="G132" s="117">
        <v>44197</v>
      </c>
    </row>
    <row r="133" spans="1:7" ht="15" x14ac:dyDescent="0.25">
      <c r="A133" s="114" t="s">
        <v>1286</v>
      </c>
      <c r="B133" s="288" t="s">
        <v>5304</v>
      </c>
      <c r="C133" s="114">
        <v>2018</v>
      </c>
      <c r="D133" s="251" t="str">
        <f t="shared" ref="D133:D196" si="2">A133&amp;SUBSTITUTE(B133,".","")</f>
        <v>C062b</v>
      </c>
      <c r="E133" s="289" t="s">
        <v>5972</v>
      </c>
      <c r="F133" s="117">
        <v>43466</v>
      </c>
      <c r="G133" s="117">
        <v>44197</v>
      </c>
    </row>
    <row r="134" spans="1:7" ht="30" x14ac:dyDescent="0.25">
      <c r="A134" s="114" t="s">
        <v>1286</v>
      </c>
      <c r="B134" s="288" t="s">
        <v>5306</v>
      </c>
      <c r="C134" s="114">
        <v>2018</v>
      </c>
      <c r="D134" s="251" t="str">
        <f t="shared" si="2"/>
        <v>C063</v>
      </c>
      <c r="E134" s="289" t="s">
        <v>5973</v>
      </c>
      <c r="F134" s="117">
        <v>43466</v>
      </c>
      <c r="G134" s="117">
        <v>44197</v>
      </c>
    </row>
    <row r="135" spans="1:7" ht="15" x14ac:dyDescent="0.25">
      <c r="A135" s="114" t="s">
        <v>1286</v>
      </c>
      <c r="B135" s="288" t="s">
        <v>5308</v>
      </c>
      <c r="C135" s="114">
        <v>2018</v>
      </c>
      <c r="D135" s="251" t="str">
        <f t="shared" si="2"/>
        <v>C071a</v>
      </c>
      <c r="E135" s="289" t="s">
        <v>5309</v>
      </c>
      <c r="F135" s="117">
        <v>43466</v>
      </c>
      <c r="G135" s="117">
        <v>44197</v>
      </c>
    </row>
    <row r="136" spans="1:7" ht="30" x14ac:dyDescent="0.25">
      <c r="A136" s="114" t="s">
        <v>1286</v>
      </c>
      <c r="B136" s="288" t="s">
        <v>5310</v>
      </c>
      <c r="C136" s="114">
        <v>2018</v>
      </c>
      <c r="D136" s="251" t="str">
        <f t="shared" si="2"/>
        <v>C071b</v>
      </c>
      <c r="E136" s="289" t="s">
        <v>5311</v>
      </c>
      <c r="F136" s="117">
        <v>43466</v>
      </c>
      <c r="G136" s="117">
        <v>44197</v>
      </c>
    </row>
    <row r="137" spans="1:7" ht="15" x14ac:dyDescent="0.25">
      <c r="A137" s="114" t="s">
        <v>1286</v>
      </c>
      <c r="B137" s="288" t="s">
        <v>5974</v>
      </c>
      <c r="C137" s="114">
        <v>2018</v>
      </c>
      <c r="D137" s="251" t="str">
        <f t="shared" si="2"/>
        <v>C072</v>
      </c>
      <c r="E137" s="289" t="s">
        <v>5975</v>
      </c>
      <c r="F137" s="117">
        <v>43466</v>
      </c>
      <c r="G137" s="117">
        <v>44197</v>
      </c>
    </row>
    <row r="138" spans="1:7" ht="30" x14ac:dyDescent="0.25">
      <c r="A138" s="114" t="s">
        <v>1286</v>
      </c>
      <c r="B138" s="288" t="s">
        <v>5976</v>
      </c>
      <c r="C138" s="114">
        <v>2018</v>
      </c>
      <c r="D138" s="251" t="str">
        <f t="shared" si="2"/>
        <v>C073</v>
      </c>
      <c r="E138" s="289" t="s">
        <v>5977</v>
      </c>
      <c r="F138" s="117">
        <v>43466</v>
      </c>
      <c r="G138" s="117">
        <v>44197</v>
      </c>
    </row>
    <row r="139" spans="1:7" ht="30" x14ac:dyDescent="0.25">
      <c r="A139" s="114" t="s">
        <v>1286</v>
      </c>
      <c r="B139" s="288" t="s">
        <v>5312</v>
      </c>
      <c r="C139" s="114">
        <v>2018</v>
      </c>
      <c r="D139" s="251" t="str">
        <f t="shared" si="2"/>
        <v>C074</v>
      </c>
      <c r="E139" s="289" t="s">
        <v>5978</v>
      </c>
      <c r="F139" s="117">
        <v>43466</v>
      </c>
      <c r="G139" s="117">
        <v>44197</v>
      </c>
    </row>
    <row r="140" spans="1:7" ht="15" x14ac:dyDescent="0.25">
      <c r="A140" s="114" t="s">
        <v>1286</v>
      </c>
      <c r="B140" s="288" t="s">
        <v>5314</v>
      </c>
      <c r="C140" s="114">
        <v>2018</v>
      </c>
      <c r="D140" s="251" t="str">
        <f t="shared" si="2"/>
        <v>C075a</v>
      </c>
      <c r="E140" s="289" t="s">
        <v>5979</v>
      </c>
      <c r="F140" s="117">
        <v>43466</v>
      </c>
      <c r="G140" s="117">
        <v>44197</v>
      </c>
    </row>
    <row r="141" spans="1:7" ht="15" x14ac:dyDescent="0.25">
      <c r="A141" s="114" t="s">
        <v>1286</v>
      </c>
      <c r="B141" s="288" t="s">
        <v>5316</v>
      </c>
      <c r="C141" s="114">
        <v>2018</v>
      </c>
      <c r="D141" s="251" t="str">
        <f t="shared" si="2"/>
        <v>C075b</v>
      </c>
      <c r="E141" s="289" t="s">
        <v>5980</v>
      </c>
      <c r="F141" s="117">
        <v>43466</v>
      </c>
      <c r="G141" s="117">
        <v>44197</v>
      </c>
    </row>
    <row r="142" spans="1:7" ht="15" x14ac:dyDescent="0.25">
      <c r="A142" s="114" t="s">
        <v>1286</v>
      </c>
      <c r="B142" s="288" t="s">
        <v>5981</v>
      </c>
      <c r="C142" s="114">
        <v>2018</v>
      </c>
      <c r="D142" s="251" t="str">
        <f t="shared" si="2"/>
        <v>C075c</v>
      </c>
      <c r="E142" s="289" t="s">
        <v>5982</v>
      </c>
      <c r="F142" s="117">
        <v>43466</v>
      </c>
      <c r="G142" s="117">
        <v>44197</v>
      </c>
    </row>
    <row r="143" spans="1:7" ht="15" x14ac:dyDescent="0.25">
      <c r="A143" s="114" t="s">
        <v>1286</v>
      </c>
      <c r="B143" s="288" t="s">
        <v>5320</v>
      </c>
      <c r="C143" s="114">
        <v>2018</v>
      </c>
      <c r="D143" s="251" t="str">
        <f t="shared" si="2"/>
        <v>C075d</v>
      </c>
      <c r="E143" s="289" t="s">
        <v>5983</v>
      </c>
      <c r="F143" s="117">
        <v>43466</v>
      </c>
      <c r="G143" s="117">
        <v>44197</v>
      </c>
    </row>
    <row r="144" spans="1:7" ht="15" x14ac:dyDescent="0.25">
      <c r="A144" s="114" t="s">
        <v>1286</v>
      </c>
      <c r="B144" s="288" t="s">
        <v>5322</v>
      </c>
      <c r="C144" s="114">
        <v>2018</v>
      </c>
      <c r="D144" s="251" t="str">
        <f t="shared" si="2"/>
        <v>C075e</v>
      </c>
      <c r="E144" s="289" t="s">
        <v>5984</v>
      </c>
      <c r="F144" s="117">
        <v>43466</v>
      </c>
      <c r="G144" s="117">
        <v>44197</v>
      </c>
    </row>
    <row r="145" spans="1:7" ht="30" x14ac:dyDescent="0.25">
      <c r="A145" s="114" t="s">
        <v>1286</v>
      </c>
      <c r="B145" s="288" t="s">
        <v>5324</v>
      </c>
      <c r="C145" s="114">
        <v>2018</v>
      </c>
      <c r="D145" s="251" t="str">
        <f t="shared" si="2"/>
        <v>C075f</v>
      </c>
      <c r="E145" s="289" t="s">
        <v>5985</v>
      </c>
      <c r="F145" s="117">
        <v>43466</v>
      </c>
      <c r="G145" s="117">
        <v>44197</v>
      </c>
    </row>
    <row r="146" spans="1:7" ht="15" x14ac:dyDescent="0.25">
      <c r="A146" s="114" t="s">
        <v>1286</v>
      </c>
      <c r="B146" s="288" t="s">
        <v>5326</v>
      </c>
      <c r="C146" s="114">
        <v>2018</v>
      </c>
      <c r="D146" s="251" t="str">
        <f t="shared" si="2"/>
        <v>C075g</v>
      </c>
      <c r="E146" s="289" t="s">
        <v>5986</v>
      </c>
      <c r="F146" s="117">
        <v>43466</v>
      </c>
      <c r="G146" s="117">
        <v>44197</v>
      </c>
    </row>
    <row r="147" spans="1:7" ht="45" x14ac:dyDescent="0.25">
      <c r="A147" s="114" t="s">
        <v>1286</v>
      </c>
      <c r="B147" s="288" t="s">
        <v>5328</v>
      </c>
      <c r="C147" s="114">
        <v>2018</v>
      </c>
      <c r="D147" s="251" t="str">
        <f t="shared" si="2"/>
        <v>C075h</v>
      </c>
      <c r="E147" s="289" t="s">
        <v>5987</v>
      </c>
      <c r="F147" s="117">
        <v>43466</v>
      </c>
      <c r="G147" s="117">
        <v>44197</v>
      </c>
    </row>
    <row r="148" spans="1:7" ht="15" x14ac:dyDescent="0.25">
      <c r="A148" s="114" t="s">
        <v>1286</v>
      </c>
      <c r="B148" s="288" t="s">
        <v>5331</v>
      </c>
      <c r="C148" s="114">
        <v>2018</v>
      </c>
      <c r="D148" s="251" t="str">
        <f t="shared" si="2"/>
        <v>C075i</v>
      </c>
      <c r="E148" s="289" t="s">
        <v>5988</v>
      </c>
      <c r="F148" s="117">
        <v>43466</v>
      </c>
      <c r="G148" s="117">
        <v>44197</v>
      </c>
    </row>
    <row r="149" spans="1:7" ht="45" x14ac:dyDescent="0.25">
      <c r="A149" s="114" t="s">
        <v>1286</v>
      </c>
      <c r="B149" s="288" t="s">
        <v>5333</v>
      </c>
      <c r="C149" s="114">
        <v>2018</v>
      </c>
      <c r="D149" s="251" t="str">
        <f t="shared" si="2"/>
        <v>C075j</v>
      </c>
      <c r="E149" s="289" t="s">
        <v>5989</v>
      </c>
      <c r="F149" s="117">
        <v>43466</v>
      </c>
      <c r="G149" s="117">
        <v>44197</v>
      </c>
    </row>
    <row r="150" spans="1:7" ht="60" x14ac:dyDescent="0.25">
      <c r="A150" s="114" t="s">
        <v>1286</v>
      </c>
      <c r="B150" s="288" t="s">
        <v>5990</v>
      </c>
      <c r="C150" s="114">
        <v>2018</v>
      </c>
      <c r="D150" s="251" t="str">
        <f t="shared" si="2"/>
        <v>C076</v>
      </c>
      <c r="E150" s="289" t="s">
        <v>5991</v>
      </c>
      <c r="F150" s="117">
        <v>43466</v>
      </c>
      <c r="G150" s="117">
        <v>44197</v>
      </c>
    </row>
    <row r="151" spans="1:7" ht="15" x14ac:dyDescent="0.25">
      <c r="A151" s="114" t="s">
        <v>1286</v>
      </c>
      <c r="B151" s="288" t="s">
        <v>5335</v>
      </c>
      <c r="C151" s="114">
        <v>2018</v>
      </c>
      <c r="D151" s="251" t="str">
        <f t="shared" si="2"/>
        <v>C081a</v>
      </c>
      <c r="E151" s="289" t="s">
        <v>5992</v>
      </c>
      <c r="F151" s="117">
        <v>43466</v>
      </c>
      <c r="G151" s="117">
        <v>44197</v>
      </c>
    </row>
    <row r="152" spans="1:7" ht="15" x14ac:dyDescent="0.25">
      <c r="A152" s="114" t="s">
        <v>1286</v>
      </c>
      <c r="B152" s="288" t="s">
        <v>5337</v>
      </c>
      <c r="C152" s="114">
        <v>2018</v>
      </c>
      <c r="D152" s="251" t="str">
        <f t="shared" si="2"/>
        <v>C081b</v>
      </c>
      <c r="E152" s="289" t="s">
        <v>5993</v>
      </c>
      <c r="F152" s="117">
        <v>43466</v>
      </c>
      <c r="G152" s="117">
        <v>44197</v>
      </c>
    </row>
    <row r="153" spans="1:7" ht="30" x14ac:dyDescent="0.25">
      <c r="A153" s="114" t="s">
        <v>1286</v>
      </c>
      <c r="B153" s="288" t="s">
        <v>5339</v>
      </c>
      <c r="C153" s="114">
        <v>2018</v>
      </c>
      <c r="D153" s="251" t="str">
        <f t="shared" si="2"/>
        <v>C081c</v>
      </c>
      <c r="E153" s="289" t="s">
        <v>5994</v>
      </c>
      <c r="F153" s="117">
        <v>43466</v>
      </c>
      <c r="G153" s="117">
        <v>44197</v>
      </c>
    </row>
    <row r="154" spans="1:7" ht="15" x14ac:dyDescent="0.25">
      <c r="A154" s="114" t="s">
        <v>1286</v>
      </c>
      <c r="B154" s="288" t="s">
        <v>5341</v>
      </c>
      <c r="C154" s="114">
        <v>2018</v>
      </c>
      <c r="D154" s="251" t="str">
        <f t="shared" si="2"/>
        <v>C081d</v>
      </c>
      <c r="E154" s="289" t="s">
        <v>5995</v>
      </c>
      <c r="F154" s="117">
        <v>43466</v>
      </c>
      <c r="G154" s="117">
        <v>44197</v>
      </c>
    </row>
    <row r="155" spans="1:7" ht="30" x14ac:dyDescent="0.25">
      <c r="A155" s="114" t="s">
        <v>1286</v>
      </c>
      <c r="B155" s="288" t="s">
        <v>5343</v>
      </c>
      <c r="C155" s="114">
        <v>2018</v>
      </c>
      <c r="D155" s="251" t="str">
        <f t="shared" si="2"/>
        <v>C081e</v>
      </c>
      <c r="E155" s="289" t="s">
        <v>5996</v>
      </c>
      <c r="F155" s="117">
        <v>43466</v>
      </c>
      <c r="G155" s="117">
        <v>44197</v>
      </c>
    </row>
    <row r="156" spans="1:7" ht="15" x14ac:dyDescent="0.25">
      <c r="A156" s="114" t="s">
        <v>1286</v>
      </c>
      <c r="B156" s="288" t="s">
        <v>5345</v>
      </c>
      <c r="C156" s="114">
        <v>2018</v>
      </c>
      <c r="D156" s="251" t="str">
        <f t="shared" si="2"/>
        <v>C082a</v>
      </c>
      <c r="E156" s="289" t="s">
        <v>5997</v>
      </c>
      <c r="F156" s="117">
        <v>43466</v>
      </c>
      <c r="G156" s="117">
        <v>44197</v>
      </c>
    </row>
    <row r="157" spans="1:7" ht="15" x14ac:dyDescent="0.25">
      <c r="A157" s="114" t="s">
        <v>1286</v>
      </c>
      <c r="B157" s="288" t="s">
        <v>5347</v>
      </c>
      <c r="C157" s="114">
        <v>2018</v>
      </c>
      <c r="D157" s="251" t="str">
        <f t="shared" si="2"/>
        <v>C082b</v>
      </c>
      <c r="E157" s="289" t="s">
        <v>5998</v>
      </c>
      <c r="F157" s="117">
        <v>43466</v>
      </c>
      <c r="G157" s="117">
        <v>44197</v>
      </c>
    </row>
    <row r="158" spans="1:7" ht="15" x14ac:dyDescent="0.25">
      <c r="A158" s="114" t="s">
        <v>1286</v>
      </c>
      <c r="B158" s="288" t="s">
        <v>5349</v>
      </c>
      <c r="C158" s="114">
        <v>2018</v>
      </c>
      <c r="D158" s="251" t="str">
        <f t="shared" si="2"/>
        <v>C083a</v>
      </c>
      <c r="E158" s="289" t="s">
        <v>5999</v>
      </c>
      <c r="F158" s="117">
        <v>43466</v>
      </c>
      <c r="G158" s="117">
        <v>44197</v>
      </c>
    </row>
    <row r="159" spans="1:7" ht="15" x14ac:dyDescent="0.25">
      <c r="A159" s="114" t="s">
        <v>1286</v>
      </c>
      <c r="B159" s="288" t="s">
        <v>5352</v>
      </c>
      <c r="C159" s="114">
        <v>2018</v>
      </c>
      <c r="D159" s="251" t="str">
        <f t="shared" si="2"/>
        <v>C083b</v>
      </c>
      <c r="E159" s="289" t="s">
        <v>6000</v>
      </c>
      <c r="F159" s="117">
        <v>43466</v>
      </c>
      <c r="G159" s="117">
        <v>44197</v>
      </c>
    </row>
    <row r="160" spans="1:7" ht="15" x14ac:dyDescent="0.25">
      <c r="A160" s="114" t="s">
        <v>1286</v>
      </c>
      <c r="B160" s="288" t="s">
        <v>5354</v>
      </c>
      <c r="C160" s="114">
        <v>2018</v>
      </c>
      <c r="D160" s="251" t="str">
        <f t="shared" si="2"/>
        <v>C083c</v>
      </c>
      <c r="E160" s="289" t="s">
        <v>6001</v>
      </c>
      <c r="F160" s="117">
        <v>43466</v>
      </c>
      <c r="G160" s="117">
        <v>44197</v>
      </c>
    </row>
    <row r="161" spans="1:7" ht="15" x14ac:dyDescent="0.25">
      <c r="A161" s="114" t="s">
        <v>1286</v>
      </c>
      <c r="B161" s="288" t="s">
        <v>5356</v>
      </c>
      <c r="C161" s="114">
        <v>2018</v>
      </c>
      <c r="D161" s="251" t="str">
        <f t="shared" si="2"/>
        <v>C083d</v>
      </c>
      <c r="E161" s="289" t="s">
        <v>6002</v>
      </c>
      <c r="F161" s="117">
        <v>43466</v>
      </c>
      <c r="G161" s="117">
        <v>44197</v>
      </c>
    </row>
    <row r="162" spans="1:7" ht="30" x14ac:dyDescent="0.25">
      <c r="A162" s="114" t="s">
        <v>1286</v>
      </c>
      <c r="B162" s="288" t="s">
        <v>5358</v>
      </c>
      <c r="C162" s="114">
        <v>2018</v>
      </c>
      <c r="D162" s="251" t="str">
        <f t="shared" si="2"/>
        <v>C083e</v>
      </c>
      <c r="E162" s="289" t="s">
        <v>6003</v>
      </c>
      <c r="F162" s="117">
        <v>43466</v>
      </c>
      <c r="G162" s="117">
        <v>44197</v>
      </c>
    </row>
    <row r="163" spans="1:7" ht="15" x14ac:dyDescent="0.25">
      <c r="A163" s="114" t="s">
        <v>1286</v>
      </c>
      <c r="B163" s="288" t="s">
        <v>5360</v>
      </c>
      <c r="C163" s="114">
        <v>2018</v>
      </c>
      <c r="D163" s="251" t="str">
        <f t="shared" si="2"/>
        <v>C083f</v>
      </c>
      <c r="E163" s="289" t="s">
        <v>6004</v>
      </c>
      <c r="F163" s="117">
        <v>43466</v>
      </c>
      <c r="G163" s="117">
        <v>44197</v>
      </c>
    </row>
    <row r="164" spans="1:7" ht="30" x14ac:dyDescent="0.25">
      <c r="A164" s="114" t="s">
        <v>1286</v>
      </c>
      <c r="B164" s="288" t="s">
        <v>5362</v>
      </c>
      <c r="C164" s="114">
        <v>2018</v>
      </c>
      <c r="D164" s="251" t="str">
        <f t="shared" si="2"/>
        <v>C083g</v>
      </c>
      <c r="E164" s="289" t="s">
        <v>6005</v>
      </c>
      <c r="F164" s="117">
        <v>43466</v>
      </c>
      <c r="G164" s="117">
        <v>44197</v>
      </c>
    </row>
    <row r="165" spans="1:7" ht="30" x14ac:dyDescent="0.25">
      <c r="A165" s="114" t="s">
        <v>1286</v>
      </c>
      <c r="B165" s="288" t="s">
        <v>5364</v>
      </c>
      <c r="C165" s="114">
        <v>2018</v>
      </c>
      <c r="D165" s="251" t="str">
        <f t="shared" si="2"/>
        <v>C083h</v>
      </c>
      <c r="E165" s="289" t="s">
        <v>6006</v>
      </c>
      <c r="F165" s="117">
        <v>43466</v>
      </c>
      <c r="G165" s="117">
        <v>44197</v>
      </c>
    </row>
    <row r="166" spans="1:7" ht="60" x14ac:dyDescent="0.25">
      <c r="A166" s="114" t="s">
        <v>1286</v>
      </c>
      <c r="B166" s="288" t="s">
        <v>5368</v>
      </c>
      <c r="C166" s="114">
        <v>2018</v>
      </c>
      <c r="D166" s="251" t="str">
        <f t="shared" si="2"/>
        <v>C083j</v>
      </c>
      <c r="E166" s="289" t="s">
        <v>6007</v>
      </c>
      <c r="F166" s="117">
        <v>43466</v>
      </c>
      <c r="G166" s="117">
        <v>44197</v>
      </c>
    </row>
    <row r="167" spans="1:7" ht="15" x14ac:dyDescent="0.25">
      <c r="A167" s="114" t="s">
        <v>1286</v>
      </c>
      <c r="B167" s="288" t="s">
        <v>5370</v>
      </c>
      <c r="C167" s="114">
        <v>2018</v>
      </c>
      <c r="D167" s="251" t="str">
        <f t="shared" si="2"/>
        <v>C083k</v>
      </c>
      <c r="E167" s="289" t="s">
        <v>6008</v>
      </c>
      <c r="F167" s="117">
        <v>43466</v>
      </c>
      <c r="G167" s="117">
        <v>44197</v>
      </c>
    </row>
    <row r="168" spans="1:7" ht="15" x14ac:dyDescent="0.25">
      <c r="A168" s="114" t="s">
        <v>1286</v>
      </c>
      <c r="B168" s="288" t="s">
        <v>5372</v>
      </c>
      <c r="C168" s="114">
        <v>2018</v>
      </c>
      <c r="D168" s="251" t="str">
        <f t="shared" si="2"/>
        <v>C083l</v>
      </c>
      <c r="E168" s="289" t="s">
        <v>6009</v>
      </c>
      <c r="F168" s="117">
        <v>43466</v>
      </c>
      <c r="G168" s="117">
        <v>44197</v>
      </c>
    </row>
    <row r="169" spans="1:7" ht="30" x14ac:dyDescent="0.25">
      <c r="A169" s="114" t="s">
        <v>1286</v>
      </c>
      <c r="B169" s="288" t="s">
        <v>5374</v>
      </c>
      <c r="C169" s="114">
        <v>2018</v>
      </c>
      <c r="D169" s="251" t="str">
        <f t="shared" si="2"/>
        <v>C083m</v>
      </c>
      <c r="E169" s="289" t="s">
        <v>6010</v>
      </c>
      <c r="F169" s="117">
        <v>43466</v>
      </c>
      <c r="G169" s="117">
        <v>44197</v>
      </c>
    </row>
    <row r="170" spans="1:7" ht="15" x14ac:dyDescent="0.25">
      <c r="A170" s="114" t="s">
        <v>1286</v>
      </c>
      <c r="B170" s="288" t="s">
        <v>5376</v>
      </c>
      <c r="C170" s="114">
        <v>2018</v>
      </c>
      <c r="D170" s="251" t="str">
        <f t="shared" si="2"/>
        <v>C083n</v>
      </c>
      <c r="E170" s="289" t="s">
        <v>5379</v>
      </c>
      <c r="F170" s="117">
        <v>43466</v>
      </c>
      <c r="G170" s="117">
        <v>44197</v>
      </c>
    </row>
    <row r="171" spans="1:7" ht="45" x14ac:dyDescent="0.25">
      <c r="A171" s="114" t="s">
        <v>1286</v>
      </c>
      <c r="B171" s="288" t="s">
        <v>5378</v>
      </c>
      <c r="C171" s="114">
        <v>2018</v>
      </c>
      <c r="D171" s="251" t="str">
        <f t="shared" si="2"/>
        <v>C083o</v>
      </c>
      <c r="E171" s="289" t="s">
        <v>6011</v>
      </c>
      <c r="F171" s="117">
        <v>43466</v>
      </c>
      <c r="G171" s="117">
        <v>44197</v>
      </c>
    </row>
    <row r="172" spans="1:7" ht="30" x14ac:dyDescent="0.25">
      <c r="A172" s="114" t="s">
        <v>1286</v>
      </c>
      <c r="B172" s="288" t="s">
        <v>5380</v>
      </c>
      <c r="C172" s="114">
        <v>2018</v>
      </c>
      <c r="D172" s="251" t="str">
        <f t="shared" si="2"/>
        <v>C083p</v>
      </c>
      <c r="E172" s="289" t="s">
        <v>6012</v>
      </c>
      <c r="F172" s="117">
        <v>43466</v>
      </c>
      <c r="G172" s="117">
        <v>44197</v>
      </c>
    </row>
    <row r="173" spans="1:7" ht="15" x14ac:dyDescent="0.25">
      <c r="A173" s="114" t="s">
        <v>1286</v>
      </c>
      <c r="B173" s="288" t="s">
        <v>5385</v>
      </c>
      <c r="C173" s="114">
        <v>2018</v>
      </c>
      <c r="D173" s="251" t="str">
        <f t="shared" si="2"/>
        <v>C091a</v>
      </c>
      <c r="E173" s="289" t="s">
        <v>5386</v>
      </c>
      <c r="F173" s="117">
        <v>43466</v>
      </c>
      <c r="G173" s="117">
        <v>44197</v>
      </c>
    </row>
    <row r="174" spans="1:7" ht="30" x14ac:dyDescent="0.25">
      <c r="A174" s="114" t="s">
        <v>1286</v>
      </c>
      <c r="B174" s="288" t="s">
        <v>5387</v>
      </c>
      <c r="C174" s="114">
        <v>2018</v>
      </c>
      <c r="D174" s="251" t="str">
        <f t="shared" si="2"/>
        <v>C091b</v>
      </c>
      <c r="E174" s="289" t="s">
        <v>5388</v>
      </c>
      <c r="F174" s="117">
        <v>43466</v>
      </c>
      <c r="G174" s="117">
        <v>44197</v>
      </c>
    </row>
    <row r="175" spans="1:7" ht="15" x14ac:dyDescent="0.25">
      <c r="A175" s="114" t="s">
        <v>1286</v>
      </c>
      <c r="B175" s="288" t="s">
        <v>5389</v>
      </c>
      <c r="C175" s="114">
        <v>2018</v>
      </c>
      <c r="D175" s="251" t="str">
        <f t="shared" si="2"/>
        <v>C091c</v>
      </c>
      <c r="E175" s="289" t="s">
        <v>5390</v>
      </c>
      <c r="F175" s="117">
        <v>43466</v>
      </c>
      <c r="G175" s="117">
        <v>44197</v>
      </c>
    </row>
    <row r="176" spans="1:7" ht="30" x14ac:dyDescent="0.25">
      <c r="A176" s="114" t="s">
        <v>1286</v>
      </c>
      <c r="B176" s="288" t="s">
        <v>5391</v>
      </c>
      <c r="C176" s="114">
        <v>2018</v>
      </c>
      <c r="D176" s="251" t="str">
        <f t="shared" si="2"/>
        <v>C091d</v>
      </c>
      <c r="E176" s="289" t="s">
        <v>6013</v>
      </c>
      <c r="F176" s="117">
        <v>43466</v>
      </c>
      <c r="G176" s="117">
        <v>44197</v>
      </c>
    </row>
    <row r="177" spans="1:7" ht="30" x14ac:dyDescent="0.25">
      <c r="A177" s="114" t="s">
        <v>1286</v>
      </c>
      <c r="B177" s="288" t="s">
        <v>5393</v>
      </c>
      <c r="C177" s="114">
        <v>2018</v>
      </c>
      <c r="D177" s="251" t="str">
        <f t="shared" si="2"/>
        <v>C091e</v>
      </c>
      <c r="E177" s="289" t="s">
        <v>5394</v>
      </c>
      <c r="F177" s="117">
        <v>43466</v>
      </c>
      <c r="G177" s="117">
        <v>44197</v>
      </c>
    </row>
    <row r="178" spans="1:7" ht="15" x14ac:dyDescent="0.25">
      <c r="A178" s="114" t="s">
        <v>1286</v>
      </c>
      <c r="B178" s="288" t="s">
        <v>5395</v>
      </c>
      <c r="C178" s="114">
        <v>2018</v>
      </c>
      <c r="D178" s="251" t="str">
        <f t="shared" si="2"/>
        <v>C091f</v>
      </c>
      <c r="E178" s="289" t="s">
        <v>5396</v>
      </c>
      <c r="F178" s="117">
        <v>43466</v>
      </c>
      <c r="G178" s="117">
        <v>44197</v>
      </c>
    </row>
    <row r="179" spans="1:7" ht="45" x14ac:dyDescent="0.25">
      <c r="A179" s="114" t="s">
        <v>1286</v>
      </c>
      <c r="B179" s="288" t="s">
        <v>6014</v>
      </c>
      <c r="C179" s="114">
        <v>2018</v>
      </c>
      <c r="D179" s="251" t="str">
        <f t="shared" si="2"/>
        <v>C092</v>
      </c>
      <c r="E179" s="309" t="s">
        <v>6015</v>
      </c>
      <c r="F179" s="117">
        <v>43466</v>
      </c>
      <c r="G179" s="117">
        <v>44197</v>
      </c>
    </row>
    <row r="180" spans="1:7" ht="15" x14ac:dyDescent="0.25">
      <c r="A180" s="114" t="s">
        <v>1286</v>
      </c>
      <c r="B180" s="288" t="s">
        <v>5397</v>
      </c>
      <c r="C180" s="114">
        <v>2018</v>
      </c>
      <c r="D180" s="251" t="str">
        <f t="shared" si="2"/>
        <v>C093a</v>
      </c>
      <c r="E180" s="289" t="s">
        <v>6016</v>
      </c>
      <c r="F180" s="117">
        <v>43466</v>
      </c>
      <c r="G180" s="117">
        <v>44197</v>
      </c>
    </row>
    <row r="181" spans="1:7" ht="30" x14ac:dyDescent="0.25">
      <c r="A181" s="114" t="s">
        <v>1286</v>
      </c>
      <c r="B181" s="288" t="s">
        <v>5399</v>
      </c>
      <c r="C181" s="114">
        <v>2018</v>
      </c>
      <c r="D181" s="251" t="str">
        <f t="shared" si="2"/>
        <v>C093b</v>
      </c>
      <c r="E181" s="289" t="s">
        <v>6017</v>
      </c>
      <c r="F181" s="117">
        <v>43466</v>
      </c>
      <c r="G181" s="117">
        <v>44197</v>
      </c>
    </row>
    <row r="182" spans="1:7" ht="15" x14ac:dyDescent="0.25">
      <c r="A182" s="114" t="s">
        <v>1286</v>
      </c>
      <c r="B182" s="288" t="s">
        <v>5401</v>
      </c>
      <c r="C182" s="114">
        <v>2018</v>
      </c>
      <c r="D182" s="251" t="str">
        <f t="shared" si="2"/>
        <v>C093c</v>
      </c>
      <c r="E182" s="289" t="s">
        <v>6018</v>
      </c>
      <c r="F182" s="117">
        <v>43466</v>
      </c>
      <c r="G182" s="117">
        <v>44197</v>
      </c>
    </row>
    <row r="183" spans="1:7" ht="15" x14ac:dyDescent="0.25">
      <c r="A183" s="114" t="s">
        <v>1286</v>
      </c>
      <c r="B183" s="288" t="s">
        <v>5403</v>
      </c>
      <c r="C183" s="114">
        <v>2018</v>
      </c>
      <c r="D183" s="251" t="str">
        <f t="shared" si="2"/>
        <v>C093d</v>
      </c>
      <c r="E183" s="289" t="s">
        <v>6019</v>
      </c>
      <c r="F183" s="117">
        <v>43466</v>
      </c>
      <c r="G183" s="117">
        <v>44197</v>
      </c>
    </row>
    <row r="184" spans="1:7" ht="15" x14ac:dyDescent="0.25">
      <c r="A184" s="114" t="s">
        <v>1286</v>
      </c>
      <c r="B184" s="288" t="s">
        <v>5405</v>
      </c>
      <c r="C184" s="114">
        <v>2018</v>
      </c>
      <c r="D184" s="251" t="str">
        <f t="shared" si="2"/>
        <v>C093e</v>
      </c>
      <c r="E184" s="289" t="s">
        <v>6020</v>
      </c>
      <c r="F184" s="117">
        <v>43466</v>
      </c>
      <c r="G184" s="117">
        <v>44197</v>
      </c>
    </row>
    <row r="185" spans="1:7" ht="15" x14ac:dyDescent="0.25">
      <c r="A185" s="114" t="s">
        <v>1286</v>
      </c>
      <c r="B185" s="288" t="s">
        <v>5407</v>
      </c>
      <c r="C185" s="114">
        <v>2018</v>
      </c>
      <c r="D185" s="251" t="str">
        <f t="shared" si="2"/>
        <v>C093f</v>
      </c>
      <c r="E185" s="289" t="s">
        <v>6021</v>
      </c>
      <c r="F185" s="117">
        <v>43466</v>
      </c>
      <c r="G185" s="117">
        <v>44197</v>
      </c>
    </row>
    <row r="186" spans="1:7" ht="15" x14ac:dyDescent="0.25">
      <c r="A186" s="114" t="s">
        <v>1286</v>
      </c>
      <c r="B186" s="288" t="s">
        <v>5409</v>
      </c>
      <c r="C186" s="114">
        <v>2018</v>
      </c>
      <c r="D186" s="251" t="str">
        <f t="shared" si="2"/>
        <v>C093g</v>
      </c>
      <c r="E186" s="289" t="s">
        <v>6022</v>
      </c>
      <c r="F186" s="117">
        <v>43466</v>
      </c>
      <c r="G186" s="117">
        <v>44197</v>
      </c>
    </row>
    <row r="187" spans="1:7" ht="15" x14ac:dyDescent="0.25">
      <c r="A187" s="114" t="s">
        <v>1286</v>
      </c>
      <c r="B187" s="288" t="s">
        <v>5411</v>
      </c>
      <c r="C187" s="114">
        <v>2018</v>
      </c>
      <c r="D187" s="251" t="str">
        <f t="shared" si="2"/>
        <v>C093h</v>
      </c>
      <c r="E187" s="289" t="s">
        <v>6023</v>
      </c>
      <c r="F187" s="117">
        <v>43466</v>
      </c>
      <c r="G187" s="117">
        <v>44197</v>
      </c>
    </row>
    <row r="188" spans="1:7" ht="15" x14ac:dyDescent="0.25">
      <c r="A188" s="114" t="s">
        <v>1286</v>
      </c>
      <c r="B188" s="288" t="s">
        <v>5413</v>
      </c>
      <c r="C188" s="114">
        <v>2018</v>
      </c>
      <c r="D188" s="251" t="str">
        <f t="shared" si="2"/>
        <v>C093i</v>
      </c>
      <c r="E188" s="289" t="s">
        <v>6024</v>
      </c>
      <c r="F188" s="117">
        <v>43466</v>
      </c>
      <c r="G188" s="117">
        <v>44197</v>
      </c>
    </row>
    <row r="189" spans="1:7" ht="30" x14ac:dyDescent="0.25">
      <c r="A189" s="114" t="s">
        <v>1286</v>
      </c>
      <c r="B189" s="288" t="s">
        <v>5415</v>
      </c>
      <c r="C189" s="114">
        <v>2018</v>
      </c>
      <c r="D189" s="251" t="str">
        <f t="shared" si="2"/>
        <v>C093j</v>
      </c>
      <c r="E189" s="289" t="s">
        <v>6025</v>
      </c>
      <c r="F189" s="117">
        <v>43466</v>
      </c>
      <c r="G189" s="117">
        <v>44197</v>
      </c>
    </row>
    <row r="190" spans="1:7" ht="30" x14ac:dyDescent="0.25">
      <c r="A190" s="114" t="s">
        <v>1286</v>
      </c>
      <c r="B190" s="288" t="s">
        <v>5417</v>
      </c>
      <c r="C190" s="114">
        <v>2018</v>
      </c>
      <c r="D190" s="251" t="str">
        <f t="shared" si="2"/>
        <v>C094a</v>
      </c>
      <c r="E190" s="146" t="s">
        <v>6026</v>
      </c>
      <c r="F190" s="117">
        <v>43466</v>
      </c>
      <c r="G190" s="117">
        <v>44197</v>
      </c>
    </row>
    <row r="191" spans="1:7" ht="15" x14ac:dyDescent="0.25">
      <c r="A191" s="114" t="s">
        <v>1286</v>
      </c>
      <c r="B191" s="288" t="s">
        <v>5420</v>
      </c>
      <c r="C191" s="114">
        <v>2018</v>
      </c>
      <c r="D191" s="251" t="str">
        <f t="shared" si="2"/>
        <v>C094b</v>
      </c>
      <c r="E191" s="146" t="s">
        <v>6027</v>
      </c>
      <c r="F191" s="117">
        <v>43466</v>
      </c>
      <c r="G191" s="117">
        <v>44197</v>
      </c>
    </row>
    <row r="192" spans="1:7" ht="15" x14ac:dyDescent="0.25">
      <c r="A192" s="114" t="s">
        <v>1286</v>
      </c>
      <c r="B192" s="288" t="s">
        <v>5423</v>
      </c>
      <c r="C192" s="114">
        <v>2018</v>
      </c>
      <c r="D192" s="251" t="str">
        <f t="shared" si="2"/>
        <v>C094c</v>
      </c>
      <c r="E192" s="146" t="s">
        <v>6028</v>
      </c>
      <c r="F192" s="117">
        <v>43466</v>
      </c>
      <c r="G192" s="117">
        <v>44197</v>
      </c>
    </row>
    <row r="193" spans="1:7" ht="15" x14ac:dyDescent="0.25">
      <c r="A193" s="114" t="s">
        <v>1286</v>
      </c>
      <c r="B193" s="288" t="s">
        <v>5425</v>
      </c>
      <c r="C193" s="114">
        <v>2018</v>
      </c>
      <c r="D193" s="251" t="str">
        <f t="shared" si="2"/>
        <v>C094d</v>
      </c>
      <c r="E193" s="146" t="s">
        <v>6029</v>
      </c>
      <c r="F193" s="117">
        <v>43466</v>
      </c>
      <c r="G193" s="117">
        <v>44197</v>
      </c>
    </row>
    <row r="194" spans="1:7" ht="15" x14ac:dyDescent="0.25">
      <c r="A194" s="114" t="s">
        <v>1286</v>
      </c>
      <c r="B194" s="288" t="s">
        <v>5427</v>
      </c>
      <c r="C194" s="114">
        <v>2018</v>
      </c>
      <c r="D194" s="251" t="str">
        <f t="shared" si="2"/>
        <v>C094e</v>
      </c>
      <c r="E194" s="146" t="s">
        <v>6030</v>
      </c>
      <c r="F194" s="117">
        <v>43466</v>
      </c>
      <c r="G194" s="117">
        <v>44197</v>
      </c>
    </row>
    <row r="195" spans="1:7" ht="15" x14ac:dyDescent="0.25">
      <c r="A195" s="114" t="s">
        <v>1286</v>
      </c>
      <c r="B195" s="288" t="s">
        <v>5433</v>
      </c>
      <c r="C195" s="114">
        <v>2018</v>
      </c>
      <c r="D195" s="251" t="str">
        <f t="shared" si="2"/>
        <v>C101</v>
      </c>
      <c r="E195" s="289" t="s">
        <v>6031</v>
      </c>
      <c r="F195" s="117">
        <v>43466</v>
      </c>
      <c r="G195" s="117">
        <v>44197</v>
      </c>
    </row>
    <row r="196" spans="1:7" ht="60" x14ac:dyDescent="0.25">
      <c r="A196" s="114" t="s">
        <v>1286</v>
      </c>
      <c r="B196" s="288" t="s">
        <v>6032</v>
      </c>
      <c r="C196" s="114">
        <v>2018</v>
      </c>
      <c r="D196" s="251" t="str">
        <f t="shared" si="2"/>
        <v>C102</v>
      </c>
      <c r="E196" s="289" t="s">
        <v>6033</v>
      </c>
      <c r="F196" s="117">
        <v>43466</v>
      </c>
      <c r="G196" s="117">
        <v>44197</v>
      </c>
    </row>
    <row r="197" spans="1:7" ht="45" x14ac:dyDescent="0.25">
      <c r="A197" s="114" t="s">
        <v>1286</v>
      </c>
      <c r="B197" s="288" t="s">
        <v>5435</v>
      </c>
      <c r="C197" s="114">
        <v>2018</v>
      </c>
      <c r="D197" s="251" t="str">
        <f t="shared" ref="D197:D260" si="3">A197&amp;SUBSTITUTE(B197,".","")</f>
        <v>C111a</v>
      </c>
      <c r="E197" s="289" t="s">
        <v>6034</v>
      </c>
      <c r="F197" s="117">
        <v>43466</v>
      </c>
      <c r="G197" s="117">
        <v>44197</v>
      </c>
    </row>
    <row r="198" spans="1:7" ht="15" x14ac:dyDescent="0.25">
      <c r="A198" s="114" t="s">
        <v>1286</v>
      </c>
      <c r="B198" s="288" t="s">
        <v>5437</v>
      </c>
      <c r="C198" s="114">
        <v>2018</v>
      </c>
      <c r="D198" s="251" t="str">
        <f t="shared" si="3"/>
        <v>C111b</v>
      </c>
      <c r="E198" s="289" t="s">
        <v>5438</v>
      </c>
      <c r="F198" s="117">
        <v>43466</v>
      </c>
      <c r="G198" s="117">
        <v>44197</v>
      </c>
    </row>
    <row r="199" spans="1:7" ht="30" x14ac:dyDescent="0.25">
      <c r="A199" s="114" t="s">
        <v>1286</v>
      </c>
      <c r="B199" s="288" t="s">
        <v>5439</v>
      </c>
      <c r="C199" s="114">
        <v>2018</v>
      </c>
      <c r="D199" s="251" t="str">
        <f t="shared" si="3"/>
        <v>C111c</v>
      </c>
      <c r="E199" s="289" t="s">
        <v>5440</v>
      </c>
      <c r="F199" s="117">
        <v>43466</v>
      </c>
      <c r="G199" s="117">
        <v>44197</v>
      </c>
    </row>
    <row r="200" spans="1:7" ht="30" x14ac:dyDescent="0.25">
      <c r="A200" s="114" t="s">
        <v>1286</v>
      </c>
      <c r="B200" s="288" t="s">
        <v>5441</v>
      </c>
      <c r="C200" s="114">
        <v>2018</v>
      </c>
      <c r="D200" s="251" t="str">
        <f t="shared" si="3"/>
        <v>C111d</v>
      </c>
      <c r="E200" s="289" t="s">
        <v>5442</v>
      </c>
      <c r="F200" s="117">
        <v>43466</v>
      </c>
      <c r="G200" s="117">
        <v>44197</v>
      </c>
    </row>
    <row r="201" spans="1:7" ht="15" x14ac:dyDescent="0.25">
      <c r="A201" s="114" t="s">
        <v>1286</v>
      </c>
      <c r="B201" s="288" t="s">
        <v>5443</v>
      </c>
      <c r="C201" s="114">
        <v>2018</v>
      </c>
      <c r="D201" s="251" t="str">
        <f t="shared" si="3"/>
        <v>C111e</v>
      </c>
      <c r="E201" s="289" t="s">
        <v>5444</v>
      </c>
      <c r="F201" s="117">
        <v>43466</v>
      </c>
      <c r="G201" s="117">
        <v>44197</v>
      </c>
    </row>
    <row r="202" spans="1:7" ht="30" x14ac:dyDescent="0.25">
      <c r="A202" s="114" t="s">
        <v>1286</v>
      </c>
      <c r="B202" s="288" t="s">
        <v>5445</v>
      </c>
      <c r="C202" s="114">
        <v>2018</v>
      </c>
      <c r="D202" s="251" t="str">
        <f t="shared" si="3"/>
        <v>C111f</v>
      </c>
      <c r="E202" s="289" t="s">
        <v>6035</v>
      </c>
      <c r="F202" s="117">
        <v>43466</v>
      </c>
      <c r="G202" s="117">
        <v>44197</v>
      </c>
    </row>
    <row r="203" spans="1:7" ht="30" x14ac:dyDescent="0.25">
      <c r="A203" s="114" t="s">
        <v>1286</v>
      </c>
      <c r="B203" s="288" t="s">
        <v>5447</v>
      </c>
      <c r="C203" s="114">
        <v>2018</v>
      </c>
      <c r="D203" s="251" t="str">
        <f t="shared" si="3"/>
        <v>C111g</v>
      </c>
      <c r="E203" s="289" t="s">
        <v>6036</v>
      </c>
      <c r="F203" s="117">
        <v>43466</v>
      </c>
      <c r="G203" s="117">
        <v>44197</v>
      </c>
    </row>
    <row r="204" spans="1:7" ht="15" x14ac:dyDescent="0.25">
      <c r="A204" s="114" t="s">
        <v>1286</v>
      </c>
      <c r="B204" s="288" t="s">
        <v>5449</v>
      </c>
      <c r="C204" s="114">
        <v>2018</v>
      </c>
      <c r="D204" s="251" t="str">
        <f t="shared" si="3"/>
        <v>C111h</v>
      </c>
      <c r="E204" s="289" t="s">
        <v>5450</v>
      </c>
      <c r="F204" s="117">
        <v>43466</v>
      </c>
      <c r="G204" s="117">
        <v>44197</v>
      </c>
    </row>
    <row r="205" spans="1:7" ht="15" x14ac:dyDescent="0.25">
      <c r="A205" s="114" t="s">
        <v>1286</v>
      </c>
      <c r="B205" s="288" t="s">
        <v>5451</v>
      </c>
      <c r="C205" s="114">
        <v>2018</v>
      </c>
      <c r="D205" s="251" t="str">
        <f t="shared" si="3"/>
        <v>C111i</v>
      </c>
      <c r="E205" s="289" t="s">
        <v>5452</v>
      </c>
      <c r="F205" s="117">
        <v>43466</v>
      </c>
      <c r="G205" s="117">
        <v>44197</v>
      </c>
    </row>
    <row r="206" spans="1:7" ht="30" x14ac:dyDescent="0.25">
      <c r="A206" s="114" t="s">
        <v>1286</v>
      </c>
      <c r="B206" s="288" t="s">
        <v>6037</v>
      </c>
      <c r="C206" s="114">
        <v>2018</v>
      </c>
      <c r="D206" s="251" t="str">
        <f t="shared" si="3"/>
        <v>C112</v>
      </c>
      <c r="E206" s="289" t="s">
        <v>6038</v>
      </c>
      <c r="F206" s="117">
        <v>43466</v>
      </c>
      <c r="G206" s="117">
        <v>44197</v>
      </c>
    </row>
    <row r="207" spans="1:7" ht="15" x14ac:dyDescent="0.25">
      <c r="A207" s="114" t="s">
        <v>1286</v>
      </c>
      <c r="B207" s="288" t="s">
        <v>5455</v>
      </c>
      <c r="C207" s="114">
        <v>2018</v>
      </c>
      <c r="D207" s="251" t="str">
        <f t="shared" si="3"/>
        <v>C113a</v>
      </c>
      <c r="E207" s="289" t="s">
        <v>6039</v>
      </c>
      <c r="F207" s="117">
        <v>43466</v>
      </c>
      <c r="G207" s="117">
        <v>44197</v>
      </c>
    </row>
    <row r="208" spans="1:7" ht="15" x14ac:dyDescent="0.25">
      <c r="A208" s="114" t="s">
        <v>1286</v>
      </c>
      <c r="B208" s="288" t="s">
        <v>5457</v>
      </c>
      <c r="C208" s="114">
        <v>2018</v>
      </c>
      <c r="D208" s="251" t="str">
        <f t="shared" si="3"/>
        <v>C113b</v>
      </c>
      <c r="E208" s="289" t="s">
        <v>6040</v>
      </c>
      <c r="F208" s="117">
        <v>43466</v>
      </c>
      <c r="G208" s="117">
        <v>44197</v>
      </c>
    </row>
    <row r="209" spans="1:7" ht="15" x14ac:dyDescent="0.25">
      <c r="A209" s="114" t="s">
        <v>1286</v>
      </c>
      <c r="B209" s="288" t="s">
        <v>5459</v>
      </c>
      <c r="C209" s="114">
        <v>2018</v>
      </c>
      <c r="D209" s="251" t="str">
        <f t="shared" si="3"/>
        <v>C113c1</v>
      </c>
      <c r="E209" s="289" t="s">
        <v>6041</v>
      </c>
      <c r="F209" s="117">
        <v>43466</v>
      </c>
      <c r="G209" s="117">
        <v>44197</v>
      </c>
    </row>
    <row r="210" spans="1:7" ht="15" x14ac:dyDescent="0.25">
      <c r="A210" s="114" t="s">
        <v>1286</v>
      </c>
      <c r="B210" s="288" t="s">
        <v>5461</v>
      </c>
      <c r="C210" s="114">
        <v>2018</v>
      </c>
      <c r="D210" s="251" t="str">
        <f t="shared" si="3"/>
        <v>C113c2</v>
      </c>
      <c r="E210" s="289" t="s">
        <v>6042</v>
      </c>
      <c r="F210" s="117">
        <v>43466</v>
      </c>
      <c r="G210" s="117">
        <v>44197</v>
      </c>
    </row>
    <row r="211" spans="1:7" ht="15" x14ac:dyDescent="0.25">
      <c r="A211" s="114" t="s">
        <v>1286</v>
      </c>
      <c r="B211" s="288" t="s">
        <v>5463</v>
      </c>
      <c r="C211" s="114">
        <v>2018</v>
      </c>
      <c r="D211" s="251" t="str">
        <f t="shared" si="3"/>
        <v>C113c3</v>
      </c>
      <c r="E211" s="289" t="s">
        <v>6043</v>
      </c>
      <c r="F211" s="117">
        <v>43466</v>
      </c>
      <c r="G211" s="117">
        <v>44197</v>
      </c>
    </row>
    <row r="212" spans="1:7" ht="15" x14ac:dyDescent="0.25">
      <c r="A212" s="114" t="s">
        <v>1286</v>
      </c>
      <c r="B212" s="288" t="s">
        <v>5465</v>
      </c>
      <c r="C212" s="114">
        <v>2018</v>
      </c>
      <c r="D212" s="251" t="str">
        <f t="shared" si="3"/>
        <v>C113c4</v>
      </c>
      <c r="E212" s="289" t="s">
        <v>6044</v>
      </c>
      <c r="F212" s="117">
        <v>43466</v>
      </c>
      <c r="G212" s="117">
        <v>44197</v>
      </c>
    </row>
    <row r="213" spans="1:7" ht="15" x14ac:dyDescent="0.25">
      <c r="A213" s="114" t="s">
        <v>1286</v>
      </c>
      <c r="B213" s="288" t="s">
        <v>5467</v>
      </c>
      <c r="C213" s="114">
        <v>2018</v>
      </c>
      <c r="D213" s="251" t="str">
        <f t="shared" si="3"/>
        <v>C113c5</v>
      </c>
      <c r="E213" s="289" t="s">
        <v>6045</v>
      </c>
      <c r="F213" s="117">
        <v>43466</v>
      </c>
      <c r="G213" s="117">
        <v>44197</v>
      </c>
    </row>
    <row r="214" spans="1:7" ht="15" x14ac:dyDescent="0.25">
      <c r="A214" s="114" t="s">
        <v>1286</v>
      </c>
      <c r="B214" s="288" t="s">
        <v>5469</v>
      </c>
      <c r="C214" s="114">
        <v>2018</v>
      </c>
      <c r="D214" s="251" t="str">
        <f t="shared" si="3"/>
        <v>C113c6</v>
      </c>
      <c r="E214" s="289" t="s">
        <v>6046</v>
      </c>
      <c r="F214" s="117">
        <v>43466</v>
      </c>
      <c r="G214" s="117">
        <v>44197</v>
      </c>
    </row>
    <row r="215" spans="1:7" ht="15" x14ac:dyDescent="0.25">
      <c r="A215" s="114" t="s">
        <v>1286</v>
      </c>
      <c r="B215" s="288" t="s">
        <v>5471</v>
      </c>
      <c r="C215" s="114">
        <v>2018</v>
      </c>
      <c r="D215" s="251" t="str">
        <f t="shared" si="3"/>
        <v>C113d</v>
      </c>
      <c r="E215" s="289" t="s">
        <v>6047</v>
      </c>
      <c r="F215" s="117">
        <v>43466</v>
      </c>
      <c r="G215" s="117">
        <v>44197</v>
      </c>
    </row>
    <row r="216" spans="1:7" ht="15" x14ac:dyDescent="0.25">
      <c r="A216" s="114" t="s">
        <v>1286</v>
      </c>
      <c r="B216" s="288" t="s">
        <v>5473</v>
      </c>
      <c r="C216" s="114">
        <v>2018</v>
      </c>
      <c r="D216" s="251" t="str">
        <f t="shared" si="3"/>
        <v>C113e</v>
      </c>
      <c r="E216" s="289" t="s">
        <v>6048</v>
      </c>
      <c r="F216" s="117">
        <v>43466</v>
      </c>
      <c r="G216" s="117">
        <v>44197</v>
      </c>
    </row>
    <row r="217" spans="1:7" ht="15" x14ac:dyDescent="0.25">
      <c r="A217" s="114" t="s">
        <v>1286</v>
      </c>
      <c r="B217" s="288" t="s">
        <v>5475</v>
      </c>
      <c r="C217" s="114">
        <v>2018</v>
      </c>
      <c r="D217" s="251" t="str">
        <f t="shared" si="3"/>
        <v>C113f</v>
      </c>
      <c r="E217" s="289" t="s">
        <v>6049</v>
      </c>
      <c r="F217" s="117">
        <v>43466</v>
      </c>
      <c r="G217" s="117">
        <v>44197</v>
      </c>
    </row>
    <row r="218" spans="1:7" ht="15" x14ac:dyDescent="0.25">
      <c r="A218" s="114" t="s">
        <v>1286</v>
      </c>
      <c r="B218" s="288" t="s">
        <v>5477</v>
      </c>
      <c r="C218" s="114">
        <v>2018</v>
      </c>
      <c r="D218" s="251" t="str">
        <f t="shared" si="3"/>
        <v>C113g</v>
      </c>
      <c r="E218" s="289" t="s">
        <v>6050</v>
      </c>
      <c r="F218" s="117">
        <v>43466</v>
      </c>
      <c r="G218" s="117">
        <v>44197</v>
      </c>
    </row>
    <row r="219" spans="1:7" ht="15" x14ac:dyDescent="0.25">
      <c r="A219" s="114" t="s">
        <v>1286</v>
      </c>
      <c r="B219" s="288" t="s">
        <v>5479</v>
      </c>
      <c r="C219" s="114">
        <v>2018</v>
      </c>
      <c r="D219" s="251" t="str">
        <f t="shared" si="3"/>
        <v>C113h</v>
      </c>
      <c r="E219" s="289" t="s">
        <v>5480</v>
      </c>
      <c r="F219" s="117">
        <v>43466</v>
      </c>
      <c r="G219" s="117">
        <v>44197</v>
      </c>
    </row>
    <row r="220" spans="1:7" ht="15" x14ac:dyDescent="0.25">
      <c r="A220" s="114" t="s">
        <v>1286</v>
      </c>
      <c r="B220" s="288" t="s">
        <v>5481</v>
      </c>
      <c r="C220" s="114">
        <v>2018</v>
      </c>
      <c r="D220" s="251" t="str">
        <f t="shared" si="3"/>
        <v>C113i</v>
      </c>
      <c r="E220" s="289" t="s">
        <v>6051</v>
      </c>
      <c r="F220" s="117">
        <v>43466</v>
      </c>
      <c r="G220" s="117">
        <v>44197</v>
      </c>
    </row>
    <row r="221" spans="1:7" ht="30" x14ac:dyDescent="0.25">
      <c r="A221" s="114" t="s">
        <v>1286</v>
      </c>
      <c r="B221" s="288" t="s">
        <v>6052</v>
      </c>
      <c r="C221" s="114">
        <v>2018</v>
      </c>
      <c r="D221" s="251" t="str">
        <f t="shared" si="3"/>
        <v>C113 j</v>
      </c>
      <c r="E221" s="289" t="s">
        <v>6053</v>
      </c>
      <c r="F221" s="117">
        <v>43466</v>
      </c>
      <c r="G221" s="117">
        <v>44197</v>
      </c>
    </row>
    <row r="222" spans="1:7" ht="15" x14ac:dyDescent="0.25">
      <c r="A222" s="114" t="s">
        <v>1286</v>
      </c>
      <c r="B222" s="288" t="s">
        <v>5485</v>
      </c>
      <c r="C222" s="114">
        <v>2018</v>
      </c>
      <c r="D222" s="251" t="str">
        <f t="shared" si="3"/>
        <v>C113k1</v>
      </c>
      <c r="E222" s="289" t="s">
        <v>5486</v>
      </c>
      <c r="F222" s="117">
        <v>43466</v>
      </c>
      <c r="G222" s="117">
        <v>44197</v>
      </c>
    </row>
    <row r="223" spans="1:7" ht="15" x14ac:dyDescent="0.25">
      <c r="A223" s="114" t="s">
        <v>1286</v>
      </c>
      <c r="B223" s="288" t="s">
        <v>5487</v>
      </c>
      <c r="C223" s="114">
        <v>2018</v>
      </c>
      <c r="D223" s="251" t="str">
        <f t="shared" si="3"/>
        <v>C113k2</v>
      </c>
      <c r="E223" s="289" t="s">
        <v>5488</v>
      </c>
      <c r="F223" s="117">
        <v>43466</v>
      </c>
      <c r="G223" s="117">
        <v>44197</v>
      </c>
    </row>
    <row r="224" spans="1:7" ht="30" x14ac:dyDescent="0.25">
      <c r="A224" s="114" t="s">
        <v>1286</v>
      </c>
      <c r="B224" s="288" t="s">
        <v>5489</v>
      </c>
      <c r="C224" s="114">
        <v>2018</v>
      </c>
      <c r="D224" s="251" t="str">
        <f t="shared" si="3"/>
        <v>C113k3</v>
      </c>
      <c r="E224" s="289" t="s">
        <v>6054</v>
      </c>
      <c r="F224" s="117">
        <v>43466</v>
      </c>
      <c r="G224" s="117">
        <v>44197</v>
      </c>
    </row>
    <row r="225" spans="1:7" ht="15" x14ac:dyDescent="0.25">
      <c r="A225" s="114" t="s">
        <v>1286</v>
      </c>
      <c r="B225" s="288" t="s">
        <v>6055</v>
      </c>
      <c r="C225" s="114">
        <v>2018</v>
      </c>
      <c r="D225" s="251" t="str">
        <f t="shared" si="3"/>
        <v>C113l</v>
      </c>
      <c r="E225" s="289" t="s">
        <v>6056</v>
      </c>
      <c r="F225" s="117">
        <v>43466</v>
      </c>
      <c r="G225" s="117">
        <v>44197</v>
      </c>
    </row>
    <row r="226" spans="1:7" ht="45" x14ac:dyDescent="0.25">
      <c r="A226" s="114" t="s">
        <v>1286</v>
      </c>
      <c r="B226" s="288" t="s">
        <v>5491</v>
      </c>
      <c r="C226" s="114">
        <v>2018</v>
      </c>
      <c r="D226" s="251" t="str">
        <f t="shared" si="3"/>
        <v>C114a</v>
      </c>
      <c r="E226" s="289" t="s">
        <v>6057</v>
      </c>
      <c r="F226" s="117">
        <v>43466</v>
      </c>
      <c r="G226" s="117">
        <v>44197</v>
      </c>
    </row>
    <row r="227" spans="1:7" ht="15" x14ac:dyDescent="0.25">
      <c r="A227" s="114" t="s">
        <v>1286</v>
      </c>
      <c r="B227" s="288" t="s">
        <v>5493</v>
      </c>
      <c r="C227" s="114">
        <v>2018</v>
      </c>
      <c r="D227" s="251" t="str">
        <f t="shared" si="3"/>
        <v>C114b</v>
      </c>
      <c r="E227" s="289" t="s">
        <v>5494</v>
      </c>
      <c r="F227" s="117">
        <v>43466</v>
      </c>
      <c r="G227" s="117">
        <v>44197</v>
      </c>
    </row>
    <row r="228" spans="1:7" ht="15" x14ac:dyDescent="0.25">
      <c r="A228" s="114" t="s">
        <v>1286</v>
      </c>
      <c r="B228" s="288" t="s">
        <v>5495</v>
      </c>
      <c r="C228" s="114">
        <v>2018</v>
      </c>
      <c r="D228" s="251" t="str">
        <f t="shared" si="3"/>
        <v>C114c</v>
      </c>
      <c r="E228" s="289" t="s">
        <v>6058</v>
      </c>
      <c r="F228" s="117">
        <v>43466</v>
      </c>
      <c r="G228" s="117">
        <v>44197</v>
      </c>
    </row>
    <row r="229" spans="1:7" ht="15" x14ac:dyDescent="0.25">
      <c r="A229" s="114" t="s">
        <v>1286</v>
      </c>
      <c r="B229" s="288" t="s">
        <v>5497</v>
      </c>
      <c r="C229" s="114">
        <v>2018</v>
      </c>
      <c r="D229" s="251" t="str">
        <f t="shared" si="3"/>
        <v>C114d</v>
      </c>
      <c r="E229" s="289" t="s">
        <v>6059</v>
      </c>
      <c r="F229" s="117">
        <v>43466</v>
      </c>
      <c r="G229" s="117">
        <v>44197</v>
      </c>
    </row>
    <row r="230" spans="1:7" ht="30" x14ac:dyDescent="0.25">
      <c r="A230" s="114" t="s">
        <v>1286</v>
      </c>
      <c r="B230" s="288" t="s">
        <v>5499</v>
      </c>
      <c r="C230" s="114">
        <v>2018</v>
      </c>
      <c r="D230" s="251" t="str">
        <f t="shared" si="3"/>
        <v>C114e</v>
      </c>
      <c r="E230" s="289" t="s">
        <v>6060</v>
      </c>
      <c r="F230" s="117">
        <v>43466</v>
      </c>
      <c r="G230" s="117">
        <v>44197</v>
      </c>
    </row>
    <row r="231" spans="1:7" ht="15" x14ac:dyDescent="0.25">
      <c r="A231" s="114" t="s">
        <v>1286</v>
      </c>
      <c r="B231" s="288" t="s">
        <v>5501</v>
      </c>
      <c r="C231" s="114">
        <v>2018</v>
      </c>
      <c r="D231" s="251" t="str">
        <f t="shared" si="3"/>
        <v>C114f</v>
      </c>
      <c r="E231" s="289" t="s">
        <v>5502</v>
      </c>
      <c r="F231" s="117">
        <v>43466</v>
      </c>
      <c r="G231" s="117">
        <v>44197</v>
      </c>
    </row>
    <row r="232" spans="1:7" ht="15" x14ac:dyDescent="0.25">
      <c r="A232" s="114" t="s">
        <v>1286</v>
      </c>
      <c r="B232" s="288" t="s">
        <v>5503</v>
      </c>
      <c r="C232" s="114">
        <v>2018</v>
      </c>
      <c r="D232" s="251" t="str">
        <f t="shared" si="3"/>
        <v>C114g</v>
      </c>
      <c r="E232" s="289" t="s">
        <v>5504</v>
      </c>
      <c r="F232" s="117">
        <v>43466</v>
      </c>
      <c r="G232" s="117">
        <v>44197</v>
      </c>
    </row>
    <row r="233" spans="1:7" ht="15" x14ac:dyDescent="0.25">
      <c r="A233" s="114" t="s">
        <v>1286</v>
      </c>
      <c r="B233" s="288" t="s">
        <v>5505</v>
      </c>
      <c r="C233" s="114">
        <v>2018</v>
      </c>
      <c r="D233" s="251" t="str">
        <f t="shared" si="3"/>
        <v>C114h</v>
      </c>
      <c r="E233" s="289" t="s">
        <v>5506</v>
      </c>
      <c r="F233" s="117">
        <v>43466</v>
      </c>
      <c r="G233" s="117">
        <v>44197</v>
      </c>
    </row>
    <row r="234" spans="1:7" ht="15" x14ac:dyDescent="0.25">
      <c r="A234" s="114" t="s">
        <v>1286</v>
      </c>
      <c r="B234" s="288" t="s">
        <v>5507</v>
      </c>
      <c r="C234" s="114">
        <v>2018</v>
      </c>
      <c r="D234" s="251" t="str">
        <f t="shared" si="3"/>
        <v>C114i</v>
      </c>
      <c r="E234" s="289" t="s">
        <v>5508</v>
      </c>
      <c r="F234" s="117">
        <v>43466</v>
      </c>
      <c r="G234" s="117">
        <v>44197</v>
      </c>
    </row>
    <row r="235" spans="1:7" ht="15" x14ac:dyDescent="0.25">
      <c r="A235" s="114" t="s">
        <v>1286</v>
      </c>
      <c r="B235" s="288" t="s">
        <v>5509</v>
      </c>
      <c r="C235" s="114">
        <v>2018</v>
      </c>
      <c r="D235" s="251" t="str">
        <f t="shared" si="3"/>
        <v>C114j</v>
      </c>
      <c r="E235" s="289" t="s">
        <v>5510</v>
      </c>
      <c r="F235" s="117">
        <v>43466</v>
      </c>
      <c r="G235" s="117">
        <v>44197</v>
      </c>
    </row>
    <row r="236" spans="1:7" ht="15" x14ac:dyDescent="0.25">
      <c r="A236" s="114" t="s">
        <v>1286</v>
      </c>
      <c r="B236" s="288" t="s">
        <v>5511</v>
      </c>
      <c r="C236" s="114">
        <v>2018</v>
      </c>
      <c r="D236" s="251" t="str">
        <f t="shared" si="3"/>
        <v>C114k</v>
      </c>
      <c r="E236" s="289" t="s">
        <v>6061</v>
      </c>
      <c r="F236" s="117">
        <v>43466</v>
      </c>
      <c r="G236" s="117">
        <v>44197</v>
      </c>
    </row>
    <row r="237" spans="1:7" ht="30" x14ac:dyDescent="0.25">
      <c r="A237" s="114" t="s">
        <v>1286</v>
      </c>
      <c r="B237" s="288" t="s">
        <v>5514</v>
      </c>
      <c r="C237" s="114">
        <v>2018</v>
      </c>
      <c r="D237" s="251" t="str">
        <f t="shared" si="3"/>
        <v>C114l</v>
      </c>
      <c r="E237" s="289" t="s">
        <v>6062</v>
      </c>
      <c r="F237" s="117">
        <v>43466</v>
      </c>
      <c r="G237" s="117">
        <v>44197</v>
      </c>
    </row>
    <row r="238" spans="1:7" ht="15" x14ac:dyDescent="0.25">
      <c r="A238" s="114" t="s">
        <v>1286</v>
      </c>
      <c r="B238" s="288" t="s">
        <v>5517</v>
      </c>
      <c r="C238" s="114">
        <v>2018</v>
      </c>
      <c r="D238" s="251" t="str">
        <f t="shared" si="3"/>
        <v>C114m</v>
      </c>
      <c r="E238" s="289" t="s">
        <v>5518</v>
      </c>
      <c r="F238" s="117">
        <v>43466</v>
      </c>
      <c r="G238" s="117">
        <v>44197</v>
      </c>
    </row>
    <row r="239" spans="1:7" ht="30" x14ac:dyDescent="0.25">
      <c r="A239" s="114" t="s">
        <v>1286</v>
      </c>
      <c r="B239" s="288" t="s">
        <v>5519</v>
      </c>
      <c r="C239" s="114">
        <v>2018</v>
      </c>
      <c r="D239" s="251" t="str">
        <f t="shared" si="3"/>
        <v>C121</v>
      </c>
      <c r="E239" s="289" t="s">
        <v>5520</v>
      </c>
      <c r="F239" s="117">
        <v>43466</v>
      </c>
      <c r="G239" s="117">
        <v>44197</v>
      </c>
    </row>
    <row r="240" spans="1:7" ht="15" x14ac:dyDescent="0.25">
      <c r="A240" s="114" t="s">
        <v>1286</v>
      </c>
      <c r="B240" s="288" t="s">
        <v>5521</v>
      </c>
      <c r="C240" s="114">
        <v>2018</v>
      </c>
      <c r="D240" s="251" t="str">
        <f t="shared" si="3"/>
        <v>C122a</v>
      </c>
      <c r="E240" s="289" t="s">
        <v>6063</v>
      </c>
      <c r="F240" s="117">
        <v>43466</v>
      </c>
      <c r="G240" s="117">
        <v>44197</v>
      </c>
    </row>
    <row r="241" spans="1:7" ht="30" x14ac:dyDescent="0.25">
      <c r="A241" s="114" t="s">
        <v>1286</v>
      </c>
      <c r="B241" s="288" t="s">
        <v>5523</v>
      </c>
      <c r="C241" s="114">
        <v>2018</v>
      </c>
      <c r="D241" s="251" t="str">
        <f t="shared" si="3"/>
        <v>C122b</v>
      </c>
      <c r="E241" s="289" t="s">
        <v>6064</v>
      </c>
      <c r="F241" s="117">
        <v>43466</v>
      </c>
      <c r="G241" s="117">
        <v>44197</v>
      </c>
    </row>
    <row r="242" spans="1:7" ht="30" x14ac:dyDescent="0.25">
      <c r="A242" s="114" t="s">
        <v>1286</v>
      </c>
      <c r="B242" s="288" t="s">
        <v>5525</v>
      </c>
      <c r="C242" s="114">
        <v>2018</v>
      </c>
      <c r="D242" s="251" t="str">
        <f t="shared" si="3"/>
        <v>C122c</v>
      </c>
      <c r="E242" s="289" t="s">
        <v>6065</v>
      </c>
      <c r="F242" s="117">
        <v>43466</v>
      </c>
      <c r="G242" s="117">
        <v>44197</v>
      </c>
    </row>
    <row r="243" spans="1:7" ht="15" x14ac:dyDescent="0.25">
      <c r="A243" s="114" t="s">
        <v>1286</v>
      </c>
      <c r="B243" s="288" t="s">
        <v>5527</v>
      </c>
      <c r="C243" s="114">
        <v>2018</v>
      </c>
      <c r="D243" s="251" t="str">
        <f t="shared" si="3"/>
        <v>C122d</v>
      </c>
      <c r="E243" s="289" t="s">
        <v>6066</v>
      </c>
      <c r="F243" s="117">
        <v>43466</v>
      </c>
      <c r="G243" s="117">
        <v>44197</v>
      </c>
    </row>
    <row r="244" spans="1:7" ht="15" x14ac:dyDescent="0.25">
      <c r="A244" s="114" t="s">
        <v>1286</v>
      </c>
      <c r="B244" s="288" t="s">
        <v>5529</v>
      </c>
      <c r="C244" s="114">
        <v>2018</v>
      </c>
      <c r="D244" s="251" t="str">
        <f t="shared" si="3"/>
        <v>C122e</v>
      </c>
      <c r="E244" s="289" t="s">
        <v>6067</v>
      </c>
      <c r="F244" s="117">
        <v>43466</v>
      </c>
      <c r="G244" s="117">
        <v>44197</v>
      </c>
    </row>
    <row r="245" spans="1:7" ht="30" x14ac:dyDescent="0.25">
      <c r="A245" s="114" t="s">
        <v>1286</v>
      </c>
      <c r="B245" s="288" t="s">
        <v>5531</v>
      </c>
      <c r="C245" s="114">
        <v>2018</v>
      </c>
      <c r="D245" s="251" t="str">
        <f t="shared" si="3"/>
        <v>C122f</v>
      </c>
      <c r="E245" s="289" t="s">
        <v>6068</v>
      </c>
      <c r="F245" s="117">
        <v>43466</v>
      </c>
      <c r="G245" s="117">
        <v>44197</v>
      </c>
    </row>
    <row r="246" spans="1:7" ht="30" x14ac:dyDescent="0.25">
      <c r="A246" s="114" t="s">
        <v>1286</v>
      </c>
      <c r="B246" s="288" t="s">
        <v>5533</v>
      </c>
      <c r="C246" s="114">
        <v>2018</v>
      </c>
      <c r="D246" s="251" t="str">
        <f t="shared" si="3"/>
        <v>C122g</v>
      </c>
      <c r="E246" s="289" t="s">
        <v>6069</v>
      </c>
      <c r="F246" s="117">
        <v>43466</v>
      </c>
      <c r="G246" s="117">
        <v>44197</v>
      </c>
    </row>
    <row r="247" spans="1:7" ht="15" x14ac:dyDescent="0.25">
      <c r="A247" s="114" t="s">
        <v>1286</v>
      </c>
      <c r="B247" s="288" t="s">
        <v>5535</v>
      </c>
      <c r="C247" s="114">
        <v>2018</v>
      </c>
      <c r="D247" s="251" t="str">
        <f t="shared" si="3"/>
        <v>C122h</v>
      </c>
      <c r="E247" s="289" t="s">
        <v>6070</v>
      </c>
      <c r="F247" s="117">
        <v>43466</v>
      </c>
      <c r="G247" s="117">
        <v>44197</v>
      </c>
    </row>
    <row r="248" spans="1:7" ht="15" x14ac:dyDescent="0.25">
      <c r="A248" s="114" t="s">
        <v>1286</v>
      </c>
      <c r="B248" s="288" t="s">
        <v>5537</v>
      </c>
      <c r="C248" s="114">
        <v>2018</v>
      </c>
      <c r="D248" s="251" t="str">
        <f t="shared" si="3"/>
        <v>C122i</v>
      </c>
      <c r="E248" s="289" t="s">
        <v>6071</v>
      </c>
      <c r="F248" s="117">
        <v>43466</v>
      </c>
      <c r="G248" s="117">
        <v>44197</v>
      </c>
    </row>
    <row r="249" spans="1:7" ht="15" x14ac:dyDescent="0.25">
      <c r="A249" s="114" t="s">
        <v>1286</v>
      </c>
      <c r="B249" s="288" t="s">
        <v>5539</v>
      </c>
      <c r="C249" s="114">
        <v>2018</v>
      </c>
      <c r="D249" s="251" t="str">
        <f t="shared" si="3"/>
        <v>C123a</v>
      </c>
      <c r="E249" s="289" t="s">
        <v>5540</v>
      </c>
      <c r="F249" s="117">
        <v>43466</v>
      </c>
      <c r="G249" s="117">
        <v>44197</v>
      </c>
    </row>
    <row r="250" spans="1:7" ht="135" x14ac:dyDescent="0.25">
      <c r="A250" s="114" t="s">
        <v>1286</v>
      </c>
      <c r="B250" s="288" t="s">
        <v>5541</v>
      </c>
      <c r="C250" s="114">
        <v>2018</v>
      </c>
      <c r="D250" s="251" t="str">
        <f t="shared" si="3"/>
        <v>C123b</v>
      </c>
      <c r="E250" s="309" t="s">
        <v>6072</v>
      </c>
      <c r="F250" s="117">
        <v>43466</v>
      </c>
      <c r="G250" s="117">
        <v>44197</v>
      </c>
    </row>
    <row r="251" spans="1:7" ht="15" x14ac:dyDescent="0.25">
      <c r="A251" s="114" t="s">
        <v>1286</v>
      </c>
      <c r="B251" s="288" t="s">
        <v>5543</v>
      </c>
      <c r="C251" s="114">
        <v>2018</v>
      </c>
      <c r="D251" s="251" t="str">
        <f t="shared" si="3"/>
        <v>C123c</v>
      </c>
      <c r="E251" s="289" t="s">
        <v>6073</v>
      </c>
      <c r="F251" s="117">
        <v>43466</v>
      </c>
      <c r="G251" s="117">
        <v>44197</v>
      </c>
    </row>
    <row r="252" spans="1:7" ht="15" x14ac:dyDescent="0.25">
      <c r="A252" s="114" t="s">
        <v>1286</v>
      </c>
      <c r="B252" s="288" t="s">
        <v>5545</v>
      </c>
      <c r="C252" s="114">
        <v>2018</v>
      </c>
      <c r="D252" s="251" t="str">
        <f t="shared" si="3"/>
        <v>C123d</v>
      </c>
      <c r="E252" s="289" t="s">
        <v>6074</v>
      </c>
      <c r="F252" s="117">
        <v>43466</v>
      </c>
      <c r="G252" s="117">
        <v>44197</v>
      </c>
    </row>
    <row r="253" spans="1:7" ht="15" x14ac:dyDescent="0.25">
      <c r="A253" s="114" t="s">
        <v>1286</v>
      </c>
      <c r="B253" s="288" t="s">
        <v>5549</v>
      </c>
      <c r="C253" s="114">
        <v>2018</v>
      </c>
      <c r="D253" s="251" t="str">
        <f t="shared" si="3"/>
        <v>C123e</v>
      </c>
      <c r="E253" s="289" t="s">
        <v>6075</v>
      </c>
      <c r="F253" s="117">
        <v>43466</v>
      </c>
      <c r="G253" s="117">
        <v>44197</v>
      </c>
    </row>
    <row r="254" spans="1:7" ht="30" x14ac:dyDescent="0.25">
      <c r="A254" s="114" t="s">
        <v>1286</v>
      </c>
      <c r="B254" s="288" t="s">
        <v>5551</v>
      </c>
      <c r="C254" s="114">
        <v>2018</v>
      </c>
      <c r="D254" s="251" t="str">
        <f t="shared" si="3"/>
        <v>C123f</v>
      </c>
      <c r="E254" s="289" t="s">
        <v>6076</v>
      </c>
      <c r="F254" s="117">
        <v>43466</v>
      </c>
      <c r="G254" s="117">
        <v>44197</v>
      </c>
    </row>
    <row r="255" spans="1:7" ht="15" x14ac:dyDescent="0.25">
      <c r="A255" s="114" t="s">
        <v>1286</v>
      </c>
      <c r="B255" s="288" t="s">
        <v>5553</v>
      </c>
      <c r="C255" s="114">
        <v>2018</v>
      </c>
      <c r="D255" s="251" t="str">
        <f t="shared" si="3"/>
        <v>C123g</v>
      </c>
      <c r="E255" s="289" t="s">
        <v>6077</v>
      </c>
      <c r="F255" s="117">
        <v>43466</v>
      </c>
      <c r="G255" s="117">
        <v>44197</v>
      </c>
    </row>
    <row r="256" spans="1:7" ht="15" x14ac:dyDescent="0.25">
      <c r="A256" s="114" t="s">
        <v>1286</v>
      </c>
      <c r="B256" s="288" t="s">
        <v>5555</v>
      </c>
      <c r="C256" s="114">
        <v>2018</v>
      </c>
      <c r="D256" s="251" t="str">
        <f t="shared" si="3"/>
        <v>C124</v>
      </c>
      <c r="E256" s="289" t="s">
        <v>6078</v>
      </c>
      <c r="F256" s="117">
        <v>43466</v>
      </c>
      <c r="G256" s="117">
        <v>44197</v>
      </c>
    </row>
    <row r="257" spans="1:7" ht="45" x14ac:dyDescent="0.25">
      <c r="A257" s="114" t="s">
        <v>1286</v>
      </c>
      <c r="B257" s="288" t="s">
        <v>6079</v>
      </c>
      <c r="C257" s="114">
        <v>2018</v>
      </c>
      <c r="D257" s="251" t="str">
        <f t="shared" si="3"/>
        <v>C131a</v>
      </c>
      <c r="E257" s="289" t="s">
        <v>6080</v>
      </c>
      <c r="F257" s="117">
        <v>43466</v>
      </c>
      <c r="G257" s="117">
        <v>44197</v>
      </c>
    </row>
    <row r="258" spans="1:7" ht="30" x14ac:dyDescent="0.25">
      <c r="A258" s="114" t="s">
        <v>1286</v>
      </c>
      <c r="B258" s="288" t="s">
        <v>5557</v>
      </c>
      <c r="C258" s="114">
        <v>2018</v>
      </c>
      <c r="D258" s="251" t="str">
        <f t="shared" si="3"/>
        <v>C131a1</v>
      </c>
      <c r="E258" s="289" t="s">
        <v>6081</v>
      </c>
      <c r="F258" s="117">
        <v>43466</v>
      </c>
      <c r="G258" s="117">
        <v>44197</v>
      </c>
    </row>
    <row r="259" spans="1:7" ht="30" x14ac:dyDescent="0.25">
      <c r="A259" s="114" t="s">
        <v>1286</v>
      </c>
      <c r="B259" s="288" t="s">
        <v>5559</v>
      </c>
      <c r="C259" s="114">
        <v>2018</v>
      </c>
      <c r="D259" s="251" t="str">
        <f t="shared" si="3"/>
        <v>C131a2</v>
      </c>
      <c r="E259" s="289" t="s">
        <v>6082</v>
      </c>
      <c r="F259" s="117">
        <v>43466</v>
      </c>
      <c r="G259" s="117">
        <v>44197</v>
      </c>
    </row>
    <row r="260" spans="1:7" ht="30" x14ac:dyDescent="0.25">
      <c r="A260" s="114" t="s">
        <v>1286</v>
      </c>
      <c r="B260" s="288" t="s">
        <v>5561</v>
      </c>
      <c r="C260" s="114">
        <v>2018</v>
      </c>
      <c r="D260" s="251" t="str">
        <f t="shared" si="3"/>
        <v>C131a3</v>
      </c>
      <c r="E260" s="289" t="s">
        <v>6083</v>
      </c>
      <c r="F260" s="117">
        <v>43466</v>
      </c>
      <c r="G260" s="117">
        <v>44197</v>
      </c>
    </row>
    <row r="261" spans="1:7" ht="30" x14ac:dyDescent="0.25">
      <c r="A261" s="114" t="s">
        <v>1286</v>
      </c>
      <c r="B261" s="288" t="s">
        <v>5563</v>
      </c>
      <c r="C261" s="114">
        <v>2018</v>
      </c>
      <c r="D261" s="251" t="str">
        <f t="shared" ref="D261:D324" si="4">A261&amp;SUBSTITUTE(B261,".","")</f>
        <v>C131a4</v>
      </c>
      <c r="E261" s="289" t="s">
        <v>6084</v>
      </c>
      <c r="F261" s="117">
        <v>43466</v>
      </c>
      <c r="G261" s="117">
        <v>44197</v>
      </c>
    </row>
    <row r="262" spans="1:7" ht="30" x14ac:dyDescent="0.25">
      <c r="A262" s="114" t="s">
        <v>1286</v>
      </c>
      <c r="B262" s="288" t="s">
        <v>5565</v>
      </c>
      <c r="C262" s="114">
        <v>2018</v>
      </c>
      <c r="D262" s="251" t="str">
        <f t="shared" si="4"/>
        <v>C131a5</v>
      </c>
      <c r="E262" s="289" t="s">
        <v>6085</v>
      </c>
      <c r="F262" s="117">
        <v>43466</v>
      </c>
      <c r="G262" s="117">
        <v>44197</v>
      </c>
    </row>
    <row r="263" spans="1:7" ht="30" x14ac:dyDescent="0.25">
      <c r="A263" s="114" t="s">
        <v>1286</v>
      </c>
      <c r="B263" s="288" t="s">
        <v>5567</v>
      </c>
      <c r="C263" s="114">
        <v>2018</v>
      </c>
      <c r="D263" s="251" t="str">
        <f t="shared" si="4"/>
        <v>C131b</v>
      </c>
      <c r="E263" s="289" t="s">
        <v>6086</v>
      </c>
      <c r="F263" s="117">
        <v>43466</v>
      </c>
      <c r="G263" s="117">
        <v>44197</v>
      </c>
    </row>
    <row r="264" spans="1:7" ht="30" x14ac:dyDescent="0.25">
      <c r="A264" s="114" t="s">
        <v>1286</v>
      </c>
      <c r="B264" s="288" t="s">
        <v>6087</v>
      </c>
      <c r="C264" s="114">
        <v>2018</v>
      </c>
      <c r="D264" s="251" t="str">
        <f t="shared" si="4"/>
        <v>C132</v>
      </c>
      <c r="E264" s="289" t="s">
        <v>6088</v>
      </c>
      <c r="F264" s="117">
        <v>43466</v>
      </c>
      <c r="G264" s="117">
        <v>44197</v>
      </c>
    </row>
    <row r="265" spans="1:7" ht="30" x14ac:dyDescent="0.25">
      <c r="A265" s="114" t="s">
        <v>1286</v>
      </c>
      <c r="B265" s="288" t="s">
        <v>5569</v>
      </c>
      <c r="C265" s="114">
        <v>2018</v>
      </c>
      <c r="D265" s="251" t="str">
        <f t="shared" si="4"/>
        <v>C133a</v>
      </c>
      <c r="E265" s="289" t="s">
        <v>6089</v>
      </c>
      <c r="F265" s="117">
        <v>43466</v>
      </c>
      <c r="G265" s="117">
        <v>44197</v>
      </c>
    </row>
    <row r="266" spans="1:7" ht="30" x14ac:dyDescent="0.25">
      <c r="A266" s="114" t="s">
        <v>1286</v>
      </c>
      <c r="B266" s="288" t="s">
        <v>5571</v>
      </c>
      <c r="C266" s="114">
        <v>2018</v>
      </c>
      <c r="D266" s="251" t="str">
        <f t="shared" si="4"/>
        <v>C133b</v>
      </c>
      <c r="E266" s="289" t="s">
        <v>6090</v>
      </c>
      <c r="F266" s="117">
        <v>43466</v>
      </c>
      <c r="G266" s="117">
        <v>44197</v>
      </c>
    </row>
    <row r="267" spans="1:7" ht="15" x14ac:dyDescent="0.25">
      <c r="A267" s="114" t="s">
        <v>1286</v>
      </c>
      <c r="B267" s="288" t="s">
        <v>5573</v>
      </c>
      <c r="C267" s="114">
        <v>2018</v>
      </c>
      <c r="D267" s="251" t="str">
        <f t="shared" si="4"/>
        <v>C133c</v>
      </c>
      <c r="E267" s="289" t="s">
        <v>5574</v>
      </c>
      <c r="F267" s="117">
        <v>43466</v>
      </c>
      <c r="G267" s="117">
        <v>44197</v>
      </c>
    </row>
    <row r="268" spans="1:7" ht="15" x14ac:dyDescent="0.25">
      <c r="A268" s="114" t="s">
        <v>1286</v>
      </c>
      <c r="B268" s="288" t="s">
        <v>5575</v>
      </c>
      <c r="C268" s="114">
        <v>2018</v>
      </c>
      <c r="D268" s="251" t="str">
        <f t="shared" si="4"/>
        <v>C134a</v>
      </c>
      <c r="E268" s="289" t="s">
        <v>5576</v>
      </c>
      <c r="F268" s="117">
        <v>43466</v>
      </c>
      <c r="G268" s="117">
        <v>44197</v>
      </c>
    </row>
    <row r="269" spans="1:7" ht="15" x14ac:dyDescent="0.25">
      <c r="A269" s="114" t="s">
        <v>1286</v>
      </c>
      <c r="B269" s="288" t="s">
        <v>5577</v>
      </c>
      <c r="C269" s="114">
        <v>2018</v>
      </c>
      <c r="D269" s="251" t="str">
        <f t="shared" si="4"/>
        <v>C134b</v>
      </c>
      <c r="E269" s="289" t="s">
        <v>6091</v>
      </c>
      <c r="F269" s="117">
        <v>43466</v>
      </c>
      <c r="G269" s="117">
        <v>44197</v>
      </c>
    </row>
    <row r="270" spans="1:7" ht="30" x14ac:dyDescent="0.25">
      <c r="A270" s="114" t="s">
        <v>1286</v>
      </c>
      <c r="B270" s="288" t="s">
        <v>5579</v>
      </c>
      <c r="C270" s="114">
        <v>2018</v>
      </c>
      <c r="D270" s="251" t="str">
        <f t="shared" si="4"/>
        <v>C134c</v>
      </c>
      <c r="E270" s="289" t="s">
        <v>5580</v>
      </c>
      <c r="F270" s="117">
        <v>43466</v>
      </c>
      <c r="G270" s="117">
        <v>44197</v>
      </c>
    </row>
    <row r="271" spans="1:7" ht="15" x14ac:dyDescent="0.25">
      <c r="A271" s="114" t="s">
        <v>1286</v>
      </c>
      <c r="B271" s="288" t="s">
        <v>5581</v>
      </c>
      <c r="C271" s="114">
        <v>2018</v>
      </c>
      <c r="D271" s="251" t="str">
        <f t="shared" si="4"/>
        <v>C134d</v>
      </c>
      <c r="E271" s="289" t="s">
        <v>6092</v>
      </c>
      <c r="F271" s="117">
        <v>43466</v>
      </c>
      <c r="G271" s="117">
        <v>44197</v>
      </c>
    </row>
    <row r="272" spans="1:7" ht="15" x14ac:dyDescent="0.25">
      <c r="A272" s="114" t="s">
        <v>1286</v>
      </c>
      <c r="B272" s="288" t="s">
        <v>5584</v>
      </c>
      <c r="C272" s="114">
        <v>2018</v>
      </c>
      <c r="D272" s="251" t="str">
        <f t="shared" si="4"/>
        <v>C134e</v>
      </c>
      <c r="E272" s="289" t="s">
        <v>6093</v>
      </c>
      <c r="F272" s="117">
        <v>43466</v>
      </c>
      <c r="G272" s="117">
        <v>44197</v>
      </c>
    </row>
    <row r="273" spans="1:7" ht="15" x14ac:dyDescent="0.25">
      <c r="A273" s="114" t="s">
        <v>1286</v>
      </c>
      <c r="B273" s="288" t="s">
        <v>5586</v>
      </c>
      <c r="C273" s="114">
        <v>2018</v>
      </c>
      <c r="D273" s="251" t="str">
        <f t="shared" si="4"/>
        <v>C134f</v>
      </c>
      <c r="E273" s="289" t="s">
        <v>6094</v>
      </c>
      <c r="F273" s="117">
        <v>43466</v>
      </c>
      <c r="G273" s="117">
        <v>44197</v>
      </c>
    </row>
    <row r="274" spans="1:7" ht="15" x14ac:dyDescent="0.25">
      <c r="A274" s="114" t="s">
        <v>1286</v>
      </c>
      <c r="B274" s="288" t="s">
        <v>5587</v>
      </c>
      <c r="C274" s="114">
        <v>2018</v>
      </c>
      <c r="D274" s="251" t="str">
        <f t="shared" si="4"/>
        <v>C134g</v>
      </c>
      <c r="E274" s="289" t="s">
        <v>6095</v>
      </c>
      <c r="F274" s="117">
        <v>43466</v>
      </c>
      <c r="G274" s="117">
        <v>44197</v>
      </c>
    </row>
    <row r="275" spans="1:7" ht="30" x14ac:dyDescent="0.25">
      <c r="A275" s="114" t="s">
        <v>1286</v>
      </c>
      <c r="B275" s="288" t="s">
        <v>6096</v>
      </c>
      <c r="C275" s="114">
        <v>2018</v>
      </c>
      <c r="D275" s="251" t="str">
        <f t="shared" si="4"/>
        <v>C141a</v>
      </c>
      <c r="E275" s="289" t="s">
        <v>6097</v>
      </c>
      <c r="F275" s="117">
        <v>43466</v>
      </c>
      <c r="G275" s="117">
        <v>44197</v>
      </c>
    </row>
    <row r="276" spans="1:7" ht="15" x14ac:dyDescent="0.25">
      <c r="A276" s="114" t="s">
        <v>1286</v>
      </c>
      <c r="B276" s="288" t="s">
        <v>6098</v>
      </c>
      <c r="C276" s="114">
        <v>2018</v>
      </c>
      <c r="D276" s="251" t="str">
        <f t="shared" si="4"/>
        <v>C141b</v>
      </c>
      <c r="E276" s="289" t="s">
        <v>6099</v>
      </c>
      <c r="F276" s="117">
        <v>43466</v>
      </c>
      <c r="G276" s="117">
        <v>44197</v>
      </c>
    </row>
    <row r="277" spans="1:7" ht="30" x14ac:dyDescent="0.25">
      <c r="A277" s="114" t="s">
        <v>1286</v>
      </c>
      <c r="B277" s="288" t="s">
        <v>5593</v>
      </c>
      <c r="C277" s="114">
        <v>2018</v>
      </c>
      <c r="D277" s="251" t="str">
        <f t="shared" si="4"/>
        <v>C142</v>
      </c>
      <c r="E277" s="289" t="s">
        <v>6100</v>
      </c>
      <c r="F277" s="117">
        <v>43466</v>
      </c>
      <c r="G277" s="117">
        <v>44197</v>
      </c>
    </row>
    <row r="278" spans="1:7" ht="30" x14ac:dyDescent="0.25">
      <c r="A278" s="114" t="s">
        <v>1286</v>
      </c>
      <c r="B278" s="288" t="s">
        <v>6101</v>
      </c>
      <c r="C278" s="114">
        <v>2018</v>
      </c>
      <c r="D278" s="251" t="str">
        <f t="shared" si="4"/>
        <v>C143a</v>
      </c>
      <c r="E278" s="289" t="s">
        <v>6102</v>
      </c>
      <c r="F278" s="117">
        <v>43466</v>
      </c>
      <c r="G278" s="117">
        <v>44197</v>
      </c>
    </row>
    <row r="279" spans="1:7" ht="15" x14ac:dyDescent="0.25">
      <c r="A279" s="114" t="s">
        <v>1286</v>
      </c>
      <c r="B279" s="288" t="s">
        <v>6103</v>
      </c>
      <c r="C279" s="114">
        <v>2018</v>
      </c>
      <c r="D279" s="251" t="str">
        <f t="shared" si="4"/>
        <v>C143b</v>
      </c>
      <c r="E279" s="146" t="s">
        <v>6104</v>
      </c>
      <c r="F279" s="117">
        <v>43466</v>
      </c>
      <c r="G279" s="117">
        <v>44197</v>
      </c>
    </row>
    <row r="280" spans="1:7" ht="30" x14ac:dyDescent="0.25">
      <c r="A280" s="114" t="s">
        <v>1286</v>
      </c>
      <c r="B280" s="288" t="s">
        <v>5597</v>
      </c>
      <c r="C280" s="114">
        <v>2018</v>
      </c>
      <c r="D280" s="251" t="str">
        <f t="shared" si="4"/>
        <v>C151</v>
      </c>
      <c r="E280" s="289" t="s">
        <v>5598</v>
      </c>
      <c r="F280" s="117">
        <v>43466</v>
      </c>
      <c r="G280" s="117">
        <v>44197</v>
      </c>
    </row>
    <row r="281" spans="1:7" ht="15" x14ac:dyDescent="0.25">
      <c r="A281" s="114" t="s">
        <v>1286</v>
      </c>
      <c r="B281" s="288" t="s">
        <v>5605</v>
      </c>
      <c r="C281" s="114">
        <v>2018</v>
      </c>
      <c r="D281" s="251" t="str">
        <f t="shared" si="4"/>
        <v>C152</v>
      </c>
      <c r="E281" s="289" t="s">
        <v>6105</v>
      </c>
      <c r="F281" s="117">
        <v>43466</v>
      </c>
      <c r="G281" s="117">
        <v>44197</v>
      </c>
    </row>
    <row r="282" spans="1:7" ht="30" x14ac:dyDescent="0.25">
      <c r="A282" s="114" t="s">
        <v>1286</v>
      </c>
      <c r="B282" s="288" t="s">
        <v>5607</v>
      </c>
      <c r="C282" s="114">
        <v>2018</v>
      </c>
      <c r="D282" s="251" t="str">
        <f t="shared" si="4"/>
        <v>C161a</v>
      </c>
      <c r="E282" s="289" t="s">
        <v>6106</v>
      </c>
      <c r="F282" s="117">
        <v>43466</v>
      </c>
      <c r="G282" s="117">
        <v>44197</v>
      </c>
    </row>
    <row r="283" spans="1:7" ht="15" x14ac:dyDescent="0.25">
      <c r="A283" s="114" t="s">
        <v>1286</v>
      </c>
      <c r="B283" s="288" t="s">
        <v>5609</v>
      </c>
      <c r="C283" s="114">
        <v>2018</v>
      </c>
      <c r="D283" s="251" t="str">
        <f t="shared" si="4"/>
        <v>C161b</v>
      </c>
      <c r="E283" s="289" t="s">
        <v>5610</v>
      </c>
      <c r="F283" s="117">
        <v>43466</v>
      </c>
      <c r="G283" s="117">
        <v>44197</v>
      </c>
    </row>
    <row r="284" spans="1:7" ht="15" x14ac:dyDescent="0.25">
      <c r="A284" s="114" t="s">
        <v>1286</v>
      </c>
      <c r="B284" s="288" t="s">
        <v>5611</v>
      </c>
      <c r="C284" s="114">
        <v>2018</v>
      </c>
      <c r="D284" s="251" t="str">
        <f t="shared" si="4"/>
        <v>C161c</v>
      </c>
      <c r="E284" s="289" t="s">
        <v>5612</v>
      </c>
      <c r="F284" s="117">
        <v>43466</v>
      </c>
      <c r="G284" s="117">
        <v>44197</v>
      </c>
    </row>
    <row r="285" spans="1:7" ht="15" x14ac:dyDescent="0.25">
      <c r="A285" s="114" t="s">
        <v>1286</v>
      </c>
      <c r="B285" s="288" t="s">
        <v>6107</v>
      </c>
      <c r="C285" s="114">
        <v>2018</v>
      </c>
      <c r="D285" s="251" t="str">
        <f t="shared" si="4"/>
        <v>C162</v>
      </c>
      <c r="E285" s="289" t="s">
        <v>6108</v>
      </c>
      <c r="F285" s="117">
        <v>43466</v>
      </c>
      <c r="G285" s="117">
        <v>44197</v>
      </c>
    </row>
    <row r="286" spans="1:7" ht="15" x14ac:dyDescent="0.25">
      <c r="A286" s="114" t="s">
        <v>1286</v>
      </c>
      <c r="B286" s="288" t="s">
        <v>5613</v>
      </c>
      <c r="C286" s="114">
        <v>2018</v>
      </c>
      <c r="D286" s="251" t="str">
        <f t="shared" si="4"/>
        <v>C163a</v>
      </c>
      <c r="E286" s="289" t="s">
        <v>6109</v>
      </c>
      <c r="F286" s="117">
        <v>43466</v>
      </c>
      <c r="G286" s="117">
        <v>44197</v>
      </c>
    </row>
    <row r="287" spans="1:7" ht="15" x14ac:dyDescent="0.25">
      <c r="A287" s="114" t="s">
        <v>1286</v>
      </c>
      <c r="B287" s="288" t="s">
        <v>5615</v>
      </c>
      <c r="C287" s="114">
        <v>2018</v>
      </c>
      <c r="D287" s="251" t="str">
        <f t="shared" si="4"/>
        <v>C163b</v>
      </c>
      <c r="E287" s="289" t="s">
        <v>6110</v>
      </c>
      <c r="F287" s="117">
        <v>43466</v>
      </c>
      <c r="G287" s="117">
        <v>44197</v>
      </c>
    </row>
    <row r="288" spans="1:7" ht="15" x14ac:dyDescent="0.25">
      <c r="A288" s="114" t="s">
        <v>1286</v>
      </c>
      <c r="B288" s="288" t="s">
        <v>5617</v>
      </c>
      <c r="C288" s="114">
        <v>2018</v>
      </c>
      <c r="D288" s="251" t="str">
        <f t="shared" si="4"/>
        <v>C164a</v>
      </c>
      <c r="E288" s="289" t="s">
        <v>6111</v>
      </c>
      <c r="F288" s="117">
        <v>43466</v>
      </c>
      <c r="G288" s="117">
        <v>44197</v>
      </c>
    </row>
    <row r="289" spans="1:7" ht="15" x14ac:dyDescent="0.25">
      <c r="A289" s="114" t="s">
        <v>1286</v>
      </c>
      <c r="B289" s="288" t="s">
        <v>5619</v>
      </c>
      <c r="C289" s="114">
        <v>2018</v>
      </c>
      <c r="D289" s="251" t="str">
        <f t="shared" si="4"/>
        <v>C164b</v>
      </c>
      <c r="E289" s="289" t="s">
        <v>5621</v>
      </c>
      <c r="F289" s="117">
        <v>43466</v>
      </c>
      <c r="G289" s="117">
        <v>44197</v>
      </c>
    </row>
    <row r="290" spans="1:7" ht="30" x14ac:dyDescent="0.25">
      <c r="A290" s="114" t="s">
        <v>1286</v>
      </c>
      <c r="B290" s="288" t="s">
        <v>5622</v>
      </c>
      <c r="C290" s="114">
        <v>2018</v>
      </c>
      <c r="D290" s="251" t="str">
        <f t="shared" si="4"/>
        <v>C164c</v>
      </c>
      <c r="E290" s="289" t="s">
        <v>6112</v>
      </c>
      <c r="F290" s="117">
        <v>43466</v>
      </c>
      <c r="G290" s="117">
        <v>44197</v>
      </c>
    </row>
    <row r="291" spans="1:7" ht="15" x14ac:dyDescent="0.25">
      <c r="A291" s="114" t="s">
        <v>1286</v>
      </c>
      <c r="B291" s="288" t="s">
        <v>5624</v>
      </c>
      <c r="C291" s="114">
        <v>2018</v>
      </c>
      <c r="D291" s="251" t="str">
        <f t="shared" si="4"/>
        <v>C164d</v>
      </c>
      <c r="E291" s="289" t="s">
        <v>6113</v>
      </c>
      <c r="F291" s="117">
        <v>43466</v>
      </c>
      <c r="G291" s="117">
        <v>44197</v>
      </c>
    </row>
    <row r="292" spans="1:7" ht="15" x14ac:dyDescent="0.25">
      <c r="A292" s="114" t="s">
        <v>1286</v>
      </c>
      <c r="B292" s="288" t="s">
        <v>5626</v>
      </c>
      <c r="C292" s="114">
        <v>2018</v>
      </c>
      <c r="D292" s="251" t="str">
        <f t="shared" si="4"/>
        <v>C164e</v>
      </c>
      <c r="E292" s="289" t="s">
        <v>6114</v>
      </c>
      <c r="F292" s="117">
        <v>43466</v>
      </c>
      <c r="G292" s="117">
        <v>44197</v>
      </c>
    </row>
    <row r="293" spans="1:7" ht="15" x14ac:dyDescent="0.25">
      <c r="A293" s="114" t="s">
        <v>1286</v>
      </c>
      <c r="B293" s="288" t="s">
        <v>5630</v>
      </c>
      <c r="C293" s="114">
        <v>2018</v>
      </c>
      <c r="D293" s="251" t="str">
        <f t="shared" si="4"/>
        <v>C171</v>
      </c>
      <c r="E293" s="289" t="s">
        <v>5631</v>
      </c>
      <c r="F293" s="117">
        <v>43466</v>
      </c>
      <c r="G293" s="117">
        <v>44197</v>
      </c>
    </row>
    <row r="294" spans="1:7" ht="30" x14ac:dyDescent="0.25">
      <c r="A294" s="114" t="s">
        <v>1286</v>
      </c>
      <c r="B294" s="288" t="s">
        <v>6115</v>
      </c>
      <c r="C294" s="114">
        <v>2018</v>
      </c>
      <c r="D294" s="251" t="str">
        <f t="shared" si="4"/>
        <v>C172</v>
      </c>
      <c r="E294" s="289" t="s">
        <v>6116</v>
      </c>
      <c r="F294" s="117">
        <v>43466</v>
      </c>
      <c r="G294" s="117">
        <v>44197</v>
      </c>
    </row>
    <row r="295" spans="1:7" ht="135" x14ac:dyDescent="0.25">
      <c r="A295" s="114" t="s">
        <v>1286</v>
      </c>
      <c r="B295" s="288" t="s">
        <v>5632</v>
      </c>
      <c r="C295" s="114">
        <v>2018</v>
      </c>
      <c r="D295" s="251" t="str">
        <f t="shared" si="4"/>
        <v>C173</v>
      </c>
      <c r="E295" s="309" t="s">
        <v>6117</v>
      </c>
      <c r="F295" s="117">
        <v>43466</v>
      </c>
      <c r="G295" s="117">
        <v>44197</v>
      </c>
    </row>
    <row r="296" spans="1:7" ht="45" x14ac:dyDescent="0.25">
      <c r="A296" s="114" t="s">
        <v>1286</v>
      </c>
      <c r="B296" s="288" t="s">
        <v>5642</v>
      </c>
      <c r="C296" s="114">
        <v>2018</v>
      </c>
      <c r="D296" s="251" t="str">
        <f t="shared" si="4"/>
        <v>C181</v>
      </c>
      <c r="E296" s="289" t="s">
        <v>6118</v>
      </c>
      <c r="F296" s="117">
        <v>43466</v>
      </c>
      <c r="G296" s="117">
        <v>44197</v>
      </c>
    </row>
    <row r="297" spans="1:7" ht="60" x14ac:dyDescent="0.25">
      <c r="A297" s="114" t="s">
        <v>1286</v>
      </c>
      <c r="B297" s="288" t="s">
        <v>6119</v>
      </c>
      <c r="C297" s="114">
        <v>2018</v>
      </c>
      <c r="D297" s="251" t="str">
        <f t="shared" si="4"/>
        <v>C182</v>
      </c>
      <c r="E297" s="289" t="s">
        <v>6120</v>
      </c>
      <c r="F297" s="117">
        <v>43466</v>
      </c>
      <c r="G297" s="117">
        <v>44197</v>
      </c>
    </row>
    <row r="298" spans="1:7" ht="15" x14ac:dyDescent="0.25">
      <c r="A298" s="114" t="s">
        <v>1286</v>
      </c>
      <c r="B298" s="288" t="s">
        <v>5644</v>
      </c>
      <c r="C298" s="114">
        <v>2018</v>
      </c>
      <c r="D298" s="251" t="str">
        <f t="shared" si="4"/>
        <v>C191a</v>
      </c>
      <c r="E298" s="289" t="s">
        <v>6121</v>
      </c>
      <c r="F298" s="117">
        <v>43466</v>
      </c>
      <c r="G298" s="117">
        <v>44197</v>
      </c>
    </row>
    <row r="299" spans="1:7" ht="15" x14ac:dyDescent="0.25">
      <c r="A299" s="114" t="s">
        <v>1286</v>
      </c>
      <c r="B299" s="288" t="s">
        <v>5646</v>
      </c>
      <c r="C299" s="114">
        <v>2018</v>
      </c>
      <c r="D299" s="251" t="str">
        <f t="shared" si="4"/>
        <v>C191b</v>
      </c>
      <c r="E299" s="289" t="s">
        <v>6122</v>
      </c>
      <c r="F299" s="117">
        <v>43466</v>
      </c>
      <c r="G299" s="117">
        <v>44197</v>
      </c>
    </row>
    <row r="300" spans="1:7" ht="15" x14ac:dyDescent="0.25">
      <c r="A300" s="114" t="s">
        <v>1286</v>
      </c>
      <c r="B300" s="288" t="s">
        <v>5648</v>
      </c>
      <c r="C300" s="114">
        <v>2018</v>
      </c>
      <c r="D300" s="251" t="str">
        <f t="shared" si="4"/>
        <v>C191c</v>
      </c>
      <c r="E300" s="289" t="s">
        <v>6123</v>
      </c>
      <c r="F300" s="117">
        <v>43466</v>
      </c>
      <c r="G300" s="117">
        <v>44197</v>
      </c>
    </row>
    <row r="301" spans="1:7" ht="15" x14ac:dyDescent="0.25">
      <c r="A301" s="114" t="s">
        <v>1286</v>
      </c>
      <c r="B301" s="288" t="s">
        <v>5650</v>
      </c>
      <c r="C301" s="114">
        <v>2018</v>
      </c>
      <c r="D301" s="251" t="str">
        <f t="shared" si="4"/>
        <v>C191d</v>
      </c>
      <c r="E301" s="289" t="s">
        <v>6124</v>
      </c>
      <c r="F301" s="117">
        <v>43466</v>
      </c>
      <c r="G301" s="117">
        <v>44197</v>
      </c>
    </row>
    <row r="302" spans="1:7" ht="30" x14ac:dyDescent="0.25">
      <c r="A302" s="114" t="s">
        <v>1286</v>
      </c>
      <c r="B302" s="288" t="s">
        <v>5652</v>
      </c>
      <c r="C302" s="114">
        <v>2018</v>
      </c>
      <c r="D302" s="251" t="str">
        <f t="shared" si="4"/>
        <v>C191e</v>
      </c>
      <c r="E302" s="289" t="s">
        <v>6125</v>
      </c>
      <c r="F302" s="117">
        <v>43466</v>
      </c>
      <c r="G302" s="117">
        <v>44197</v>
      </c>
    </row>
    <row r="303" spans="1:7" ht="15" x14ac:dyDescent="0.25">
      <c r="A303" s="114" t="s">
        <v>1286</v>
      </c>
      <c r="B303" s="288" t="s">
        <v>5654</v>
      </c>
      <c r="C303" s="114">
        <v>2018</v>
      </c>
      <c r="D303" s="251" t="str">
        <f t="shared" si="4"/>
        <v>C191f</v>
      </c>
      <c r="E303" s="289" t="s">
        <v>5655</v>
      </c>
      <c r="F303" s="117">
        <v>43466</v>
      </c>
      <c r="G303" s="117">
        <v>44197</v>
      </c>
    </row>
    <row r="304" spans="1:7" ht="15" x14ac:dyDescent="0.25">
      <c r="A304" s="114" t="s">
        <v>1286</v>
      </c>
      <c r="B304" s="288" t="s">
        <v>5656</v>
      </c>
      <c r="C304" s="114">
        <v>2018</v>
      </c>
      <c r="D304" s="251" t="str">
        <f t="shared" si="4"/>
        <v>C191g1</v>
      </c>
      <c r="E304" s="146" t="s">
        <v>6126</v>
      </c>
      <c r="F304" s="117">
        <v>43466</v>
      </c>
      <c r="G304" s="117">
        <v>44197</v>
      </c>
    </row>
    <row r="305" spans="1:7" ht="30" x14ac:dyDescent="0.25">
      <c r="A305" s="114" t="s">
        <v>1286</v>
      </c>
      <c r="B305" s="288" t="s">
        <v>5658</v>
      </c>
      <c r="C305" s="114">
        <v>2018</v>
      </c>
      <c r="D305" s="251" t="str">
        <f t="shared" si="4"/>
        <v>C191g2</v>
      </c>
      <c r="E305" s="146" t="s">
        <v>6127</v>
      </c>
      <c r="F305" s="117">
        <v>43466</v>
      </c>
      <c r="G305" s="117">
        <v>44197</v>
      </c>
    </row>
    <row r="306" spans="1:7" ht="15" x14ac:dyDescent="0.25">
      <c r="A306" s="114" t="s">
        <v>1286</v>
      </c>
      <c r="B306" s="288" t="s">
        <v>5660</v>
      </c>
      <c r="C306" s="114">
        <v>2018</v>
      </c>
      <c r="D306" s="251" t="str">
        <f t="shared" si="4"/>
        <v>C191h</v>
      </c>
      <c r="E306" s="289" t="s">
        <v>6128</v>
      </c>
      <c r="F306" s="117">
        <v>43466</v>
      </c>
      <c r="G306" s="117">
        <v>44197</v>
      </c>
    </row>
    <row r="307" spans="1:7" ht="15" x14ac:dyDescent="0.25">
      <c r="A307" s="114" t="s">
        <v>1286</v>
      </c>
      <c r="B307" s="288" t="s">
        <v>5662</v>
      </c>
      <c r="C307" s="114">
        <v>2018</v>
      </c>
      <c r="D307" s="251" t="str">
        <f t="shared" si="4"/>
        <v>C191i</v>
      </c>
      <c r="E307" s="289" t="s">
        <v>6129</v>
      </c>
      <c r="F307" s="117">
        <v>43466</v>
      </c>
      <c r="G307" s="117">
        <v>44197</v>
      </c>
    </row>
    <row r="308" spans="1:7" ht="45" x14ac:dyDescent="0.25">
      <c r="A308" s="114" t="s">
        <v>1286</v>
      </c>
      <c r="B308" s="288" t="s">
        <v>5664</v>
      </c>
      <c r="C308" s="114">
        <v>2018</v>
      </c>
      <c r="D308" s="251" t="str">
        <f t="shared" si="4"/>
        <v>C192</v>
      </c>
      <c r="E308" s="289" t="s">
        <v>6130</v>
      </c>
      <c r="F308" s="117">
        <v>43466</v>
      </c>
      <c r="G308" s="117">
        <v>44197</v>
      </c>
    </row>
    <row r="309" spans="1:7" ht="60" x14ac:dyDescent="0.25">
      <c r="A309" s="114" t="s">
        <v>1286</v>
      </c>
      <c r="B309" s="288" t="s">
        <v>6131</v>
      </c>
      <c r="C309" s="114">
        <v>2018</v>
      </c>
      <c r="D309" s="251" t="str">
        <f t="shared" si="4"/>
        <v>C193</v>
      </c>
      <c r="E309" s="289" t="s">
        <v>6132</v>
      </c>
      <c r="F309" s="117">
        <v>43466</v>
      </c>
      <c r="G309" s="117">
        <v>44197</v>
      </c>
    </row>
    <row r="310" spans="1:7" ht="15" x14ac:dyDescent="0.25">
      <c r="A310" s="114" t="s">
        <v>1286</v>
      </c>
      <c r="B310" s="288" t="s">
        <v>5666</v>
      </c>
      <c r="C310" s="114">
        <v>2018</v>
      </c>
      <c r="D310" s="251" t="str">
        <f t="shared" si="4"/>
        <v>C194a</v>
      </c>
      <c r="E310" s="289" t="s">
        <v>6133</v>
      </c>
      <c r="F310" s="117">
        <v>43466</v>
      </c>
      <c r="G310" s="117">
        <v>44197</v>
      </c>
    </row>
    <row r="311" spans="1:7" ht="30" x14ac:dyDescent="0.25">
      <c r="A311" s="114" t="s">
        <v>1286</v>
      </c>
      <c r="B311" s="288" t="s">
        <v>5669</v>
      </c>
      <c r="C311" s="114">
        <v>2018</v>
      </c>
      <c r="D311" s="251" t="str">
        <f t="shared" si="4"/>
        <v>C194b</v>
      </c>
      <c r="E311" s="289" t="s">
        <v>6134</v>
      </c>
      <c r="F311" s="117">
        <v>43466</v>
      </c>
      <c r="G311" s="117">
        <v>44197</v>
      </c>
    </row>
    <row r="312" spans="1:7" ht="15" x14ac:dyDescent="0.25">
      <c r="A312" s="114" t="s">
        <v>1286</v>
      </c>
      <c r="B312" s="288" t="s">
        <v>5672</v>
      </c>
      <c r="C312" s="114">
        <v>2018</v>
      </c>
      <c r="D312" s="251" t="str">
        <f t="shared" si="4"/>
        <v>C194c</v>
      </c>
      <c r="E312" s="289" t="s">
        <v>6135</v>
      </c>
      <c r="F312" s="117">
        <v>43466</v>
      </c>
      <c r="G312" s="117">
        <v>44197</v>
      </c>
    </row>
    <row r="313" spans="1:7" ht="15" x14ac:dyDescent="0.25">
      <c r="A313" s="114" t="s">
        <v>1286</v>
      </c>
      <c r="B313" s="288" t="s">
        <v>5675</v>
      </c>
      <c r="C313" s="114">
        <v>2018</v>
      </c>
      <c r="D313" s="251" t="str">
        <f t="shared" si="4"/>
        <v>C194d</v>
      </c>
      <c r="E313" s="289" t="s">
        <v>6136</v>
      </c>
      <c r="F313" s="117">
        <v>43466</v>
      </c>
      <c r="G313" s="117">
        <v>44197</v>
      </c>
    </row>
    <row r="314" spans="1:7" ht="15" x14ac:dyDescent="0.25">
      <c r="A314" s="114" t="s">
        <v>1286</v>
      </c>
      <c r="B314" s="288" t="s">
        <v>5681</v>
      </c>
      <c r="C314" s="114">
        <v>2018</v>
      </c>
      <c r="D314" s="251" t="str">
        <f t="shared" si="4"/>
        <v>C201a1</v>
      </c>
      <c r="E314" s="289" t="s">
        <v>6137</v>
      </c>
      <c r="F314" s="117">
        <v>43466</v>
      </c>
      <c r="G314" s="117">
        <v>44197</v>
      </c>
    </row>
    <row r="315" spans="1:7" ht="15" x14ac:dyDescent="0.25">
      <c r="A315" s="114" t="s">
        <v>1286</v>
      </c>
      <c r="B315" s="288" t="s">
        <v>5683</v>
      </c>
      <c r="C315" s="114">
        <v>2018</v>
      </c>
      <c r="D315" s="251" t="str">
        <f t="shared" si="4"/>
        <v>C201a2</v>
      </c>
      <c r="E315" s="289" t="s">
        <v>6138</v>
      </c>
      <c r="F315" s="117">
        <v>43466</v>
      </c>
      <c r="G315" s="117">
        <v>44197</v>
      </c>
    </row>
    <row r="316" spans="1:7" ht="15" x14ac:dyDescent="0.25">
      <c r="A316" s="114" t="s">
        <v>1286</v>
      </c>
      <c r="B316" s="288" t="s">
        <v>5685</v>
      </c>
      <c r="C316" s="114">
        <v>2018</v>
      </c>
      <c r="D316" s="251" t="str">
        <f t="shared" si="4"/>
        <v>C201a3</v>
      </c>
      <c r="E316" s="289" t="s">
        <v>6139</v>
      </c>
      <c r="F316" s="117">
        <v>43466</v>
      </c>
      <c r="G316" s="117">
        <v>44197</v>
      </c>
    </row>
    <row r="317" spans="1:7" ht="15" x14ac:dyDescent="0.25">
      <c r="A317" s="114" t="s">
        <v>1286</v>
      </c>
      <c r="B317" s="288" t="s">
        <v>5687</v>
      </c>
      <c r="C317" s="114">
        <v>2018</v>
      </c>
      <c r="D317" s="251" t="str">
        <f t="shared" si="4"/>
        <v>C201a4</v>
      </c>
      <c r="E317" s="289" t="s">
        <v>6140</v>
      </c>
      <c r="F317" s="117">
        <v>43466</v>
      </c>
      <c r="G317" s="117">
        <v>44197</v>
      </c>
    </row>
    <row r="318" spans="1:7" ht="15" x14ac:dyDescent="0.25">
      <c r="A318" s="114" t="s">
        <v>1286</v>
      </c>
      <c r="B318" s="288" t="s">
        <v>5689</v>
      </c>
      <c r="C318" s="114">
        <v>2018</v>
      </c>
      <c r="D318" s="251" t="str">
        <f t="shared" si="4"/>
        <v>C201b</v>
      </c>
      <c r="E318" s="289" t="s">
        <v>6141</v>
      </c>
      <c r="F318" s="117">
        <v>43466</v>
      </c>
      <c r="G318" s="117">
        <v>44197</v>
      </c>
    </row>
    <row r="319" spans="1:7" ht="15" x14ac:dyDescent="0.25">
      <c r="A319" s="114" t="s">
        <v>1286</v>
      </c>
      <c r="B319" s="288" t="s">
        <v>6142</v>
      </c>
      <c r="C319" s="114">
        <v>2018</v>
      </c>
      <c r="D319" s="251" t="str">
        <f t="shared" si="4"/>
        <v>C202</v>
      </c>
      <c r="E319" s="289" t="s">
        <v>6143</v>
      </c>
      <c r="F319" s="117">
        <v>43466</v>
      </c>
      <c r="G319" s="117">
        <v>44197</v>
      </c>
    </row>
    <row r="320" spans="1:7" ht="30" x14ac:dyDescent="0.25">
      <c r="A320" s="114" t="s">
        <v>1286</v>
      </c>
      <c r="B320" s="288" t="s">
        <v>6144</v>
      </c>
      <c r="C320" s="114">
        <v>2018</v>
      </c>
      <c r="D320" s="251" t="str">
        <f t="shared" si="4"/>
        <v>C203</v>
      </c>
      <c r="E320" s="289" t="s">
        <v>6145</v>
      </c>
      <c r="F320" s="117">
        <v>43466</v>
      </c>
      <c r="G320" s="117">
        <v>44197</v>
      </c>
    </row>
    <row r="321" spans="1:7" ht="15" x14ac:dyDescent="0.25">
      <c r="A321" s="114" t="s">
        <v>1286</v>
      </c>
      <c r="B321" s="288" t="s">
        <v>6146</v>
      </c>
      <c r="C321" s="114">
        <v>2018</v>
      </c>
      <c r="D321" s="251" t="str">
        <f t="shared" si="4"/>
        <v>C204</v>
      </c>
      <c r="E321" s="289" t="s">
        <v>6147</v>
      </c>
      <c r="F321" s="117">
        <v>43466</v>
      </c>
      <c r="G321" s="117">
        <v>44197</v>
      </c>
    </row>
    <row r="322" spans="1:7" ht="15" x14ac:dyDescent="0.25">
      <c r="A322" s="114" t="s">
        <v>1286</v>
      </c>
      <c r="B322" s="288" t="s">
        <v>5691</v>
      </c>
      <c r="C322" s="114">
        <v>2018</v>
      </c>
      <c r="D322" s="251" t="str">
        <f t="shared" si="4"/>
        <v>C205</v>
      </c>
      <c r="E322" s="289" t="s">
        <v>6148</v>
      </c>
      <c r="F322" s="117">
        <v>43466</v>
      </c>
      <c r="G322" s="117">
        <v>44197</v>
      </c>
    </row>
    <row r="323" spans="1:7" ht="60" x14ac:dyDescent="0.25">
      <c r="A323" s="114" t="s">
        <v>1286</v>
      </c>
      <c r="B323" s="288" t="s">
        <v>5693</v>
      </c>
      <c r="C323" s="114">
        <v>2018</v>
      </c>
      <c r="D323" s="251" t="str">
        <f t="shared" si="4"/>
        <v>C206</v>
      </c>
      <c r="E323" s="309" t="s">
        <v>6149</v>
      </c>
      <c r="F323" s="117">
        <v>43466</v>
      </c>
      <c r="G323" s="117">
        <v>44197</v>
      </c>
    </row>
    <row r="324" spans="1:7" ht="30" x14ac:dyDescent="0.25">
      <c r="A324" s="114" t="s">
        <v>1286</v>
      </c>
      <c r="B324" s="288" t="s">
        <v>5699</v>
      </c>
      <c r="C324" s="114">
        <v>2018</v>
      </c>
      <c r="D324" s="251" t="str">
        <f t="shared" si="4"/>
        <v>C211</v>
      </c>
      <c r="E324" s="289" t="s">
        <v>6150</v>
      </c>
      <c r="F324" s="117">
        <v>43466</v>
      </c>
      <c r="G324" s="117">
        <v>44197</v>
      </c>
    </row>
    <row r="325" spans="1:7" ht="75" x14ac:dyDescent="0.25">
      <c r="A325" s="114" t="s">
        <v>1286</v>
      </c>
      <c r="B325" s="288" t="s">
        <v>6151</v>
      </c>
      <c r="C325" s="114">
        <v>2018</v>
      </c>
      <c r="D325" s="251" t="str">
        <f t="shared" ref="D325:D388" si="5">A325&amp;SUBSTITUTE(B325,".","")</f>
        <v>C212</v>
      </c>
      <c r="E325" s="146" t="s">
        <v>6152</v>
      </c>
      <c r="F325" s="117">
        <v>43466</v>
      </c>
      <c r="G325" s="117">
        <v>44197</v>
      </c>
    </row>
    <row r="326" spans="1:7" ht="30" x14ac:dyDescent="0.25">
      <c r="A326" s="114" t="s">
        <v>1286</v>
      </c>
      <c r="B326" s="288" t="s">
        <v>5707</v>
      </c>
      <c r="C326" s="114">
        <v>2018</v>
      </c>
      <c r="D326" s="251" t="str">
        <f t="shared" si="5"/>
        <v>C213</v>
      </c>
      <c r="E326" s="289" t="s">
        <v>6150</v>
      </c>
      <c r="F326" s="117">
        <v>43466</v>
      </c>
      <c r="G326" s="117">
        <v>44197</v>
      </c>
    </row>
    <row r="327" spans="1:7" ht="30" x14ac:dyDescent="0.25">
      <c r="A327" s="114" t="s">
        <v>1286</v>
      </c>
      <c r="B327" s="292">
        <v>22</v>
      </c>
      <c r="C327" s="114">
        <v>2018</v>
      </c>
      <c r="D327" s="251" t="str">
        <f t="shared" si="5"/>
        <v>C22</v>
      </c>
      <c r="E327" s="310" t="s">
        <v>6153</v>
      </c>
      <c r="F327" s="117">
        <v>43466</v>
      </c>
      <c r="G327" s="117">
        <v>44197</v>
      </c>
    </row>
    <row r="328" spans="1:7" ht="15" x14ac:dyDescent="0.25">
      <c r="A328" s="114" t="s">
        <v>1286</v>
      </c>
      <c r="B328" s="288" t="s">
        <v>5710</v>
      </c>
      <c r="C328" s="114">
        <v>2018</v>
      </c>
      <c r="D328" s="251" t="str">
        <f t="shared" si="5"/>
        <v>C231a</v>
      </c>
      <c r="E328" s="289" t="s">
        <v>5711</v>
      </c>
      <c r="F328" s="117">
        <v>43466</v>
      </c>
      <c r="G328" s="117">
        <v>44197</v>
      </c>
    </row>
    <row r="329" spans="1:7" ht="15" x14ac:dyDescent="0.25">
      <c r="A329" s="114" t="s">
        <v>1286</v>
      </c>
      <c r="B329" s="288" t="s">
        <v>5712</v>
      </c>
      <c r="C329" s="114">
        <v>2018</v>
      </c>
      <c r="D329" s="251" t="str">
        <f t="shared" si="5"/>
        <v>C231b</v>
      </c>
      <c r="E329" s="289" t="s">
        <v>5713</v>
      </c>
      <c r="F329" s="117">
        <v>43466</v>
      </c>
      <c r="G329" s="117">
        <v>44197</v>
      </c>
    </row>
    <row r="330" spans="1:7" ht="30" x14ac:dyDescent="0.25">
      <c r="A330" s="114" t="s">
        <v>1286</v>
      </c>
      <c r="B330" s="288" t="s">
        <v>6154</v>
      </c>
      <c r="C330" s="114">
        <v>2018</v>
      </c>
      <c r="D330" s="251" t="str">
        <f t="shared" si="5"/>
        <v>C232</v>
      </c>
      <c r="E330" s="289" t="s">
        <v>6155</v>
      </c>
      <c r="F330" s="117">
        <v>43466</v>
      </c>
      <c r="G330" s="117">
        <v>44197</v>
      </c>
    </row>
    <row r="331" spans="1:7" ht="15" x14ac:dyDescent="0.25">
      <c r="A331" s="114" t="s">
        <v>1286</v>
      </c>
      <c r="B331" s="288" t="s">
        <v>5718</v>
      </c>
      <c r="C331" s="114">
        <v>2018</v>
      </c>
      <c r="D331" s="251" t="str">
        <f t="shared" si="5"/>
        <v>C241</v>
      </c>
      <c r="E331" s="289" t="s">
        <v>5719</v>
      </c>
      <c r="F331" s="117">
        <v>43466</v>
      </c>
      <c r="G331" s="117">
        <v>44197</v>
      </c>
    </row>
    <row r="332" spans="1:7" ht="15" x14ac:dyDescent="0.25">
      <c r="A332" s="114" t="s">
        <v>1286</v>
      </c>
      <c r="B332" s="288" t="s">
        <v>5720</v>
      </c>
      <c r="C332" s="114">
        <v>2018</v>
      </c>
      <c r="D332" s="251" t="str">
        <f t="shared" si="5"/>
        <v>C242</v>
      </c>
      <c r="E332" s="289" t="s">
        <v>6156</v>
      </c>
      <c r="F332" s="117">
        <v>43466</v>
      </c>
      <c r="G332" s="117">
        <v>44197</v>
      </c>
    </row>
    <row r="333" spans="1:7" ht="15" x14ac:dyDescent="0.25">
      <c r="A333" s="114" t="s">
        <v>1286</v>
      </c>
      <c r="B333" s="288" t="s">
        <v>5722</v>
      </c>
      <c r="C333" s="114">
        <v>2018</v>
      </c>
      <c r="D333" s="251" t="str">
        <f t="shared" si="5"/>
        <v>C243</v>
      </c>
      <c r="E333" s="289" t="s">
        <v>6157</v>
      </c>
      <c r="F333" s="117">
        <v>43466</v>
      </c>
      <c r="G333" s="117">
        <v>44197</v>
      </c>
    </row>
    <row r="334" spans="1:7" ht="30" x14ac:dyDescent="0.25">
      <c r="A334" s="114" t="s">
        <v>1286</v>
      </c>
      <c r="B334" s="288" t="s">
        <v>5723</v>
      </c>
      <c r="C334" s="114">
        <v>2018</v>
      </c>
      <c r="D334" s="251" t="str">
        <f t="shared" si="5"/>
        <v>C251</v>
      </c>
      <c r="E334" s="289" t="s">
        <v>5724</v>
      </c>
      <c r="F334" s="117">
        <v>43466</v>
      </c>
      <c r="G334" s="117">
        <v>44197</v>
      </c>
    </row>
    <row r="335" spans="1:7" ht="30" x14ac:dyDescent="0.25">
      <c r="A335" s="114" t="s">
        <v>1286</v>
      </c>
      <c r="B335" s="288" t="s">
        <v>5725</v>
      </c>
      <c r="C335" s="114">
        <v>2018</v>
      </c>
      <c r="D335" s="251" t="str">
        <f t="shared" si="5"/>
        <v>C252a</v>
      </c>
      <c r="E335" s="289" t="s">
        <v>6158</v>
      </c>
      <c r="F335" s="117">
        <v>43466</v>
      </c>
      <c r="G335" s="117">
        <v>44197</v>
      </c>
    </row>
    <row r="336" spans="1:7" ht="30" x14ac:dyDescent="0.25">
      <c r="A336" s="114" t="s">
        <v>1286</v>
      </c>
      <c r="B336" s="288" t="s">
        <v>5727</v>
      </c>
      <c r="C336" s="114">
        <v>2018</v>
      </c>
      <c r="D336" s="251" t="str">
        <f t="shared" si="5"/>
        <v>C252b</v>
      </c>
      <c r="E336" s="289" t="s">
        <v>6159</v>
      </c>
      <c r="F336" s="117">
        <v>43466</v>
      </c>
      <c r="G336" s="117">
        <v>44197</v>
      </c>
    </row>
    <row r="337" spans="1:7" ht="30" x14ac:dyDescent="0.25">
      <c r="A337" s="114" t="s">
        <v>1286</v>
      </c>
      <c r="B337" s="288" t="s">
        <v>5729</v>
      </c>
      <c r="C337" s="114">
        <v>2018</v>
      </c>
      <c r="D337" s="251" t="str">
        <f t="shared" si="5"/>
        <v>C252c</v>
      </c>
      <c r="E337" s="289" t="s">
        <v>6160</v>
      </c>
      <c r="F337" s="117">
        <v>43466</v>
      </c>
      <c r="G337" s="117">
        <v>44197</v>
      </c>
    </row>
    <row r="338" spans="1:7" ht="15" x14ac:dyDescent="0.25">
      <c r="A338" s="114" t="s">
        <v>1286</v>
      </c>
      <c r="B338" s="288" t="s">
        <v>6161</v>
      </c>
      <c r="C338" s="114">
        <v>2018</v>
      </c>
      <c r="D338" s="251" t="str">
        <f t="shared" si="5"/>
        <v>C261</v>
      </c>
      <c r="E338" s="289" t="s">
        <v>6162</v>
      </c>
      <c r="F338" s="117">
        <v>43466</v>
      </c>
      <c r="G338" s="117">
        <v>44197</v>
      </c>
    </row>
    <row r="339" spans="1:7" ht="15" x14ac:dyDescent="0.25">
      <c r="A339" s="114" t="s">
        <v>1286</v>
      </c>
      <c r="B339" s="288" t="s">
        <v>6163</v>
      </c>
      <c r="C339" s="114">
        <v>2018</v>
      </c>
      <c r="D339" s="251" t="str">
        <f t="shared" si="5"/>
        <v>C262</v>
      </c>
      <c r="E339" s="289" t="s">
        <v>6164</v>
      </c>
      <c r="F339" s="117">
        <v>43466</v>
      </c>
      <c r="G339" s="117">
        <v>44197</v>
      </c>
    </row>
    <row r="340" spans="1:7" ht="15" x14ac:dyDescent="0.25">
      <c r="A340" s="114" t="s">
        <v>1286</v>
      </c>
      <c r="B340" s="288" t="s">
        <v>5732</v>
      </c>
      <c r="C340" s="114">
        <v>2018</v>
      </c>
      <c r="D340" s="251" t="str">
        <f t="shared" si="5"/>
        <v>C271</v>
      </c>
      <c r="E340" s="289" t="s">
        <v>5733</v>
      </c>
      <c r="F340" s="117">
        <v>43466</v>
      </c>
      <c r="G340" s="117">
        <v>44197</v>
      </c>
    </row>
    <row r="341" spans="1:7" ht="15" x14ac:dyDescent="0.25">
      <c r="A341" s="114" t="s">
        <v>1286</v>
      </c>
      <c r="B341" s="288" t="s">
        <v>6165</v>
      </c>
      <c r="C341" s="114">
        <v>2018</v>
      </c>
      <c r="D341" s="251" t="str">
        <f t="shared" si="5"/>
        <v>C272</v>
      </c>
      <c r="E341" s="289" t="s">
        <v>6166</v>
      </c>
      <c r="F341" s="117">
        <v>43466</v>
      </c>
      <c r="G341" s="117">
        <v>44197</v>
      </c>
    </row>
    <row r="342" spans="1:7" ht="15" x14ac:dyDescent="0.25">
      <c r="A342" s="114" t="s">
        <v>1286</v>
      </c>
      <c r="B342" s="288" t="s">
        <v>5734</v>
      </c>
      <c r="C342" s="114">
        <v>2018</v>
      </c>
      <c r="D342" s="251" t="str">
        <f t="shared" si="5"/>
        <v>C273</v>
      </c>
      <c r="E342" s="289" t="s">
        <v>6167</v>
      </c>
      <c r="F342" s="117">
        <v>43466</v>
      </c>
      <c r="G342" s="117">
        <v>44197</v>
      </c>
    </row>
    <row r="343" spans="1:7" ht="15" x14ac:dyDescent="0.25">
      <c r="A343" s="114" t="s">
        <v>1286</v>
      </c>
      <c r="B343" s="288" t="s">
        <v>5736</v>
      </c>
      <c r="C343" s="114">
        <v>2018</v>
      </c>
      <c r="D343" s="251" t="str">
        <f t="shared" si="5"/>
        <v>C274</v>
      </c>
      <c r="E343" s="289" t="s">
        <v>5737</v>
      </c>
      <c r="F343" s="117">
        <v>43466</v>
      </c>
      <c r="G343" s="117">
        <v>44197</v>
      </c>
    </row>
    <row r="344" spans="1:7" ht="15" x14ac:dyDescent="0.25">
      <c r="A344" s="114" t="s">
        <v>1286</v>
      </c>
      <c r="B344" s="288" t="s">
        <v>5738</v>
      </c>
      <c r="C344" s="114">
        <v>2018</v>
      </c>
      <c r="D344" s="251" t="str">
        <f t="shared" si="5"/>
        <v>C281a1</v>
      </c>
      <c r="E344" s="289" t="s">
        <v>6168</v>
      </c>
      <c r="F344" s="117">
        <v>43466</v>
      </c>
      <c r="G344" s="117">
        <v>44197</v>
      </c>
    </row>
    <row r="345" spans="1:7" ht="15" x14ac:dyDescent="0.25">
      <c r="A345" s="114" t="s">
        <v>1286</v>
      </c>
      <c r="B345" s="288" t="s">
        <v>5740</v>
      </c>
      <c r="C345" s="114">
        <v>2018</v>
      </c>
      <c r="D345" s="251" t="str">
        <f t="shared" si="5"/>
        <v>C281a2</v>
      </c>
      <c r="E345" s="289" t="s">
        <v>6169</v>
      </c>
      <c r="F345" s="117">
        <v>43466</v>
      </c>
      <c r="G345" s="117">
        <v>44197</v>
      </c>
    </row>
    <row r="346" spans="1:7" ht="15" x14ac:dyDescent="0.25">
      <c r="A346" s="114" t="s">
        <v>1286</v>
      </c>
      <c r="B346" s="288" t="s">
        <v>5742</v>
      </c>
      <c r="C346" s="114">
        <v>2018</v>
      </c>
      <c r="D346" s="251" t="str">
        <f t="shared" si="5"/>
        <v>C281a3</v>
      </c>
      <c r="E346" s="289" t="s">
        <v>6170</v>
      </c>
      <c r="F346" s="117">
        <v>43466</v>
      </c>
      <c r="G346" s="117">
        <v>44197</v>
      </c>
    </row>
    <row r="347" spans="1:7" ht="15" x14ac:dyDescent="0.25">
      <c r="A347" s="114" t="s">
        <v>1286</v>
      </c>
      <c r="B347" s="288" t="s">
        <v>5744</v>
      </c>
      <c r="C347" s="114">
        <v>2018</v>
      </c>
      <c r="D347" s="251" t="str">
        <f t="shared" si="5"/>
        <v>C281a4</v>
      </c>
      <c r="E347" s="289" t="s">
        <v>6171</v>
      </c>
      <c r="F347" s="117">
        <v>43466</v>
      </c>
      <c r="G347" s="117">
        <v>44197</v>
      </c>
    </row>
    <row r="348" spans="1:7" ht="15" x14ac:dyDescent="0.25">
      <c r="A348" s="114" t="s">
        <v>1286</v>
      </c>
      <c r="B348" s="288" t="s">
        <v>5746</v>
      </c>
      <c r="C348" s="114">
        <v>2018</v>
      </c>
      <c r="D348" s="251" t="str">
        <f t="shared" si="5"/>
        <v>C281b</v>
      </c>
      <c r="E348" s="289" t="s">
        <v>5747</v>
      </c>
      <c r="F348" s="117">
        <v>43466</v>
      </c>
      <c r="G348" s="117">
        <v>44197</v>
      </c>
    </row>
    <row r="349" spans="1:7" ht="15" x14ac:dyDescent="0.25">
      <c r="A349" s="114" t="s">
        <v>1286</v>
      </c>
      <c r="B349" s="288" t="s">
        <v>5748</v>
      </c>
      <c r="C349" s="114">
        <v>2018</v>
      </c>
      <c r="D349" s="251" t="str">
        <f t="shared" si="5"/>
        <v>C281c</v>
      </c>
      <c r="E349" s="289" t="s">
        <v>5749</v>
      </c>
      <c r="F349" s="117">
        <v>43466</v>
      </c>
      <c r="G349" s="117">
        <v>44197</v>
      </c>
    </row>
    <row r="350" spans="1:7" ht="45" x14ac:dyDescent="0.25">
      <c r="A350" s="114" t="s">
        <v>1286</v>
      </c>
      <c r="B350" s="288" t="s">
        <v>6172</v>
      </c>
      <c r="C350" s="114">
        <v>2018</v>
      </c>
      <c r="D350" s="251" t="str">
        <f t="shared" si="5"/>
        <v>C282</v>
      </c>
      <c r="E350" s="289" t="s">
        <v>6173</v>
      </c>
      <c r="F350" s="117">
        <v>43466</v>
      </c>
      <c r="G350" s="117">
        <v>44197</v>
      </c>
    </row>
    <row r="351" spans="1:7" ht="255" x14ac:dyDescent="0.25">
      <c r="A351" s="114" t="s">
        <v>1286</v>
      </c>
      <c r="B351" s="288" t="s">
        <v>6174</v>
      </c>
      <c r="C351" s="114">
        <v>2018</v>
      </c>
      <c r="D351" s="251" t="str">
        <f t="shared" si="5"/>
        <v>C283</v>
      </c>
      <c r="E351" s="293" t="s">
        <v>6175</v>
      </c>
      <c r="F351" s="117">
        <v>43466</v>
      </c>
      <c r="G351" s="117">
        <v>44197</v>
      </c>
    </row>
    <row r="352" spans="1:7" ht="15" x14ac:dyDescent="0.25">
      <c r="A352" s="114" t="s">
        <v>1286</v>
      </c>
      <c r="B352" s="288" t="s">
        <v>5752</v>
      </c>
      <c r="C352" s="114">
        <v>2018</v>
      </c>
      <c r="D352" s="251" t="str">
        <f t="shared" si="5"/>
        <v>C284a1</v>
      </c>
      <c r="E352" s="289" t="s">
        <v>6176</v>
      </c>
      <c r="F352" s="117">
        <v>43466</v>
      </c>
      <c r="G352" s="117">
        <v>44197</v>
      </c>
    </row>
    <row r="353" spans="1:7" ht="15" x14ac:dyDescent="0.25">
      <c r="A353" s="114" t="s">
        <v>1286</v>
      </c>
      <c r="B353" s="288" t="s">
        <v>5754</v>
      </c>
      <c r="C353" s="114">
        <v>2018</v>
      </c>
      <c r="D353" s="251" t="str">
        <f t="shared" si="5"/>
        <v>C284a2</v>
      </c>
      <c r="E353" s="289" t="s">
        <v>6177</v>
      </c>
      <c r="F353" s="117">
        <v>43466</v>
      </c>
      <c r="G353" s="117">
        <v>44197</v>
      </c>
    </row>
    <row r="354" spans="1:7" ht="15" x14ac:dyDescent="0.25">
      <c r="A354" s="114" t="s">
        <v>1286</v>
      </c>
      <c r="B354" s="288" t="s">
        <v>5756</v>
      </c>
      <c r="C354" s="114">
        <v>2018</v>
      </c>
      <c r="D354" s="251" t="str">
        <f t="shared" si="5"/>
        <v>C284a3</v>
      </c>
      <c r="E354" s="289" t="s">
        <v>6178</v>
      </c>
      <c r="F354" s="117">
        <v>43466</v>
      </c>
      <c r="G354" s="117">
        <v>44197</v>
      </c>
    </row>
    <row r="355" spans="1:7" ht="15" x14ac:dyDescent="0.25">
      <c r="A355" s="114" t="s">
        <v>1286</v>
      </c>
      <c r="B355" s="288" t="s">
        <v>5758</v>
      </c>
      <c r="C355" s="114">
        <v>2018</v>
      </c>
      <c r="D355" s="251" t="str">
        <f t="shared" si="5"/>
        <v>C284a4</v>
      </c>
      <c r="E355" s="289" t="s">
        <v>6170</v>
      </c>
      <c r="F355" s="117">
        <v>43466</v>
      </c>
      <c r="G355" s="117">
        <v>44197</v>
      </c>
    </row>
    <row r="356" spans="1:7" ht="15" x14ac:dyDescent="0.25">
      <c r="A356" s="114" t="s">
        <v>1286</v>
      </c>
      <c r="B356" s="288" t="s">
        <v>5760</v>
      </c>
      <c r="C356" s="114">
        <v>2018</v>
      </c>
      <c r="D356" s="251" t="str">
        <f t="shared" si="5"/>
        <v>C284a5</v>
      </c>
      <c r="E356" s="289" t="s">
        <v>6179</v>
      </c>
      <c r="F356" s="117">
        <v>43466</v>
      </c>
      <c r="G356" s="117">
        <v>44197</v>
      </c>
    </row>
    <row r="357" spans="1:7" ht="15" x14ac:dyDescent="0.25">
      <c r="A357" s="114" t="s">
        <v>1286</v>
      </c>
      <c r="B357" s="288" t="s">
        <v>5762</v>
      </c>
      <c r="C357" s="114">
        <v>2018</v>
      </c>
      <c r="D357" s="251" t="str">
        <f t="shared" si="5"/>
        <v>C284a6</v>
      </c>
      <c r="E357" s="289" t="s">
        <v>6180</v>
      </c>
      <c r="F357" s="117">
        <v>43466</v>
      </c>
      <c r="G357" s="117">
        <v>44197</v>
      </c>
    </row>
    <row r="358" spans="1:7" ht="15" x14ac:dyDescent="0.25">
      <c r="A358" s="114" t="s">
        <v>1286</v>
      </c>
      <c r="B358" s="288" t="s">
        <v>5764</v>
      </c>
      <c r="C358" s="114">
        <v>2018</v>
      </c>
      <c r="D358" s="251" t="str">
        <f t="shared" si="5"/>
        <v>C284b1</v>
      </c>
      <c r="E358" s="289" t="s">
        <v>6181</v>
      </c>
      <c r="F358" s="117">
        <v>43466</v>
      </c>
      <c r="G358" s="117">
        <v>44197</v>
      </c>
    </row>
    <row r="359" spans="1:7" ht="15" x14ac:dyDescent="0.25">
      <c r="A359" s="114" t="s">
        <v>1286</v>
      </c>
      <c r="B359" s="288" t="s">
        <v>5766</v>
      </c>
      <c r="C359" s="114">
        <v>2018</v>
      </c>
      <c r="D359" s="251" t="str">
        <f t="shared" si="5"/>
        <v>C284b2</v>
      </c>
      <c r="E359" s="289" t="s">
        <v>6182</v>
      </c>
      <c r="F359" s="117">
        <v>43466</v>
      </c>
      <c r="G359" s="117">
        <v>44197</v>
      </c>
    </row>
    <row r="360" spans="1:7" ht="45" x14ac:dyDescent="0.25">
      <c r="A360" s="114" t="s">
        <v>1286</v>
      </c>
      <c r="B360" s="288" t="s">
        <v>5768</v>
      </c>
      <c r="C360" s="114">
        <v>2018</v>
      </c>
      <c r="D360" s="251" t="str">
        <f t="shared" si="5"/>
        <v>C284c1</v>
      </c>
      <c r="E360" s="289" t="s">
        <v>6183</v>
      </c>
      <c r="F360" s="117">
        <v>43466</v>
      </c>
      <c r="G360" s="117">
        <v>44197</v>
      </c>
    </row>
    <row r="361" spans="1:7" ht="15" x14ac:dyDescent="0.25">
      <c r="A361" s="114" t="s">
        <v>1286</v>
      </c>
      <c r="B361" s="288" t="s">
        <v>5770</v>
      </c>
      <c r="C361" s="114">
        <v>2018</v>
      </c>
      <c r="D361" s="251" t="str">
        <f t="shared" si="5"/>
        <v>C284c2</v>
      </c>
      <c r="E361" s="289" t="s">
        <v>6184</v>
      </c>
      <c r="F361" s="117">
        <v>43466</v>
      </c>
      <c r="G361" s="117">
        <v>44197</v>
      </c>
    </row>
    <row r="362" spans="1:7" ht="15" x14ac:dyDescent="0.25">
      <c r="A362" s="114" t="s">
        <v>1286</v>
      </c>
      <c r="B362" s="288" t="s">
        <v>5772</v>
      </c>
      <c r="C362" s="114">
        <v>2018</v>
      </c>
      <c r="D362" s="251" t="str">
        <f t="shared" si="5"/>
        <v>C284d</v>
      </c>
      <c r="E362" s="289" t="s">
        <v>6185</v>
      </c>
      <c r="F362" s="117">
        <v>43466</v>
      </c>
      <c r="G362" s="117">
        <v>44197</v>
      </c>
    </row>
    <row r="363" spans="1:7" ht="30" x14ac:dyDescent="0.25">
      <c r="A363" s="114" t="s">
        <v>1286</v>
      </c>
      <c r="B363" s="288" t="s">
        <v>6186</v>
      </c>
      <c r="C363" s="114">
        <v>2018</v>
      </c>
      <c r="D363" s="251" t="str">
        <f t="shared" si="5"/>
        <v>C284e</v>
      </c>
      <c r="E363" s="289" t="s">
        <v>6187</v>
      </c>
      <c r="F363" s="117">
        <v>43466</v>
      </c>
      <c r="G363" s="117">
        <v>44197</v>
      </c>
    </row>
    <row r="364" spans="1:7" ht="15" x14ac:dyDescent="0.25">
      <c r="A364" s="114" t="s">
        <v>1286</v>
      </c>
      <c r="B364" s="288" t="s">
        <v>5774</v>
      </c>
      <c r="C364" s="114">
        <v>2018</v>
      </c>
      <c r="D364" s="251" t="str">
        <f t="shared" si="5"/>
        <v>C284e1</v>
      </c>
      <c r="E364" s="289" t="s">
        <v>6188</v>
      </c>
      <c r="F364" s="117">
        <v>43466</v>
      </c>
      <c r="G364" s="117">
        <v>44197</v>
      </c>
    </row>
    <row r="365" spans="1:7" ht="15" x14ac:dyDescent="0.25">
      <c r="A365" s="114" t="s">
        <v>1286</v>
      </c>
      <c r="B365" s="288" t="s">
        <v>5776</v>
      </c>
      <c r="C365" s="114">
        <v>2018</v>
      </c>
      <c r="D365" s="251" t="str">
        <f t="shared" si="5"/>
        <v>C284e2</v>
      </c>
      <c r="E365" s="289" t="s">
        <v>6189</v>
      </c>
      <c r="F365" s="117">
        <v>43466</v>
      </c>
      <c r="G365" s="117">
        <v>44197</v>
      </c>
    </row>
    <row r="366" spans="1:7" ht="15" x14ac:dyDescent="0.25">
      <c r="A366" s="114" t="s">
        <v>1286</v>
      </c>
      <c r="B366" s="288" t="s">
        <v>5778</v>
      </c>
      <c r="C366" s="114">
        <v>2018</v>
      </c>
      <c r="D366" s="251" t="str">
        <f t="shared" si="5"/>
        <v>C284e3</v>
      </c>
      <c r="E366" s="289" t="s">
        <v>6190</v>
      </c>
      <c r="F366" s="117">
        <v>43466</v>
      </c>
      <c r="G366" s="117">
        <v>44197</v>
      </c>
    </row>
    <row r="367" spans="1:7" ht="30" x14ac:dyDescent="0.25">
      <c r="A367" s="114" t="s">
        <v>1286</v>
      </c>
      <c r="B367" s="288" t="s">
        <v>5780</v>
      </c>
      <c r="C367" s="114">
        <v>2018</v>
      </c>
      <c r="D367" s="251" t="str">
        <f t="shared" si="5"/>
        <v>C284f</v>
      </c>
      <c r="E367" s="289" t="s">
        <v>6191</v>
      </c>
      <c r="F367" s="117">
        <v>43466</v>
      </c>
      <c r="G367" s="117">
        <v>44197</v>
      </c>
    </row>
    <row r="368" spans="1:7" ht="30" x14ac:dyDescent="0.25">
      <c r="A368" s="114" t="s">
        <v>1286</v>
      </c>
      <c r="B368" s="288" t="s">
        <v>5782</v>
      </c>
      <c r="C368" s="114">
        <v>2018</v>
      </c>
      <c r="D368" s="251" t="str">
        <f t="shared" si="5"/>
        <v>C284g</v>
      </c>
      <c r="E368" s="289" t="s">
        <v>6192</v>
      </c>
      <c r="F368" s="117">
        <v>43466</v>
      </c>
      <c r="G368" s="117">
        <v>44197</v>
      </c>
    </row>
    <row r="369" spans="1:7" ht="30" x14ac:dyDescent="0.25">
      <c r="A369" s="114" t="s">
        <v>1286</v>
      </c>
      <c r="B369" s="288" t="s">
        <v>5784</v>
      </c>
      <c r="C369" s="114">
        <v>2018</v>
      </c>
      <c r="D369" s="251" t="str">
        <f t="shared" si="5"/>
        <v>C285</v>
      </c>
      <c r="E369" s="289" t="s">
        <v>6193</v>
      </c>
      <c r="F369" s="117">
        <v>43466</v>
      </c>
      <c r="G369" s="117">
        <v>44197</v>
      </c>
    </row>
    <row r="370" spans="1:7" ht="30" x14ac:dyDescent="0.25">
      <c r="A370" s="114" t="s">
        <v>1286</v>
      </c>
      <c r="B370" s="288" t="s">
        <v>5786</v>
      </c>
      <c r="C370" s="114">
        <v>2018</v>
      </c>
      <c r="D370" s="251" t="str">
        <f t="shared" si="5"/>
        <v>C286a</v>
      </c>
      <c r="E370" s="289" t="s">
        <v>6194</v>
      </c>
      <c r="F370" s="117">
        <v>43466</v>
      </c>
      <c r="G370" s="117">
        <v>44197</v>
      </c>
    </row>
    <row r="371" spans="1:7" ht="30" x14ac:dyDescent="0.25">
      <c r="A371" s="114" t="s">
        <v>1286</v>
      </c>
      <c r="B371" s="288" t="s">
        <v>5788</v>
      </c>
      <c r="C371" s="114">
        <v>2018</v>
      </c>
      <c r="D371" s="251" t="str">
        <f t="shared" si="5"/>
        <v>C286b</v>
      </c>
      <c r="E371" s="289" t="s">
        <v>6195</v>
      </c>
      <c r="F371" s="117">
        <v>43466</v>
      </c>
      <c r="G371" s="117">
        <v>44197</v>
      </c>
    </row>
    <row r="372" spans="1:7" ht="15" x14ac:dyDescent="0.25">
      <c r="A372" s="114" t="s">
        <v>1286</v>
      </c>
      <c r="B372" s="288" t="s">
        <v>5790</v>
      </c>
      <c r="C372" s="114">
        <v>2018</v>
      </c>
      <c r="D372" s="251" t="str">
        <f t="shared" si="5"/>
        <v>C286c</v>
      </c>
      <c r="E372" s="289" t="s">
        <v>6196</v>
      </c>
      <c r="F372" s="117">
        <v>43466</v>
      </c>
      <c r="G372" s="117">
        <v>44197</v>
      </c>
    </row>
    <row r="373" spans="1:7" ht="105" x14ac:dyDescent="0.25">
      <c r="A373" s="114" t="s">
        <v>1286</v>
      </c>
      <c r="B373" s="288" t="s">
        <v>6197</v>
      </c>
      <c r="C373" s="114">
        <v>2018</v>
      </c>
      <c r="D373" s="251" t="str">
        <f t="shared" si="5"/>
        <v>C287</v>
      </c>
      <c r="E373" s="309" t="s">
        <v>6198</v>
      </c>
      <c r="F373" s="117">
        <v>43466</v>
      </c>
      <c r="G373" s="117">
        <v>44197</v>
      </c>
    </row>
    <row r="374" spans="1:7" ht="30" x14ac:dyDescent="0.25">
      <c r="A374" s="114" t="s">
        <v>1286</v>
      </c>
      <c r="B374" s="288" t="s">
        <v>6199</v>
      </c>
      <c r="C374" s="114">
        <v>2018</v>
      </c>
      <c r="D374" s="251" t="str">
        <f t="shared" si="5"/>
        <v>C288</v>
      </c>
      <c r="E374" s="289" t="s">
        <v>6200</v>
      </c>
      <c r="F374" s="117">
        <v>43466</v>
      </c>
      <c r="G374" s="117">
        <v>44197</v>
      </c>
    </row>
    <row r="375" spans="1:7" ht="45" x14ac:dyDescent="0.25">
      <c r="A375" s="114" t="s">
        <v>1286</v>
      </c>
      <c r="B375" s="288" t="s">
        <v>5792</v>
      </c>
      <c r="C375" s="114">
        <v>2018</v>
      </c>
      <c r="D375" s="251" t="str">
        <f t="shared" si="5"/>
        <v>C2810</v>
      </c>
      <c r="E375" s="289" t="s">
        <v>6201</v>
      </c>
      <c r="F375" s="117">
        <v>43466</v>
      </c>
      <c r="G375" s="117">
        <v>44197</v>
      </c>
    </row>
    <row r="376" spans="1:7" ht="15" x14ac:dyDescent="0.25">
      <c r="A376" s="114" t="s">
        <v>1286</v>
      </c>
      <c r="B376" s="288" t="s">
        <v>6202</v>
      </c>
      <c r="C376" s="114">
        <v>2018</v>
      </c>
      <c r="D376" s="251" t="str">
        <f t="shared" si="5"/>
        <v>C28101</v>
      </c>
      <c r="E376" s="289" t="s">
        <v>6203</v>
      </c>
      <c r="F376" s="117">
        <v>43466</v>
      </c>
      <c r="G376" s="117">
        <v>44197</v>
      </c>
    </row>
    <row r="377" spans="1:7" ht="15" x14ac:dyDescent="0.25">
      <c r="A377" s="114" t="s">
        <v>1286</v>
      </c>
      <c r="B377" s="288" t="s">
        <v>6204</v>
      </c>
      <c r="C377" s="114">
        <v>2018</v>
      </c>
      <c r="D377" s="251" t="str">
        <f t="shared" si="5"/>
        <v>C28102a1</v>
      </c>
      <c r="E377" s="294" t="s">
        <v>6205</v>
      </c>
      <c r="F377" s="117">
        <v>43466</v>
      </c>
      <c r="G377" s="117">
        <v>44197</v>
      </c>
    </row>
    <row r="378" spans="1:7" ht="15" x14ac:dyDescent="0.25">
      <c r="A378" s="114" t="s">
        <v>1286</v>
      </c>
      <c r="B378" s="288" t="s">
        <v>6206</v>
      </c>
      <c r="C378" s="114">
        <v>2018</v>
      </c>
      <c r="D378" s="251" t="str">
        <f t="shared" si="5"/>
        <v>C28102a2</v>
      </c>
      <c r="E378" s="289" t="s">
        <v>6207</v>
      </c>
      <c r="F378" s="117">
        <v>43466</v>
      </c>
      <c r="G378" s="117">
        <v>44197</v>
      </c>
    </row>
    <row r="379" spans="1:7" ht="15" x14ac:dyDescent="0.25">
      <c r="A379" s="114" t="s">
        <v>1286</v>
      </c>
      <c r="B379" s="288" t="s">
        <v>6208</v>
      </c>
      <c r="C379" s="114">
        <v>2018</v>
      </c>
      <c r="D379" s="251" t="str">
        <f t="shared" si="5"/>
        <v>C28102a3</v>
      </c>
      <c r="E379" s="289" t="s">
        <v>6209</v>
      </c>
      <c r="F379" s="117">
        <v>43466</v>
      </c>
      <c r="G379" s="117">
        <v>44197</v>
      </c>
    </row>
    <row r="380" spans="1:7" ht="15" x14ac:dyDescent="0.25">
      <c r="A380" s="114" t="s">
        <v>1286</v>
      </c>
      <c r="B380" s="288" t="s">
        <v>6210</v>
      </c>
      <c r="C380" s="114">
        <v>2018</v>
      </c>
      <c r="D380" s="251" t="str">
        <f t="shared" si="5"/>
        <v>C28102a4</v>
      </c>
      <c r="E380" s="289" t="s">
        <v>6211</v>
      </c>
      <c r="F380" s="117">
        <v>43466</v>
      </c>
      <c r="G380" s="117">
        <v>44197</v>
      </c>
    </row>
    <row r="381" spans="1:7" ht="15" x14ac:dyDescent="0.25">
      <c r="A381" s="114" t="s">
        <v>1286</v>
      </c>
      <c r="B381" s="288" t="s">
        <v>6212</v>
      </c>
      <c r="C381" s="114">
        <v>2018</v>
      </c>
      <c r="D381" s="251" t="str">
        <f t="shared" si="5"/>
        <v>C28102a5</v>
      </c>
      <c r="E381" s="309" t="s">
        <v>6213</v>
      </c>
      <c r="F381" s="117">
        <v>43466</v>
      </c>
      <c r="G381" s="117">
        <v>44197</v>
      </c>
    </row>
    <row r="382" spans="1:7" ht="15" x14ac:dyDescent="0.25">
      <c r="A382" s="114" t="s">
        <v>1286</v>
      </c>
      <c r="B382" s="288" t="s">
        <v>6214</v>
      </c>
      <c r="C382" s="114">
        <v>2018</v>
      </c>
      <c r="D382" s="251" t="str">
        <f t="shared" si="5"/>
        <v>C28102b1</v>
      </c>
      <c r="E382" s="309" t="s">
        <v>6215</v>
      </c>
      <c r="F382" s="117">
        <v>43466</v>
      </c>
      <c r="G382" s="117">
        <v>44197</v>
      </c>
    </row>
    <row r="383" spans="1:7" ht="15" x14ac:dyDescent="0.25">
      <c r="A383" s="114" t="s">
        <v>1286</v>
      </c>
      <c r="B383" s="288" t="s">
        <v>6216</v>
      </c>
      <c r="C383" s="114">
        <v>2018</v>
      </c>
      <c r="D383" s="251" t="str">
        <f t="shared" si="5"/>
        <v>C28102b2</v>
      </c>
      <c r="E383" s="309" t="s">
        <v>6217</v>
      </c>
      <c r="F383" s="117">
        <v>43466</v>
      </c>
      <c r="G383" s="117">
        <v>44197</v>
      </c>
    </row>
    <row r="384" spans="1:7" ht="15" x14ac:dyDescent="0.25">
      <c r="A384" s="114" t="s">
        <v>1286</v>
      </c>
      <c r="B384" s="288" t="s">
        <v>6218</v>
      </c>
      <c r="C384" s="114">
        <v>2018</v>
      </c>
      <c r="D384" s="251" t="str">
        <f t="shared" si="5"/>
        <v>C28102b3</v>
      </c>
      <c r="E384" s="309" t="s">
        <v>6219</v>
      </c>
      <c r="F384" s="117">
        <v>43466</v>
      </c>
      <c r="G384" s="117">
        <v>44197</v>
      </c>
    </row>
    <row r="385" spans="1:7" ht="15" x14ac:dyDescent="0.25">
      <c r="A385" s="114" t="s">
        <v>1286</v>
      </c>
      <c r="B385" s="288" t="s">
        <v>6220</v>
      </c>
      <c r="C385" s="114">
        <v>2018</v>
      </c>
      <c r="D385" s="251" t="str">
        <f t="shared" si="5"/>
        <v>C28102b4</v>
      </c>
      <c r="E385" s="309" t="s">
        <v>6221</v>
      </c>
      <c r="F385" s="117">
        <v>43466</v>
      </c>
      <c r="G385" s="117">
        <v>44197</v>
      </c>
    </row>
    <row r="386" spans="1:7" ht="30" x14ac:dyDescent="0.25">
      <c r="A386" s="114" t="s">
        <v>1286</v>
      </c>
      <c r="B386" s="288" t="s">
        <v>6222</v>
      </c>
      <c r="C386" s="114">
        <v>2018</v>
      </c>
      <c r="D386" s="251" t="str">
        <f t="shared" si="5"/>
        <v>C28102b5</v>
      </c>
      <c r="E386" s="309" t="s">
        <v>6223</v>
      </c>
      <c r="F386" s="117">
        <v>43466</v>
      </c>
      <c r="G386" s="117">
        <v>44197</v>
      </c>
    </row>
    <row r="387" spans="1:7" ht="15" x14ac:dyDescent="0.25">
      <c r="A387" s="114" t="s">
        <v>1286</v>
      </c>
      <c r="B387" s="288" t="s">
        <v>6224</v>
      </c>
      <c r="C387" s="114">
        <v>2018</v>
      </c>
      <c r="D387" s="251" t="str">
        <f t="shared" si="5"/>
        <v>C28102c</v>
      </c>
      <c r="E387" s="289" t="s">
        <v>6225</v>
      </c>
      <c r="F387" s="117">
        <v>43466</v>
      </c>
      <c r="G387" s="117">
        <v>44197</v>
      </c>
    </row>
    <row r="388" spans="1:7" ht="15" x14ac:dyDescent="0.25">
      <c r="A388" s="114" t="s">
        <v>1286</v>
      </c>
      <c r="B388" s="288" t="s">
        <v>6226</v>
      </c>
      <c r="C388" s="114">
        <v>2018</v>
      </c>
      <c r="D388" s="251" t="str">
        <f t="shared" si="5"/>
        <v>C28103</v>
      </c>
      <c r="E388" s="289" t="s">
        <v>6227</v>
      </c>
      <c r="F388" s="117">
        <v>43466</v>
      </c>
      <c r="G388" s="117">
        <v>44197</v>
      </c>
    </row>
    <row r="389" spans="1:7" ht="30" x14ac:dyDescent="0.25">
      <c r="A389" s="114" t="s">
        <v>1286</v>
      </c>
      <c r="B389" s="288" t="s">
        <v>6228</v>
      </c>
      <c r="C389" s="114">
        <v>2018</v>
      </c>
      <c r="D389" s="251" t="str">
        <f t="shared" ref="D389:D451" si="6">A389&amp;SUBSTITUTE(B389,".","")</f>
        <v>C28104a</v>
      </c>
      <c r="E389" s="289" t="s">
        <v>6229</v>
      </c>
      <c r="F389" s="117">
        <v>43466</v>
      </c>
      <c r="G389" s="117">
        <v>44197</v>
      </c>
    </row>
    <row r="390" spans="1:7" ht="30" x14ac:dyDescent="0.25">
      <c r="A390" s="114" t="s">
        <v>1286</v>
      </c>
      <c r="B390" s="288" t="s">
        <v>6230</v>
      </c>
      <c r="C390" s="114">
        <v>2018</v>
      </c>
      <c r="D390" s="251" t="str">
        <f t="shared" si="6"/>
        <v>C28104b</v>
      </c>
      <c r="E390" s="289" t="s">
        <v>6231</v>
      </c>
      <c r="F390" s="117">
        <v>43466</v>
      </c>
      <c r="G390" s="117">
        <v>44197</v>
      </c>
    </row>
    <row r="391" spans="1:7" ht="15" x14ac:dyDescent="0.25">
      <c r="A391" s="114" t="s">
        <v>1286</v>
      </c>
      <c r="B391" s="288" t="s">
        <v>6232</v>
      </c>
      <c r="C391" s="114">
        <v>2018</v>
      </c>
      <c r="D391" s="251" t="str">
        <f t="shared" si="6"/>
        <v>C28105</v>
      </c>
      <c r="E391" s="289" t="s">
        <v>6233</v>
      </c>
      <c r="F391" s="117">
        <v>43466</v>
      </c>
      <c r="G391" s="117">
        <v>44197</v>
      </c>
    </row>
    <row r="392" spans="1:7" ht="15" x14ac:dyDescent="0.25">
      <c r="A392" s="114" t="s">
        <v>1286</v>
      </c>
      <c r="B392" s="288" t="s">
        <v>6234</v>
      </c>
      <c r="C392" s="114">
        <v>2018</v>
      </c>
      <c r="D392" s="251" t="str">
        <f t="shared" si="6"/>
        <v>C28106</v>
      </c>
      <c r="E392" s="289" t="s">
        <v>6235</v>
      </c>
      <c r="F392" s="117">
        <v>43466</v>
      </c>
      <c r="G392" s="117">
        <v>44197</v>
      </c>
    </row>
    <row r="393" spans="1:7" ht="45" x14ac:dyDescent="0.25">
      <c r="A393" s="114" t="s">
        <v>1286</v>
      </c>
      <c r="B393" s="288" t="s">
        <v>6236</v>
      </c>
      <c r="C393" s="114">
        <v>2018</v>
      </c>
      <c r="D393" s="251" t="str">
        <f t="shared" si="6"/>
        <v>C28107</v>
      </c>
      <c r="E393" s="310" t="s">
        <v>6237</v>
      </c>
      <c r="F393" s="117">
        <v>43466</v>
      </c>
      <c r="G393" s="117">
        <v>44197</v>
      </c>
    </row>
    <row r="394" spans="1:7" ht="45" x14ac:dyDescent="0.25">
      <c r="A394" s="114" t="s">
        <v>1286</v>
      </c>
      <c r="B394" s="288" t="s">
        <v>6238</v>
      </c>
      <c r="C394" s="114">
        <v>2018</v>
      </c>
      <c r="D394" s="251" t="str">
        <f t="shared" si="6"/>
        <v>C28108</v>
      </c>
      <c r="E394" s="310" t="s">
        <v>6239</v>
      </c>
      <c r="F394" s="117">
        <v>43466</v>
      </c>
      <c r="G394" s="117">
        <v>44197</v>
      </c>
    </row>
    <row r="395" spans="1:7" ht="15" x14ac:dyDescent="0.25">
      <c r="A395" s="114" t="s">
        <v>1286</v>
      </c>
      <c r="B395" s="288" t="s">
        <v>6240</v>
      </c>
      <c r="C395" s="114">
        <v>2018</v>
      </c>
      <c r="D395" s="251" t="str">
        <f t="shared" si="6"/>
        <v>C28108a</v>
      </c>
      <c r="E395" s="289" t="s">
        <v>6241</v>
      </c>
      <c r="F395" s="117">
        <v>43466</v>
      </c>
      <c r="G395" s="117">
        <v>44197</v>
      </c>
    </row>
    <row r="396" spans="1:7" ht="15" x14ac:dyDescent="0.25">
      <c r="A396" s="114" t="s">
        <v>1286</v>
      </c>
      <c r="B396" s="288" t="s">
        <v>6242</v>
      </c>
      <c r="C396" s="114">
        <v>2018</v>
      </c>
      <c r="D396" s="251" t="str">
        <f t="shared" si="6"/>
        <v>C28108b</v>
      </c>
      <c r="E396" s="289" t="s">
        <v>6243</v>
      </c>
      <c r="F396" s="117">
        <v>43466</v>
      </c>
      <c r="G396" s="117">
        <v>44197</v>
      </c>
    </row>
    <row r="397" spans="1:7" ht="45" x14ac:dyDescent="0.25">
      <c r="A397" s="114" t="s">
        <v>1286</v>
      </c>
      <c r="B397" s="288" t="s">
        <v>6244</v>
      </c>
      <c r="C397" s="114">
        <v>2018</v>
      </c>
      <c r="D397" s="251" t="str">
        <f t="shared" si="6"/>
        <v>C28108c</v>
      </c>
      <c r="E397" s="289" t="s">
        <v>6245</v>
      </c>
      <c r="F397" s="117">
        <v>43466</v>
      </c>
      <c r="G397" s="117">
        <v>44197</v>
      </c>
    </row>
    <row r="398" spans="1:7" ht="30" x14ac:dyDescent="0.25">
      <c r="A398" s="114" t="s">
        <v>1286</v>
      </c>
      <c r="B398" s="288" t="s">
        <v>6246</v>
      </c>
      <c r="C398" s="114">
        <v>2018</v>
      </c>
      <c r="D398" s="251" t="str">
        <f t="shared" si="6"/>
        <v>C28108d</v>
      </c>
      <c r="E398" s="289" t="s">
        <v>6247</v>
      </c>
      <c r="F398" s="117">
        <v>43466</v>
      </c>
      <c r="G398" s="117">
        <v>44197</v>
      </c>
    </row>
    <row r="399" spans="1:7" ht="30" x14ac:dyDescent="0.25">
      <c r="A399" s="114" t="s">
        <v>1286</v>
      </c>
      <c r="B399" s="288" t="s">
        <v>6248</v>
      </c>
      <c r="C399" s="114">
        <v>2018</v>
      </c>
      <c r="D399" s="251" t="str">
        <f t="shared" si="6"/>
        <v>C28108e</v>
      </c>
      <c r="E399" s="289" t="s">
        <v>6249</v>
      </c>
      <c r="F399" s="117">
        <v>43466</v>
      </c>
      <c r="G399" s="117">
        <v>44197</v>
      </c>
    </row>
    <row r="400" spans="1:7" ht="30" x14ac:dyDescent="0.25">
      <c r="A400" s="114" t="s">
        <v>1286</v>
      </c>
      <c r="B400" s="288" t="s">
        <v>6250</v>
      </c>
      <c r="C400" s="114">
        <v>2018</v>
      </c>
      <c r="D400" s="251" t="str">
        <f t="shared" si="6"/>
        <v>C28109</v>
      </c>
      <c r="E400" s="289" t="s">
        <v>6251</v>
      </c>
      <c r="F400" s="117">
        <v>43466</v>
      </c>
      <c r="G400" s="117">
        <v>44197</v>
      </c>
    </row>
    <row r="401" spans="1:7" ht="15" x14ac:dyDescent="0.25">
      <c r="A401" s="114" t="s">
        <v>1286</v>
      </c>
      <c r="B401" s="288" t="s">
        <v>6252</v>
      </c>
      <c r="C401" s="114">
        <v>2018</v>
      </c>
      <c r="D401" s="251" t="str">
        <f t="shared" si="6"/>
        <v>C281010a</v>
      </c>
      <c r="E401" s="289" t="s">
        <v>6253</v>
      </c>
      <c r="F401" s="117">
        <v>43466</v>
      </c>
      <c r="G401" s="117">
        <v>44197</v>
      </c>
    </row>
    <row r="402" spans="1:7" ht="15" x14ac:dyDescent="0.25">
      <c r="A402" s="114" t="s">
        <v>1286</v>
      </c>
      <c r="B402" s="288" t="s">
        <v>6254</v>
      </c>
      <c r="C402" s="114">
        <v>2018</v>
      </c>
      <c r="D402" s="251" t="str">
        <f t="shared" si="6"/>
        <v>C281010b</v>
      </c>
      <c r="E402" s="289" t="s">
        <v>6255</v>
      </c>
      <c r="F402" s="117">
        <v>43466</v>
      </c>
      <c r="G402" s="117">
        <v>44197</v>
      </c>
    </row>
    <row r="403" spans="1:7" ht="15" x14ac:dyDescent="0.25">
      <c r="A403" s="114" t="s">
        <v>1286</v>
      </c>
      <c r="B403" s="288" t="s">
        <v>6256</v>
      </c>
      <c r="C403" s="114">
        <v>2018</v>
      </c>
      <c r="D403" s="251" t="str">
        <f t="shared" si="6"/>
        <v>C281010c</v>
      </c>
      <c r="E403" s="289" t="s">
        <v>6257</v>
      </c>
      <c r="F403" s="117">
        <v>43466</v>
      </c>
      <c r="G403" s="117">
        <v>44197</v>
      </c>
    </row>
    <row r="404" spans="1:7" ht="45" x14ac:dyDescent="0.25">
      <c r="A404" s="114" t="s">
        <v>1286</v>
      </c>
      <c r="B404" s="288" t="s">
        <v>6258</v>
      </c>
      <c r="C404" s="114">
        <v>2018</v>
      </c>
      <c r="D404" s="251" t="str">
        <f t="shared" si="6"/>
        <v>C281011</v>
      </c>
      <c r="E404" s="289" t="s">
        <v>6259</v>
      </c>
      <c r="F404" s="117">
        <v>43466</v>
      </c>
      <c r="G404" s="117">
        <v>44197</v>
      </c>
    </row>
    <row r="405" spans="1:7" ht="15" x14ac:dyDescent="0.25">
      <c r="A405" s="114" t="s">
        <v>1286</v>
      </c>
      <c r="B405" s="288" t="s">
        <v>6260</v>
      </c>
      <c r="C405" s="114">
        <v>2018</v>
      </c>
      <c r="D405" s="251" t="str">
        <f t="shared" si="6"/>
        <v>C281012</v>
      </c>
      <c r="E405" s="289" t="s">
        <v>6261</v>
      </c>
      <c r="F405" s="117">
        <v>43466</v>
      </c>
      <c r="G405" s="117">
        <v>44197</v>
      </c>
    </row>
    <row r="406" spans="1:7" ht="30" x14ac:dyDescent="0.25">
      <c r="A406" s="114" t="s">
        <v>1286</v>
      </c>
      <c r="B406" s="288" t="s">
        <v>6262</v>
      </c>
      <c r="C406" s="114">
        <v>2018</v>
      </c>
      <c r="D406" s="251" t="str">
        <f t="shared" si="6"/>
        <v>C281012a1</v>
      </c>
      <c r="E406" s="289" t="s">
        <v>6263</v>
      </c>
      <c r="F406" s="117">
        <v>43466</v>
      </c>
      <c r="G406" s="117">
        <v>44197</v>
      </c>
    </row>
    <row r="407" spans="1:7" ht="30" x14ac:dyDescent="0.25">
      <c r="A407" s="114" t="s">
        <v>1286</v>
      </c>
      <c r="B407" s="288" t="s">
        <v>6264</v>
      </c>
      <c r="C407" s="114">
        <v>2018</v>
      </c>
      <c r="D407" s="251" t="str">
        <f t="shared" si="6"/>
        <v>C281012a2</v>
      </c>
      <c r="E407" s="289" t="s">
        <v>6265</v>
      </c>
      <c r="F407" s="117">
        <v>43466</v>
      </c>
      <c r="G407" s="117">
        <v>44197</v>
      </c>
    </row>
    <row r="408" spans="1:7" ht="15" x14ac:dyDescent="0.25">
      <c r="A408" s="114" t="s">
        <v>1286</v>
      </c>
      <c r="B408" s="288" t="s">
        <v>6266</v>
      </c>
      <c r="C408" s="114">
        <v>2018</v>
      </c>
      <c r="D408" s="251" t="str">
        <f t="shared" si="6"/>
        <v>C281012a3</v>
      </c>
      <c r="E408" s="289" t="s">
        <v>6267</v>
      </c>
      <c r="F408" s="117">
        <v>43466</v>
      </c>
      <c r="G408" s="117">
        <v>44197</v>
      </c>
    </row>
    <row r="409" spans="1:7" ht="15" x14ac:dyDescent="0.25">
      <c r="A409" s="114" t="s">
        <v>1286</v>
      </c>
      <c r="B409" s="288" t="s">
        <v>6268</v>
      </c>
      <c r="C409" s="114">
        <v>2018</v>
      </c>
      <c r="D409" s="251" t="str">
        <f t="shared" si="6"/>
        <v>C281012a4</v>
      </c>
      <c r="E409" s="289" t="s">
        <v>6269</v>
      </c>
      <c r="F409" s="117">
        <v>43466</v>
      </c>
      <c r="G409" s="117">
        <v>44197</v>
      </c>
    </row>
    <row r="410" spans="1:7" ht="30" x14ac:dyDescent="0.25">
      <c r="A410" s="114" t="s">
        <v>1286</v>
      </c>
      <c r="B410" s="288" t="s">
        <v>6270</v>
      </c>
      <c r="C410" s="114">
        <v>2018</v>
      </c>
      <c r="D410" s="251" t="str">
        <f t="shared" si="6"/>
        <v>C281012a5</v>
      </c>
      <c r="E410" s="289" t="s">
        <v>6271</v>
      </c>
      <c r="F410" s="117">
        <v>43466</v>
      </c>
      <c r="G410" s="117">
        <v>44197</v>
      </c>
    </row>
    <row r="411" spans="1:7" ht="15" x14ac:dyDescent="0.25">
      <c r="A411" s="114" t="s">
        <v>1286</v>
      </c>
      <c r="B411" s="288" t="s">
        <v>6272</v>
      </c>
      <c r="C411" s="114">
        <v>2018</v>
      </c>
      <c r="D411" s="251" t="str">
        <f t="shared" si="6"/>
        <v>C281012a6</v>
      </c>
      <c r="E411" s="289" t="s">
        <v>6273</v>
      </c>
      <c r="F411" s="117">
        <v>43466</v>
      </c>
      <c r="G411" s="117">
        <v>44197</v>
      </c>
    </row>
    <row r="412" spans="1:7" ht="15" x14ac:dyDescent="0.25">
      <c r="A412" s="114" t="s">
        <v>1286</v>
      </c>
      <c r="B412" s="288" t="s">
        <v>6274</v>
      </c>
      <c r="C412" s="114">
        <v>2018</v>
      </c>
      <c r="D412" s="251" t="str">
        <f t="shared" si="6"/>
        <v>C281012a7</v>
      </c>
      <c r="E412" s="289" t="s">
        <v>6275</v>
      </c>
      <c r="F412" s="117">
        <v>43466</v>
      </c>
      <c r="G412" s="117">
        <v>44197</v>
      </c>
    </row>
    <row r="413" spans="1:7" ht="30" x14ac:dyDescent="0.25">
      <c r="A413" s="114" t="s">
        <v>1286</v>
      </c>
      <c r="B413" s="288" t="s">
        <v>6276</v>
      </c>
      <c r="C413" s="114">
        <v>2018</v>
      </c>
      <c r="D413" s="251" t="str">
        <f t="shared" si="6"/>
        <v>C281012b</v>
      </c>
      <c r="E413" s="289" t="s">
        <v>6277</v>
      </c>
      <c r="F413" s="117">
        <v>43466</v>
      </c>
      <c r="G413" s="117">
        <v>44197</v>
      </c>
    </row>
    <row r="414" spans="1:7" ht="15" x14ac:dyDescent="0.25">
      <c r="A414" s="114" t="s">
        <v>1286</v>
      </c>
      <c r="B414" s="288" t="s">
        <v>6278</v>
      </c>
      <c r="C414" s="114">
        <v>2018</v>
      </c>
      <c r="D414" s="251" t="str">
        <f t="shared" si="6"/>
        <v>C281012c</v>
      </c>
      <c r="E414" s="289" t="s">
        <v>6279</v>
      </c>
      <c r="F414" s="117">
        <v>43466</v>
      </c>
      <c r="G414" s="117">
        <v>44197</v>
      </c>
    </row>
    <row r="415" spans="1:7" ht="45" x14ac:dyDescent="0.25">
      <c r="A415" s="114" t="s">
        <v>1286</v>
      </c>
      <c r="B415" s="288" t="s">
        <v>6280</v>
      </c>
      <c r="C415" s="114">
        <v>2018</v>
      </c>
      <c r="D415" s="251" t="str">
        <f t="shared" si="6"/>
        <v>C281012a</v>
      </c>
      <c r="E415" s="289" t="s">
        <v>6281</v>
      </c>
      <c r="F415" s="117">
        <v>43466</v>
      </c>
      <c r="G415" s="117">
        <v>44197</v>
      </c>
    </row>
    <row r="416" spans="1:7" ht="15" x14ac:dyDescent="0.25">
      <c r="A416" s="114" t="s">
        <v>1286</v>
      </c>
      <c r="B416" s="288" t="s">
        <v>6282</v>
      </c>
      <c r="C416" s="114">
        <v>2018</v>
      </c>
      <c r="D416" s="251" t="str">
        <f t="shared" si="6"/>
        <v>C281012aa</v>
      </c>
      <c r="E416" s="309" t="s">
        <v>6283</v>
      </c>
      <c r="F416" s="117">
        <v>43466</v>
      </c>
      <c r="G416" s="117">
        <v>44197</v>
      </c>
    </row>
    <row r="417" spans="1:7" ht="45" x14ac:dyDescent="0.25">
      <c r="A417" s="114" t="s">
        <v>1286</v>
      </c>
      <c r="B417" s="288" t="s">
        <v>6284</v>
      </c>
      <c r="C417" s="114">
        <v>2018</v>
      </c>
      <c r="D417" s="251" t="str">
        <f t="shared" si="6"/>
        <v>C281012ab</v>
      </c>
      <c r="E417" s="289" t="s">
        <v>6285</v>
      </c>
      <c r="F417" s="117">
        <v>43466</v>
      </c>
      <c r="G417" s="117">
        <v>44197</v>
      </c>
    </row>
    <row r="418" spans="1:7" ht="30" x14ac:dyDescent="0.25">
      <c r="A418" s="114" t="s">
        <v>1286</v>
      </c>
      <c r="B418" s="288" t="s">
        <v>6286</v>
      </c>
      <c r="C418" s="114">
        <v>2018</v>
      </c>
      <c r="D418" s="251" t="str">
        <f t="shared" si="6"/>
        <v>C281013</v>
      </c>
      <c r="E418" s="289" t="s">
        <v>6287</v>
      </c>
      <c r="F418" s="117">
        <v>43466</v>
      </c>
      <c r="G418" s="117">
        <v>44197</v>
      </c>
    </row>
    <row r="419" spans="1:7" ht="45" x14ac:dyDescent="0.25">
      <c r="A419" s="114" t="s">
        <v>1286</v>
      </c>
      <c r="B419" s="288" t="s">
        <v>6288</v>
      </c>
      <c r="C419" s="114">
        <v>2018</v>
      </c>
      <c r="D419" s="251" t="str">
        <f t="shared" si="6"/>
        <v>C281014</v>
      </c>
      <c r="E419" s="289" t="s">
        <v>6289</v>
      </c>
      <c r="F419" s="117">
        <v>43466</v>
      </c>
      <c r="G419" s="117">
        <v>44197</v>
      </c>
    </row>
    <row r="420" spans="1:7" ht="30" x14ac:dyDescent="0.25">
      <c r="A420" s="114" t="s">
        <v>1286</v>
      </c>
      <c r="B420" s="288" t="s">
        <v>6290</v>
      </c>
      <c r="C420" s="114">
        <v>2018</v>
      </c>
      <c r="D420" s="251" t="str">
        <f t="shared" si="6"/>
        <v>C281015</v>
      </c>
      <c r="E420" s="289" t="s">
        <v>6291</v>
      </c>
      <c r="F420" s="117">
        <v>43466</v>
      </c>
      <c r="G420" s="117">
        <v>44197</v>
      </c>
    </row>
    <row r="421" spans="1:7" ht="30" x14ac:dyDescent="0.25">
      <c r="A421" s="114" t="s">
        <v>1286</v>
      </c>
      <c r="B421" s="288" t="s">
        <v>6292</v>
      </c>
      <c r="C421" s="114">
        <v>2018</v>
      </c>
      <c r="D421" s="251" t="str">
        <f t="shared" si="6"/>
        <v>C281016</v>
      </c>
      <c r="E421" s="289" t="s">
        <v>6293</v>
      </c>
      <c r="F421" s="117">
        <v>43466</v>
      </c>
      <c r="G421" s="117">
        <v>44197</v>
      </c>
    </row>
    <row r="422" spans="1:7" ht="45" x14ac:dyDescent="0.25">
      <c r="A422" s="114" t="s">
        <v>1286</v>
      </c>
      <c r="B422" s="288" t="s">
        <v>6294</v>
      </c>
      <c r="C422" s="114">
        <v>2018</v>
      </c>
      <c r="D422" s="251" t="str">
        <f t="shared" si="6"/>
        <v>C281017</v>
      </c>
      <c r="E422" s="289" t="s">
        <v>6295</v>
      </c>
      <c r="F422" s="117">
        <v>43466</v>
      </c>
      <c r="G422" s="117">
        <v>44197</v>
      </c>
    </row>
    <row r="423" spans="1:7" ht="30" x14ac:dyDescent="0.25">
      <c r="A423" s="114" t="s">
        <v>1286</v>
      </c>
      <c r="B423" s="288" t="s">
        <v>6296</v>
      </c>
      <c r="C423" s="114">
        <v>2018</v>
      </c>
      <c r="D423" s="251" t="str">
        <f t="shared" si="6"/>
        <v>C281017a</v>
      </c>
      <c r="E423" s="289" t="s">
        <v>6297</v>
      </c>
      <c r="F423" s="117">
        <v>43466</v>
      </c>
      <c r="G423" s="117">
        <v>44197</v>
      </c>
    </row>
    <row r="424" spans="1:7" ht="30" x14ac:dyDescent="0.25">
      <c r="A424" s="114" t="s">
        <v>1286</v>
      </c>
      <c r="B424" s="288" t="s">
        <v>6298</v>
      </c>
      <c r="C424" s="114">
        <v>2018</v>
      </c>
      <c r="D424" s="251" t="str">
        <f t="shared" si="6"/>
        <v>C281018</v>
      </c>
      <c r="E424" s="289" t="s">
        <v>6299</v>
      </c>
      <c r="F424" s="117">
        <v>43466</v>
      </c>
      <c r="G424" s="117">
        <v>44197</v>
      </c>
    </row>
    <row r="425" spans="1:7" ht="15" x14ac:dyDescent="0.25">
      <c r="A425" s="114" t="s">
        <v>1286</v>
      </c>
      <c r="B425" s="288" t="s">
        <v>6300</v>
      </c>
      <c r="C425" s="114">
        <v>2018</v>
      </c>
      <c r="D425" s="251" t="str">
        <f t="shared" si="6"/>
        <v>C281019</v>
      </c>
      <c r="E425" s="146" t="s">
        <v>6301</v>
      </c>
      <c r="F425" s="117">
        <v>43466</v>
      </c>
      <c r="G425" s="117">
        <v>44197</v>
      </c>
    </row>
    <row r="426" spans="1:7" ht="15" x14ac:dyDescent="0.25">
      <c r="A426" s="114" t="s">
        <v>1286</v>
      </c>
      <c r="B426" s="288" t="s">
        <v>6302</v>
      </c>
      <c r="C426" s="114">
        <v>2018</v>
      </c>
      <c r="D426" s="251" t="str">
        <f t="shared" si="6"/>
        <v>C281020</v>
      </c>
      <c r="E426" s="146" t="s">
        <v>6303</v>
      </c>
      <c r="F426" s="117">
        <v>43466</v>
      </c>
      <c r="G426" s="117">
        <v>44197</v>
      </c>
    </row>
    <row r="427" spans="1:7" ht="30" x14ac:dyDescent="0.25">
      <c r="A427" s="114" t="s">
        <v>1286</v>
      </c>
      <c r="B427" s="288" t="s">
        <v>6304</v>
      </c>
      <c r="C427" s="114">
        <v>2018</v>
      </c>
      <c r="D427" s="251" t="str">
        <f t="shared" si="6"/>
        <v>C281020a</v>
      </c>
      <c r="E427" s="289" t="s">
        <v>6305</v>
      </c>
      <c r="F427" s="117">
        <v>43466</v>
      </c>
      <c r="G427" s="117">
        <v>44197</v>
      </c>
    </row>
    <row r="428" spans="1:7" ht="30" x14ac:dyDescent="0.25">
      <c r="A428" s="114" t="s">
        <v>1286</v>
      </c>
      <c r="B428" s="288" t="s">
        <v>6306</v>
      </c>
      <c r="C428" s="114">
        <v>2018</v>
      </c>
      <c r="D428" s="251" t="str">
        <f t="shared" si="6"/>
        <v>C281020b</v>
      </c>
      <c r="E428" s="289" t="s">
        <v>6307</v>
      </c>
      <c r="F428" s="117">
        <v>43466</v>
      </c>
      <c r="G428" s="117">
        <v>44197</v>
      </c>
    </row>
    <row r="429" spans="1:7" ht="15" x14ac:dyDescent="0.25">
      <c r="A429" s="114" t="s">
        <v>1286</v>
      </c>
      <c r="B429" s="288" t="s">
        <v>6308</v>
      </c>
      <c r="C429" s="114">
        <v>2018</v>
      </c>
      <c r="D429" s="251" t="str">
        <f t="shared" si="6"/>
        <v>C2810211</v>
      </c>
      <c r="E429" s="309" t="s">
        <v>6309</v>
      </c>
      <c r="F429" s="117">
        <v>43466</v>
      </c>
      <c r="G429" s="117">
        <v>44197</v>
      </c>
    </row>
    <row r="430" spans="1:7" ht="15" x14ac:dyDescent="0.25">
      <c r="A430" s="114" t="s">
        <v>1286</v>
      </c>
      <c r="B430" s="288" t="s">
        <v>6310</v>
      </c>
      <c r="C430" s="114">
        <v>2018</v>
      </c>
      <c r="D430" s="251" t="str">
        <f t="shared" si="6"/>
        <v>C2810212</v>
      </c>
      <c r="E430" s="309" t="s">
        <v>6311</v>
      </c>
      <c r="F430" s="117">
        <v>43466</v>
      </c>
      <c r="G430" s="117">
        <v>44197</v>
      </c>
    </row>
    <row r="431" spans="1:7" ht="15" x14ac:dyDescent="0.25">
      <c r="A431" s="114" t="s">
        <v>1286</v>
      </c>
      <c r="B431" s="288" t="s">
        <v>6312</v>
      </c>
      <c r="C431" s="114">
        <v>2018</v>
      </c>
      <c r="D431" s="251" t="str">
        <f t="shared" si="6"/>
        <v>C2810213</v>
      </c>
      <c r="E431" s="309" t="s">
        <v>6313</v>
      </c>
      <c r="F431" s="117">
        <v>43466</v>
      </c>
      <c r="G431" s="117">
        <v>44197</v>
      </c>
    </row>
    <row r="432" spans="1:7" ht="15" x14ac:dyDescent="0.25">
      <c r="A432" s="114" t="s">
        <v>1286</v>
      </c>
      <c r="B432" s="288" t="s">
        <v>6314</v>
      </c>
      <c r="C432" s="114">
        <v>2018</v>
      </c>
      <c r="D432" s="251" t="str">
        <f t="shared" si="6"/>
        <v>C2810214</v>
      </c>
      <c r="E432" s="309" t="s">
        <v>6315</v>
      </c>
      <c r="F432" s="117">
        <v>43466</v>
      </c>
      <c r="G432" s="117">
        <v>44197</v>
      </c>
    </row>
    <row r="433" spans="1:7" ht="15" x14ac:dyDescent="0.25">
      <c r="A433" s="114" t="s">
        <v>1286</v>
      </c>
      <c r="B433" s="288" t="s">
        <v>6316</v>
      </c>
      <c r="C433" s="114">
        <v>2018</v>
      </c>
      <c r="D433" s="251" t="str">
        <f t="shared" si="6"/>
        <v>C2810215</v>
      </c>
      <c r="E433" s="309" t="s">
        <v>6317</v>
      </c>
      <c r="F433" s="117">
        <v>43466</v>
      </c>
      <c r="G433" s="117">
        <v>44197</v>
      </c>
    </row>
    <row r="434" spans="1:7" ht="30" x14ac:dyDescent="0.25">
      <c r="A434" s="114" t="s">
        <v>1286</v>
      </c>
      <c r="B434" s="288" t="s">
        <v>6318</v>
      </c>
      <c r="C434" s="114">
        <v>2018</v>
      </c>
      <c r="D434" s="251" t="str">
        <f t="shared" si="6"/>
        <v>C281022</v>
      </c>
      <c r="E434" s="289" t="s">
        <v>6319</v>
      </c>
      <c r="F434" s="117">
        <v>43466</v>
      </c>
      <c r="G434" s="117">
        <v>44197</v>
      </c>
    </row>
    <row r="435" spans="1:7" ht="15" x14ac:dyDescent="0.25">
      <c r="A435" s="114" t="s">
        <v>1286</v>
      </c>
      <c r="B435" s="288" t="s">
        <v>6320</v>
      </c>
      <c r="C435" s="114">
        <v>2018</v>
      </c>
      <c r="D435" s="251" t="str">
        <f t="shared" si="6"/>
        <v>C281023</v>
      </c>
      <c r="E435" s="289" t="s">
        <v>6321</v>
      </c>
      <c r="F435" s="117">
        <v>43466</v>
      </c>
      <c r="G435" s="117">
        <v>44197</v>
      </c>
    </row>
    <row r="436" spans="1:7" ht="30" x14ac:dyDescent="0.25">
      <c r="A436" s="114" t="s">
        <v>1286</v>
      </c>
      <c r="B436" s="288" t="s">
        <v>6322</v>
      </c>
      <c r="C436" s="114">
        <v>2018</v>
      </c>
      <c r="D436" s="251" t="str">
        <f t="shared" si="6"/>
        <v>C281024</v>
      </c>
      <c r="E436" s="289" t="s">
        <v>6323</v>
      </c>
      <c r="F436" s="117">
        <v>43466</v>
      </c>
      <c r="G436" s="117">
        <v>44197</v>
      </c>
    </row>
    <row r="437" spans="1:7" ht="75" x14ac:dyDescent="0.25">
      <c r="A437" s="114" t="s">
        <v>1286</v>
      </c>
      <c r="B437" s="288" t="s">
        <v>6324</v>
      </c>
      <c r="C437" s="114">
        <v>2018</v>
      </c>
      <c r="D437" s="251" t="str">
        <f t="shared" si="6"/>
        <v>C281025</v>
      </c>
      <c r="E437" s="289" t="s">
        <v>6325</v>
      </c>
      <c r="F437" s="117">
        <v>43466</v>
      </c>
      <c r="G437" s="117">
        <v>44197</v>
      </c>
    </row>
    <row r="438" spans="1:7" ht="15" x14ac:dyDescent="0.25">
      <c r="A438" s="114" t="s">
        <v>1286</v>
      </c>
      <c r="B438" s="288" t="s">
        <v>6326</v>
      </c>
      <c r="C438" s="114">
        <v>2018</v>
      </c>
      <c r="D438" s="251" t="str">
        <f t="shared" si="6"/>
        <v>C281026</v>
      </c>
      <c r="E438" s="289" t="s">
        <v>6327</v>
      </c>
      <c r="F438" s="117">
        <v>43466</v>
      </c>
      <c r="G438" s="117">
        <v>44197</v>
      </c>
    </row>
    <row r="439" spans="1:7" ht="15" x14ac:dyDescent="0.25">
      <c r="A439" s="114" t="s">
        <v>1286</v>
      </c>
      <c r="B439" s="288" t="s">
        <v>6328</v>
      </c>
      <c r="C439" s="114">
        <v>2018</v>
      </c>
      <c r="D439" s="251" t="str">
        <f t="shared" si="6"/>
        <v>C281027</v>
      </c>
      <c r="E439" s="289" t="s">
        <v>6329</v>
      </c>
      <c r="F439" s="117">
        <v>43466</v>
      </c>
      <c r="G439" s="117">
        <v>44197</v>
      </c>
    </row>
    <row r="440" spans="1:7" ht="15" x14ac:dyDescent="0.25">
      <c r="A440" s="114" t="s">
        <v>1286</v>
      </c>
      <c r="B440" s="288" t="s">
        <v>6330</v>
      </c>
      <c r="C440" s="114">
        <v>2018</v>
      </c>
      <c r="D440" s="251" t="str">
        <f t="shared" si="6"/>
        <v>C281028a</v>
      </c>
      <c r="E440" s="310" t="s">
        <v>6331</v>
      </c>
      <c r="F440" s="117">
        <v>43466</v>
      </c>
      <c r="G440" s="117">
        <v>44197</v>
      </c>
    </row>
    <row r="441" spans="1:7" ht="30" x14ac:dyDescent="0.25">
      <c r="A441" s="114" t="s">
        <v>1286</v>
      </c>
      <c r="B441" s="288" t="s">
        <v>6332</v>
      </c>
      <c r="C441" s="114">
        <v>2018</v>
      </c>
      <c r="D441" s="251" t="str">
        <f t="shared" si="6"/>
        <v>C281028b</v>
      </c>
      <c r="E441" s="289" t="s">
        <v>6333</v>
      </c>
      <c r="F441" s="117">
        <v>43466</v>
      </c>
      <c r="G441" s="117">
        <v>44197</v>
      </c>
    </row>
    <row r="442" spans="1:7" ht="30" x14ac:dyDescent="0.25">
      <c r="A442" s="114" t="s">
        <v>1286</v>
      </c>
      <c r="B442" s="288" t="s">
        <v>6334</v>
      </c>
      <c r="C442" s="114">
        <v>2018</v>
      </c>
      <c r="D442" s="251" t="str">
        <f t="shared" si="6"/>
        <v>C281028c</v>
      </c>
      <c r="E442" s="289" t="s">
        <v>6335</v>
      </c>
      <c r="F442" s="117">
        <v>43466</v>
      </c>
      <c r="G442" s="117">
        <v>44197</v>
      </c>
    </row>
    <row r="443" spans="1:7" ht="60" x14ac:dyDescent="0.25">
      <c r="A443" s="114" t="s">
        <v>1286</v>
      </c>
      <c r="B443" s="288" t="s">
        <v>6336</v>
      </c>
      <c r="C443" s="114">
        <v>2018</v>
      </c>
      <c r="D443" s="251" t="str">
        <f t="shared" si="6"/>
        <v>C281029</v>
      </c>
      <c r="E443" s="289" t="s">
        <v>6337</v>
      </c>
      <c r="F443" s="117">
        <v>43466</v>
      </c>
      <c r="G443" s="117">
        <v>44197</v>
      </c>
    </row>
    <row r="444" spans="1:7" ht="45" x14ac:dyDescent="0.25">
      <c r="A444" s="114" t="s">
        <v>1286</v>
      </c>
      <c r="B444" s="288" t="s">
        <v>6338</v>
      </c>
      <c r="C444" s="114">
        <v>2018</v>
      </c>
      <c r="D444" s="251" t="str">
        <f t="shared" si="6"/>
        <v>C281030</v>
      </c>
      <c r="E444" s="289" t="s">
        <v>6339</v>
      </c>
      <c r="F444" s="117">
        <v>43466</v>
      </c>
      <c r="G444" s="117">
        <v>44197</v>
      </c>
    </row>
    <row r="445" spans="1:7" ht="30" x14ac:dyDescent="0.25">
      <c r="A445" s="114" t="s">
        <v>1286</v>
      </c>
      <c r="B445" s="288" t="s">
        <v>6340</v>
      </c>
      <c r="C445" s="114">
        <v>2018</v>
      </c>
      <c r="D445" s="251" t="str">
        <f t="shared" si="6"/>
        <v>C281031</v>
      </c>
      <c r="E445" s="289" t="s">
        <v>6341</v>
      </c>
      <c r="F445" s="117">
        <v>43466</v>
      </c>
      <c r="G445" s="117">
        <v>44197</v>
      </c>
    </row>
    <row r="446" spans="1:7" ht="30" x14ac:dyDescent="0.25">
      <c r="A446" s="114" t="s">
        <v>1286</v>
      </c>
      <c r="B446" s="288" t="s">
        <v>6342</v>
      </c>
      <c r="C446" s="114">
        <v>2018</v>
      </c>
      <c r="D446" s="251" t="str">
        <f t="shared" si="6"/>
        <v>C281032</v>
      </c>
      <c r="E446" s="289" t="s">
        <v>6343</v>
      </c>
      <c r="F446" s="117">
        <v>43466</v>
      </c>
      <c r="G446" s="117">
        <v>44197</v>
      </c>
    </row>
    <row r="447" spans="1:7" ht="15" x14ac:dyDescent="0.25">
      <c r="A447" s="114" t="s">
        <v>1286</v>
      </c>
      <c r="B447" s="288" t="s">
        <v>6344</v>
      </c>
      <c r="C447" s="114">
        <v>2018</v>
      </c>
      <c r="D447" s="251" t="str">
        <f t="shared" si="6"/>
        <v>C281033</v>
      </c>
      <c r="E447" s="289" t="s">
        <v>6345</v>
      </c>
      <c r="F447" s="117">
        <v>43466</v>
      </c>
      <c r="G447" s="117">
        <v>44197</v>
      </c>
    </row>
    <row r="448" spans="1:7" ht="30" x14ac:dyDescent="0.25">
      <c r="A448" s="114" t="s">
        <v>1286</v>
      </c>
      <c r="B448" s="288" t="s">
        <v>6346</v>
      </c>
      <c r="C448" s="114">
        <v>2018</v>
      </c>
      <c r="D448" s="251" t="str">
        <f t="shared" si="6"/>
        <v>C281034</v>
      </c>
      <c r="E448" s="289" t="s">
        <v>6347</v>
      </c>
      <c r="F448" s="117">
        <v>43466</v>
      </c>
      <c r="G448" s="117">
        <v>44197</v>
      </c>
    </row>
    <row r="449" spans="1:7" ht="30" x14ac:dyDescent="0.25">
      <c r="A449" s="114" t="s">
        <v>1286</v>
      </c>
      <c r="B449" s="288" t="s">
        <v>6348</v>
      </c>
      <c r="C449" s="114">
        <v>2018</v>
      </c>
      <c r="D449" s="251" t="str">
        <f t="shared" si="6"/>
        <v>C281035</v>
      </c>
      <c r="E449" s="289" t="s">
        <v>6349</v>
      </c>
      <c r="F449" s="117">
        <v>43466</v>
      </c>
      <c r="G449" s="117">
        <v>44197</v>
      </c>
    </row>
    <row r="450" spans="1:7" ht="30" x14ac:dyDescent="0.25">
      <c r="A450" s="114" t="s">
        <v>1286</v>
      </c>
      <c r="B450" s="288" t="s">
        <v>6350</v>
      </c>
      <c r="C450" s="114">
        <v>2018</v>
      </c>
      <c r="D450" s="251" t="str">
        <f t="shared" si="6"/>
        <v>C281036</v>
      </c>
      <c r="E450" s="289" t="s">
        <v>6351</v>
      </c>
      <c r="F450" s="117">
        <v>43466</v>
      </c>
      <c r="G450" s="117">
        <v>44197</v>
      </c>
    </row>
    <row r="451" spans="1:7" ht="30" x14ac:dyDescent="0.25">
      <c r="A451" s="114" t="s">
        <v>1286</v>
      </c>
      <c r="B451" s="288" t="s">
        <v>6352</v>
      </c>
      <c r="C451" s="114">
        <v>2018</v>
      </c>
      <c r="D451" s="251" t="str">
        <f t="shared" si="6"/>
        <v>C281037</v>
      </c>
      <c r="E451" s="289" t="s">
        <v>6353</v>
      </c>
      <c r="F451" s="117">
        <v>43466</v>
      </c>
      <c r="G451" s="117">
        <v>44197</v>
      </c>
    </row>
    <row r="452" spans="1:7" x14ac:dyDescent="0.2">
      <c r="A452" s="114" t="s">
        <v>1284</v>
      </c>
      <c r="B452" s="116" t="s">
        <v>5818</v>
      </c>
      <c r="C452" s="116">
        <v>2016</v>
      </c>
      <c r="D452" s="251" t="str">
        <f t="shared" ref="D452:D515" si="7">A452&amp;SUBSTITUTE(B452,".","")&amp;"["&amp;C452&amp;"]"</f>
        <v>B01a1[2016]</v>
      </c>
      <c r="E452" s="116" t="s">
        <v>5819</v>
      </c>
      <c r="F452" s="295"/>
      <c r="G452" s="117">
        <v>43466</v>
      </c>
    </row>
    <row r="453" spans="1:7" x14ac:dyDescent="0.2">
      <c r="A453" s="114" t="s">
        <v>1284</v>
      </c>
      <c r="B453" s="116" t="s">
        <v>5820</v>
      </c>
      <c r="C453" s="116">
        <v>2016</v>
      </c>
      <c r="D453" s="251" t="str">
        <f t="shared" si="7"/>
        <v>B01a2[2016]</v>
      </c>
      <c r="E453" s="116" t="s">
        <v>5821</v>
      </c>
      <c r="F453" s="117">
        <v>42370</v>
      </c>
      <c r="G453" s="117">
        <v>43466</v>
      </c>
    </row>
    <row r="454" spans="1:7" x14ac:dyDescent="0.2">
      <c r="A454" s="114" t="s">
        <v>1284</v>
      </c>
      <c r="B454" s="116" t="s">
        <v>5822</v>
      </c>
      <c r="C454" s="116">
        <v>2016</v>
      </c>
      <c r="D454" s="251" t="str">
        <f t="shared" si="7"/>
        <v>B01a3[2016]</v>
      </c>
      <c r="E454" s="116" t="s">
        <v>5823</v>
      </c>
      <c r="G454" s="117">
        <v>43466</v>
      </c>
    </row>
    <row r="455" spans="1:7" x14ac:dyDescent="0.2">
      <c r="A455" s="114" t="s">
        <v>1284</v>
      </c>
      <c r="B455" s="116" t="s">
        <v>5824</v>
      </c>
      <c r="C455" s="116">
        <v>2016</v>
      </c>
      <c r="D455" s="251" t="str">
        <f t="shared" si="7"/>
        <v>B01a4[2016]</v>
      </c>
      <c r="E455" s="116" t="s">
        <v>5825</v>
      </c>
      <c r="G455" s="117">
        <v>43466</v>
      </c>
    </row>
    <row r="456" spans="1:7" x14ac:dyDescent="0.2">
      <c r="A456" s="114" t="s">
        <v>1284</v>
      </c>
      <c r="B456" s="116" t="s">
        <v>5826</v>
      </c>
      <c r="C456" s="116">
        <v>2016</v>
      </c>
      <c r="D456" s="251" t="str">
        <f t="shared" si="7"/>
        <v>B01a5[2016]</v>
      </c>
      <c r="E456" s="116" t="s">
        <v>5827</v>
      </c>
      <c r="G456" s="117">
        <v>43466</v>
      </c>
    </row>
    <row r="457" spans="1:7" x14ac:dyDescent="0.2">
      <c r="A457" s="114" t="s">
        <v>1284</v>
      </c>
      <c r="B457" s="116" t="s">
        <v>5828</v>
      </c>
      <c r="C457" s="116">
        <v>2016</v>
      </c>
      <c r="D457" s="251" t="str">
        <f t="shared" si="7"/>
        <v>B01a6[2016]</v>
      </c>
      <c r="E457" s="116" t="s">
        <v>5829</v>
      </c>
      <c r="G457" s="117">
        <v>43466</v>
      </c>
    </row>
    <row r="458" spans="1:7" x14ac:dyDescent="0.2">
      <c r="A458" s="114" t="s">
        <v>1284</v>
      </c>
      <c r="B458" s="116" t="s">
        <v>5830</v>
      </c>
      <c r="C458" s="116">
        <v>2016</v>
      </c>
      <c r="D458" s="251" t="str">
        <f t="shared" si="7"/>
        <v>B01b[2016]</v>
      </c>
      <c r="E458" s="116" t="s">
        <v>5831</v>
      </c>
      <c r="G458" s="117">
        <v>43466</v>
      </c>
    </row>
    <row r="459" spans="1:7" x14ac:dyDescent="0.2">
      <c r="A459" s="114" t="s">
        <v>1284</v>
      </c>
      <c r="B459" s="116" t="s">
        <v>5832</v>
      </c>
      <c r="C459" s="116">
        <v>2016</v>
      </c>
      <c r="D459" s="251" t="str">
        <f t="shared" si="7"/>
        <v>B01c[2016]</v>
      </c>
      <c r="E459" s="116" t="s">
        <v>5833</v>
      </c>
      <c r="G459" s="117">
        <v>43466</v>
      </c>
    </row>
    <row r="460" spans="1:7" x14ac:dyDescent="0.2">
      <c r="A460" s="114" t="s">
        <v>1284</v>
      </c>
      <c r="B460" s="116" t="s">
        <v>5834</v>
      </c>
      <c r="C460" s="116">
        <v>2016</v>
      </c>
      <c r="D460" s="251" t="str">
        <f t="shared" si="7"/>
        <v>B01d[2016]</v>
      </c>
      <c r="E460" s="116" t="s">
        <v>5835</v>
      </c>
      <c r="G460" s="117">
        <v>43466</v>
      </c>
    </row>
    <row r="461" spans="1:7" x14ac:dyDescent="0.2">
      <c r="A461" s="114" t="s">
        <v>1284</v>
      </c>
      <c r="B461" s="116" t="s">
        <v>5836</v>
      </c>
      <c r="C461" s="116">
        <v>2016</v>
      </c>
      <c r="D461" s="251" t="str">
        <f t="shared" si="7"/>
        <v>B02[2016]</v>
      </c>
      <c r="E461" s="116" t="s">
        <v>5837</v>
      </c>
      <c r="G461" s="117">
        <v>43466</v>
      </c>
    </row>
    <row r="462" spans="1:7" x14ac:dyDescent="0.2">
      <c r="A462" s="114" t="s">
        <v>1286</v>
      </c>
      <c r="B462" s="114">
        <v>0</v>
      </c>
      <c r="C462" s="114">
        <v>2016</v>
      </c>
      <c r="D462" s="251" t="str">
        <f t="shared" si="7"/>
        <v>C0[2016]</v>
      </c>
      <c r="E462" s="116" t="s">
        <v>5040</v>
      </c>
      <c r="G462" s="117">
        <v>43466</v>
      </c>
    </row>
    <row r="463" spans="1:7" ht="25.5" x14ac:dyDescent="0.2">
      <c r="A463" s="114" t="s">
        <v>1286</v>
      </c>
      <c r="B463" s="116" t="s">
        <v>5105</v>
      </c>
      <c r="C463" s="116">
        <v>2016</v>
      </c>
      <c r="D463" s="251" t="str">
        <f t="shared" si="7"/>
        <v>C027l[2016]</v>
      </c>
      <c r="E463" s="116" t="s">
        <v>5106</v>
      </c>
      <c r="G463" s="117">
        <v>43466</v>
      </c>
    </row>
    <row r="464" spans="1:7" x14ac:dyDescent="0.2">
      <c r="A464" s="114" t="s">
        <v>1286</v>
      </c>
      <c r="B464" s="114" t="s">
        <v>5041</v>
      </c>
      <c r="C464" s="114">
        <v>2016</v>
      </c>
      <c r="D464" s="251" t="str">
        <f t="shared" si="7"/>
        <v>C011a[2016]</v>
      </c>
      <c r="E464" s="116" t="s">
        <v>5042</v>
      </c>
      <c r="G464" s="117">
        <v>43466</v>
      </c>
    </row>
    <row r="465" spans="1:7" x14ac:dyDescent="0.2">
      <c r="A465" s="114" t="s">
        <v>1286</v>
      </c>
      <c r="B465" s="114" t="s">
        <v>5043</v>
      </c>
      <c r="C465" s="114">
        <v>2016</v>
      </c>
      <c r="D465" s="251" t="str">
        <f t="shared" si="7"/>
        <v>C011b[2016]</v>
      </c>
      <c r="E465" s="116" t="s">
        <v>5044</v>
      </c>
      <c r="G465" s="117">
        <v>43466</v>
      </c>
    </row>
    <row r="466" spans="1:7" x14ac:dyDescent="0.2">
      <c r="A466" s="114" t="s">
        <v>1286</v>
      </c>
      <c r="B466" s="114" t="s">
        <v>5045</v>
      </c>
      <c r="C466" s="114">
        <v>2016</v>
      </c>
      <c r="D466" s="251" t="str">
        <f t="shared" si="7"/>
        <v>C011c[2016]</v>
      </c>
      <c r="E466" s="116" t="s">
        <v>5046</v>
      </c>
      <c r="G466" s="117">
        <v>43466</v>
      </c>
    </row>
    <row r="467" spans="1:7" x14ac:dyDescent="0.2">
      <c r="A467" s="114" t="s">
        <v>1286</v>
      </c>
      <c r="B467" s="114" t="s">
        <v>5047</v>
      </c>
      <c r="C467" s="114">
        <v>2016</v>
      </c>
      <c r="D467" s="251" t="str">
        <f t="shared" si="7"/>
        <v>C013a[2016]</v>
      </c>
      <c r="E467" s="116" t="s">
        <v>5048</v>
      </c>
      <c r="G467" s="117">
        <v>43466</v>
      </c>
    </row>
    <row r="468" spans="1:7" x14ac:dyDescent="0.2">
      <c r="A468" s="114" t="s">
        <v>1286</v>
      </c>
      <c r="B468" s="114" t="s">
        <v>5049</v>
      </c>
      <c r="C468" s="114">
        <v>2016</v>
      </c>
      <c r="D468" s="251" t="str">
        <f t="shared" si="7"/>
        <v>C013b[2016]</v>
      </c>
      <c r="E468" s="116" t="s">
        <v>5050</v>
      </c>
      <c r="G468" s="117">
        <v>43466</v>
      </c>
    </row>
    <row r="469" spans="1:7" x14ac:dyDescent="0.2">
      <c r="A469" s="114" t="s">
        <v>1286</v>
      </c>
      <c r="B469" s="116" t="s">
        <v>5051</v>
      </c>
      <c r="C469" s="116">
        <v>2016</v>
      </c>
      <c r="D469" s="251" t="str">
        <f t="shared" si="7"/>
        <v>C013c1[2016]</v>
      </c>
      <c r="E469" s="116" t="s">
        <v>5052</v>
      </c>
      <c r="G469" s="117">
        <v>43466</v>
      </c>
    </row>
    <row r="470" spans="1:7" x14ac:dyDescent="0.2">
      <c r="A470" s="114" t="s">
        <v>1286</v>
      </c>
      <c r="B470" s="116" t="s">
        <v>5053</v>
      </c>
      <c r="C470" s="116">
        <v>2016</v>
      </c>
      <c r="D470" s="251" t="str">
        <f t="shared" si="7"/>
        <v>C013c2[2016]</v>
      </c>
      <c r="E470" s="116" t="s">
        <v>5054</v>
      </c>
      <c r="G470" s="117">
        <v>43466</v>
      </c>
    </row>
    <row r="471" spans="1:7" x14ac:dyDescent="0.2">
      <c r="A471" s="114" t="s">
        <v>1286</v>
      </c>
      <c r="B471" s="116" t="s">
        <v>5055</v>
      </c>
      <c r="C471" s="116">
        <v>2016</v>
      </c>
      <c r="D471" s="251" t="str">
        <f t="shared" si="7"/>
        <v>C013c3[2016]</v>
      </c>
      <c r="E471" s="116" t="s">
        <v>5056</v>
      </c>
      <c r="G471" s="117">
        <v>43466</v>
      </c>
    </row>
    <row r="472" spans="1:7" ht="25.5" x14ac:dyDescent="0.2">
      <c r="A472" s="114" t="s">
        <v>1286</v>
      </c>
      <c r="B472" s="116" t="s">
        <v>5057</v>
      </c>
      <c r="C472" s="116">
        <v>2016</v>
      </c>
      <c r="D472" s="251" t="str">
        <f t="shared" si="7"/>
        <v>C013d[2016]</v>
      </c>
      <c r="E472" s="116" t="s">
        <v>5058</v>
      </c>
      <c r="G472" s="117">
        <v>43466</v>
      </c>
    </row>
    <row r="473" spans="1:7" ht="25.5" x14ac:dyDescent="0.2">
      <c r="A473" s="114" t="s">
        <v>1286</v>
      </c>
      <c r="B473" s="116" t="s">
        <v>5059</v>
      </c>
      <c r="C473" s="116">
        <v>2016</v>
      </c>
      <c r="D473" s="251" t="str">
        <f t="shared" si="7"/>
        <v>C014a[2016]</v>
      </c>
      <c r="E473" s="116" t="s">
        <v>5060</v>
      </c>
      <c r="G473" s="117">
        <v>43466</v>
      </c>
    </row>
    <row r="474" spans="1:7" x14ac:dyDescent="0.2">
      <c r="A474" s="114" t="s">
        <v>1286</v>
      </c>
      <c r="B474" s="116" t="s">
        <v>5061</v>
      </c>
      <c r="C474" s="116">
        <v>2016</v>
      </c>
      <c r="D474" s="251" t="str">
        <f t="shared" si="7"/>
        <v>C014b[2016]</v>
      </c>
      <c r="E474" s="116" t="s">
        <v>5062</v>
      </c>
      <c r="G474" s="117">
        <v>43466</v>
      </c>
    </row>
    <row r="475" spans="1:7" x14ac:dyDescent="0.2">
      <c r="A475" s="114" t="s">
        <v>1286</v>
      </c>
      <c r="B475" s="116" t="s">
        <v>5063</v>
      </c>
      <c r="C475" s="116">
        <v>2016</v>
      </c>
      <c r="D475" s="251" t="str">
        <f t="shared" si="7"/>
        <v>C014c[2016]</v>
      </c>
      <c r="E475" s="116" t="s">
        <v>5064</v>
      </c>
      <c r="G475" s="117">
        <v>43466</v>
      </c>
    </row>
    <row r="476" spans="1:7" x14ac:dyDescent="0.2">
      <c r="A476" s="114" t="s">
        <v>1286</v>
      </c>
      <c r="B476" s="116" t="s">
        <v>5065</v>
      </c>
      <c r="C476" s="116">
        <v>2016</v>
      </c>
      <c r="D476" s="251" t="str">
        <f t="shared" si="7"/>
        <v>C014d[2016]</v>
      </c>
      <c r="E476" s="116" t="s">
        <v>5066</v>
      </c>
      <c r="G476" s="117">
        <v>43466</v>
      </c>
    </row>
    <row r="477" spans="1:7" x14ac:dyDescent="0.2">
      <c r="A477" s="114" t="s">
        <v>1286</v>
      </c>
      <c r="B477" s="116" t="s">
        <v>5069</v>
      </c>
      <c r="C477" s="116">
        <v>2016</v>
      </c>
      <c r="D477" s="251" t="str">
        <f t="shared" si="7"/>
        <v>C021a[2016]</v>
      </c>
      <c r="E477" s="116" t="s">
        <v>5070</v>
      </c>
      <c r="G477" s="117">
        <v>43466</v>
      </c>
    </row>
    <row r="478" spans="1:7" x14ac:dyDescent="0.2">
      <c r="A478" s="114" t="s">
        <v>1286</v>
      </c>
      <c r="B478" s="116" t="s">
        <v>5071</v>
      </c>
      <c r="C478" s="116">
        <v>2016</v>
      </c>
      <c r="D478" s="251" t="str">
        <f t="shared" si="7"/>
        <v>C021b[2016]</v>
      </c>
      <c r="E478" s="116" t="s">
        <v>5072</v>
      </c>
      <c r="G478" s="117">
        <v>43466</v>
      </c>
    </row>
    <row r="479" spans="1:7" x14ac:dyDescent="0.2">
      <c r="A479" s="114" t="s">
        <v>1286</v>
      </c>
      <c r="B479" s="116" t="s">
        <v>5073</v>
      </c>
      <c r="C479" s="116">
        <v>2016</v>
      </c>
      <c r="D479" s="251" t="str">
        <f t="shared" si="7"/>
        <v>C021c[2016]</v>
      </c>
      <c r="E479" s="116" t="s">
        <v>5074</v>
      </c>
      <c r="G479" s="117">
        <v>43466</v>
      </c>
    </row>
    <row r="480" spans="1:7" x14ac:dyDescent="0.2">
      <c r="A480" s="114" t="s">
        <v>1286</v>
      </c>
      <c r="B480" s="116" t="s">
        <v>5075</v>
      </c>
      <c r="C480" s="116">
        <v>2016</v>
      </c>
      <c r="D480" s="251" t="str">
        <f t="shared" si="7"/>
        <v>C026a[2016]</v>
      </c>
      <c r="E480" s="116" t="s">
        <v>5076</v>
      </c>
      <c r="F480" s="117">
        <v>42370</v>
      </c>
      <c r="G480" s="117">
        <v>43466</v>
      </c>
    </row>
    <row r="481" spans="1:7" ht="25.5" x14ac:dyDescent="0.2">
      <c r="A481" s="114" t="s">
        <v>1286</v>
      </c>
      <c r="B481" s="116" t="s">
        <v>5077</v>
      </c>
      <c r="C481" s="116">
        <v>2016</v>
      </c>
      <c r="D481" s="251" t="str">
        <f t="shared" si="7"/>
        <v>C026b[2016]</v>
      </c>
      <c r="E481" s="116" t="s">
        <v>5078</v>
      </c>
      <c r="F481" s="117">
        <v>42370</v>
      </c>
      <c r="G481" s="117">
        <v>43466</v>
      </c>
    </row>
    <row r="482" spans="1:7" x14ac:dyDescent="0.2">
      <c r="A482" s="114" t="s">
        <v>1286</v>
      </c>
      <c r="B482" s="116" t="s">
        <v>5079</v>
      </c>
      <c r="C482" s="116">
        <v>2016</v>
      </c>
      <c r="D482" s="251" t="str">
        <f t="shared" si="7"/>
        <v>C026c[2016]</v>
      </c>
      <c r="E482" s="116" t="s">
        <v>5080</v>
      </c>
      <c r="G482" s="117">
        <v>43466</v>
      </c>
    </row>
    <row r="483" spans="1:7" x14ac:dyDescent="0.2">
      <c r="A483" s="114" t="s">
        <v>1286</v>
      </c>
      <c r="B483" s="116" t="s">
        <v>5081</v>
      </c>
      <c r="C483" s="116">
        <v>2016</v>
      </c>
      <c r="D483" s="251" t="str">
        <f t="shared" si="7"/>
        <v>C027a[2016]</v>
      </c>
      <c r="E483" s="116" t="s">
        <v>5082</v>
      </c>
      <c r="F483" s="117">
        <v>42370</v>
      </c>
      <c r="G483" s="117">
        <v>43466</v>
      </c>
    </row>
    <row r="484" spans="1:7" x14ac:dyDescent="0.2">
      <c r="A484" s="114" t="s">
        <v>1286</v>
      </c>
      <c r="B484" s="116" t="s">
        <v>5083</v>
      </c>
      <c r="C484" s="116">
        <v>2016</v>
      </c>
      <c r="D484" s="251" t="str">
        <f t="shared" si="7"/>
        <v>C027b[2016]</v>
      </c>
      <c r="E484" s="116" t="s">
        <v>5084</v>
      </c>
      <c r="F484" s="117">
        <v>42370</v>
      </c>
      <c r="G484" s="117">
        <v>43466</v>
      </c>
    </row>
    <row r="485" spans="1:7" ht="25.5" x14ac:dyDescent="0.2">
      <c r="A485" s="114" t="s">
        <v>1286</v>
      </c>
      <c r="B485" s="116" t="s">
        <v>5085</v>
      </c>
      <c r="C485" s="116">
        <v>2016</v>
      </c>
      <c r="D485" s="251" t="str">
        <f t="shared" si="7"/>
        <v>C027c[2016]</v>
      </c>
      <c r="E485" s="116" t="s">
        <v>5086</v>
      </c>
      <c r="F485" s="117">
        <v>42370</v>
      </c>
      <c r="G485" s="117">
        <v>43466</v>
      </c>
    </row>
    <row r="486" spans="1:7" x14ac:dyDescent="0.2">
      <c r="A486" s="114" t="s">
        <v>1286</v>
      </c>
      <c r="B486" s="116" t="s">
        <v>5087</v>
      </c>
      <c r="C486" s="116">
        <v>2016</v>
      </c>
      <c r="D486" s="251" t="str">
        <f t="shared" si="7"/>
        <v>C027d[2016]</v>
      </c>
      <c r="E486" s="116" t="s">
        <v>5088</v>
      </c>
      <c r="F486" s="117">
        <v>42370</v>
      </c>
      <c r="G486" s="117">
        <v>43466</v>
      </c>
    </row>
    <row r="487" spans="1:7" x14ac:dyDescent="0.2">
      <c r="A487" s="114" t="s">
        <v>1286</v>
      </c>
      <c r="B487" s="116" t="s">
        <v>5089</v>
      </c>
      <c r="C487" s="116">
        <v>2016</v>
      </c>
      <c r="D487" s="251" t="str">
        <f t="shared" si="7"/>
        <v>C027e[2016]</v>
      </c>
      <c r="E487" s="116" t="s">
        <v>5090</v>
      </c>
      <c r="F487" s="117">
        <v>42370</v>
      </c>
      <c r="G487" s="117">
        <v>43466</v>
      </c>
    </row>
    <row r="488" spans="1:7" ht="25.5" x14ac:dyDescent="0.2">
      <c r="A488" s="114" t="s">
        <v>1286</v>
      </c>
      <c r="B488" s="116" t="s">
        <v>5091</v>
      </c>
      <c r="C488" s="116">
        <v>2016</v>
      </c>
      <c r="D488" s="251" t="str">
        <f t="shared" si="7"/>
        <v>C027f[2016]</v>
      </c>
      <c r="E488" s="116" t="s">
        <v>5092</v>
      </c>
      <c r="F488" s="117">
        <v>42370</v>
      </c>
      <c r="G488" s="117">
        <v>43466</v>
      </c>
    </row>
    <row r="489" spans="1:7" x14ac:dyDescent="0.2">
      <c r="A489" s="114" t="s">
        <v>1286</v>
      </c>
      <c r="B489" s="116" t="s">
        <v>5093</v>
      </c>
      <c r="C489" s="116">
        <v>2016</v>
      </c>
      <c r="D489" s="251" t="str">
        <f t="shared" si="7"/>
        <v>C027g[2016]</v>
      </c>
      <c r="E489" s="116" t="s">
        <v>5094</v>
      </c>
      <c r="F489" s="117">
        <v>42370</v>
      </c>
      <c r="G489" s="117">
        <v>43466</v>
      </c>
    </row>
    <row r="490" spans="1:7" ht="25.5" x14ac:dyDescent="0.2">
      <c r="A490" s="114" t="s">
        <v>1286</v>
      </c>
      <c r="B490" s="116" t="s">
        <v>5095</v>
      </c>
      <c r="C490" s="116">
        <v>2016</v>
      </c>
      <c r="D490" s="251" t="str">
        <f t="shared" si="7"/>
        <v>C027h[2016]</v>
      </c>
      <c r="E490" s="116" t="s">
        <v>5097</v>
      </c>
      <c r="F490" s="117">
        <v>42370</v>
      </c>
      <c r="G490" s="117">
        <v>43466</v>
      </c>
    </row>
    <row r="491" spans="1:7" ht="25.5" x14ac:dyDescent="0.2">
      <c r="A491" s="114" t="s">
        <v>1286</v>
      </c>
      <c r="B491" s="116" t="s">
        <v>5098</v>
      </c>
      <c r="C491" s="116">
        <v>2016</v>
      </c>
      <c r="D491" s="251" t="str">
        <f t="shared" si="7"/>
        <v>C027i[2016]</v>
      </c>
      <c r="E491" s="116" t="s">
        <v>5100</v>
      </c>
      <c r="F491" s="117">
        <v>42370</v>
      </c>
      <c r="G491" s="117">
        <v>43466</v>
      </c>
    </row>
    <row r="492" spans="1:7" x14ac:dyDescent="0.2">
      <c r="A492" s="114" t="s">
        <v>1286</v>
      </c>
      <c r="B492" s="116" t="s">
        <v>5101</v>
      </c>
      <c r="C492" s="116">
        <v>2016</v>
      </c>
      <c r="D492" s="251" t="str">
        <f t="shared" si="7"/>
        <v>C027j[2016]</v>
      </c>
      <c r="E492" s="116" t="s">
        <v>5102</v>
      </c>
      <c r="F492" s="117">
        <v>42370</v>
      </c>
      <c r="G492" s="117">
        <v>43466</v>
      </c>
    </row>
    <row r="493" spans="1:7" x14ac:dyDescent="0.2">
      <c r="A493" s="114" t="s">
        <v>1286</v>
      </c>
      <c r="B493" s="116" t="s">
        <v>5103</v>
      </c>
      <c r="C493" s="116">
        <v>2016</v>
      </c>
      <c r="D493" s="251" t="str">
        <f t="shared" si="7"/>
        <v>C027k[2016]</v>
      </c>
      <c r="E493" s="116" t="s">
        <v>5104</v>
      </c>
      <c r="F493" s="117">
        <v>42370</v>
      </c>
      <c r="G493" s="117">
        <v>43466</v>
      </c>
    </row>
    <row r="494" spans="1:7" x14ac:dyDescent="0.2">
      <c r="A494" s="114" t="s">
        <v>1286</v>
      </c>
      <c r="B494" s="116" t="s">
        <v>5114</v>
      </c>
      <c r="C494" s="116">
        <v>2016</v>
      </c>
      <c r="D494" s="251" t="str">
        <f t="shared" si="7"/>
        <v>C027m[2016]</v>
      </c>
      <c r="E494" s="116" t="s">
        <v>5107</v>
      </c>
      <c r="F494" s="117">
        <v>42370</v>
      </c>
      <c r="G494" s="117">
        <v>43466</v>
      </c>
    </row>
    <row r="495" spans="1:7" ht="25.5" x14ac:dyDescent="0.2">
      <c r="A495" s="114" t="s">
        <v>1286</v>
      </c>
      <c r="B495" s="116" t="s">
        <v>5115</v>
      </c>
      <c r="C495" s="116">
        <v>2016</v>
      </c>
      <c r="D495" s="251" t="str">
        <f t="shared" si="7"/>
        <v>C027n1[2016]</v>
      </c>
      <c r="E495" s="116" t="s">
        <v>5109</v>
      </c>
      <c r="G495" s="117">
        <v>43466</v>
      </c>
    </row>
    <row r="496" spans="1:7" x14ac:dyDescent="0.2">
      <c r="A496" s="114" t="s">
        <v>1286</v>
      </c>
      <c r="B496" s="116" t="s">
        <v>5116</v>
      </c>
      <c r="C496" s="116">
        <v>2016</v>
      </c>
      <c r="D496" s="251" t="str">
        <f t="shared" si="7"/>
        <v>C027n2[2016]</v>
      </c>
      <c r="E496" s="116" t="s">
        <v>5117</v>
      </c>
      <c r="G496" s="117">
        <v>43466</v>
      </c>
    </row>
    <row r="497" spans="1:7" x14ac:dyDescent="0.2">
      <c r="A497" s="114" t="s">
        <v>1286</v>
      </c>
      <c r="B497" s="116" t="s">
        <v>5118</v>
      </c>
      <c r="C497" s="116">
        <v>2016</v>
      </c>
      <c r="D497" s="251" t="str">
        <f t="shared" si="7"/>
        <v>C027n3[2016]</v>
      </c>
      <c r="E497" s="116" t="s">
        <v>5113</v>
      </c>
      <c r="G497" s="117">
        <v>43466</v>
      </c>
    </row>
    <row r="498" spans="1:7" x14ac:dyDescent="0.2">
      <c r="A498" s="114" t="s">
        <v>1286</v>
      </c>
      <c r="B498" s="116" t="s">
        <v>5119</v>
      </c>
      <c r="C498" s="116">
        <v>2016</v>
      </c>
      <c r="D498" s="251" t="str">
        <f t="shared" si="7"/>
        <v>C027n4[2016]</v>
      </c>
      <c r="E498" s="116" t="s">
        <v>5120</v>
      </c>
      <c r="G498" s="117">
        <v>43466</v>
      </c>
    </row>
    <row r="499" spans="1:7" ht="38.25" x14ac:dyDescent="0.2">
      <c r="A499" s="114" t="s">
        <v>1286</v>
      </c>
      <c r="B499" s="116" t="s">
        <v>5121</v>
      </c>
      <c r="C499" s="116">
        <v>2016</v>
      </c>
      <c r="D499" s="251" t="str">
        <f t="shared" si="7"/>
        <v>C027n5[2016]</v>
      </c>
      <c r="E499" s="116" t="s">
        <v>5122</v>
      </c>
      <c r="G499" s="117">
        <v>43466</v>
      </c>
    </row>
    <row r="500" spans="1:7" x14ac:dyDescent="0.2">
      <c r="A500" s="114" t="s">
        <v>1286</v>
      </c>
      <c r="B500" s="116" t="s">
        <v>5126</v>
      </c>
      <c r="C500" s="116">
        <v>2016</v>
      </c>
      <c r="D500" s="251" t="str">
        <f t="shared" si="7"/>
        <v>C027o[2016]</v>
      </c>
      <c r="E500" s="116" t="s">
        <v>5123</v>
      </c>
      <c r="G500" s="117">
        <v>43466</v>
      </c>
    </row>
    <row r="501" spans="1:7" ht="25.5" x14ac:dyDescent="0.2">
      <c r="A501" s="114" t="s">
        <v>1286</v>
      </c>
      <c r="B501" s="116" t="s">
        <v>5128</v>
      </c>
      <c r="C501" s="116">
        <v>2016</v>
      </c>
      <c r="D501" s="251" t="str">
        <f t="shared" si="7"/>
        <v>C027p[2016]</v>
      </c>
      <c r="E501" s="116" t="s">
        <v>5125</v>
      </c>
      <c r="G501" s="117">
        <v>43466</v>
      </c>
    </row>
    <row r="502" spans="1:7" ht="25.5" x14ac:dyDescent="0.2">
      <c r="A502" s="114" t="s">
        <v>1286</v>
      </c>
      <c r="B502" s="116" t="s">
        <v>5130</v>
      </c>
      <c r="C502" s="116">
        <v>2016</v>
      </c>
      <c r="D502" s="251" t="str">
        <f t="shared" si="7"/>
        <v>C027q[2016]</v>
      </c>
      <c r="E502" s="116" t="s">
        <v>5127</v>
      </c>
      <c r="G502" s="117">
        <v>43466</v>
      </c>
    </row>
    <row r="503" spans="1:7" x14ac:dyDescent="0.2">
      <c r="A503" s="114" t="s">
        <v>1286</v>
      </c>
      <c r="B503" s="116" t="s">
        <v>5131</v>
      </c>
      <c r="C503" s="116">
        <v>2016</v>
      </c>
      <c r="D503" s="251" t="str">
        <f t="shared" si="7"/>
        <v>C027r[2016]</v>
      </c>
      <c r="E503" s="116" t="s">
        <v>5129</v>
      </c>
      <c r="G503" s="117">
        <v>43466</v>
      </c>
    </row>
    <row r="504" spans="1:7" x14ac:dyDescent="0.2">
      <c r="A504" s="114" t="s">
        <v>1286</v>
      </c>
      <c r="B504" s="116" t="s">
        <v>5132</v>
      </c>
      <c r="C504" s="116">
        <v>2016</v>
      </c>
      <c r="D504" s="251" t="str">
        <f t="shared" si="7"/>
        <v>C027s[2016]</v>
      </c>
      <c r="E504" s="116" t="s">
        <v>5074</v>
      </c>
      <c r="G504" s="117">
        <v>43466</v>
      </c>
    </row>
    <row r="505" spans="1:7" ht="25.5" x14ac:dyDescent="0.2">
      <c r="A505" s="114" t="s">
        <v>1286</v>
      </c>
      <c r="B505" s="116" t="s">
        <v>5133</v>
      </c>
      <c r="C505" s="116">
        <v>2016</v>
      </c>
      <c r="D505" s="251" t="str">
        <f t="shared" si="7"/>
        <v>C031[2016]</v>
      </c>
      <c r="E505" s="116" t="s">
        <v>5134</v>
      </c>
      <c r="G505" s="117">
        <v>43466</v>
      </c>
    </row>
    <row r="506" spans="1:7" x14ac:dyDescent="0.2">
      <c r="A506" s="114" t="s">
        <v>1286</v>
      </c>
      <c r="B506" s="116" t="s">
        <v>5135</v>
      </c>
      <c r="C506" s="116">
        <v>2016</v>
      </c>
      <c r="D506" s="251" t="str">
        <f t="shared" si="7"/>
        <v>C035a[2016]</v>
      </c>
      <c r="E506" s="116" t="s">
        <v>5136</v>
      </c>
      <c r="G506" s="117">
        <v>43466</v>
      </c>
    </row>
    <row r="507" spans="1:7" x14ac:dyDescent="0.2">
      <c r="A507" s="114" t="s">
        <v>1286</v>
      </c>
      <c r="B507" s="116" t="s">
        <v>5137</v>
      </c>
      <c r="C507" s="116">
        <v>2016</v>
      </c>
      <c r="D507" s="251" t="str">
        <f t="shared" si="7"/>
        <v>C035b[2016]</v>
      </c>
      <c r="E507" s="116" t="s">
        <v>5138</v>
      </c>
      <c r="G507" s="117">
        <v>43466</v>
      </c>
    </row>
    <row r="508" spans="1:7" ht="25.5" x14ac:dyDescent="0.2">
      <c r="A508" s="114" t="s">
        <v>1286</v>
      </c>
      <c r="B508" s="116" t="s">
        <v>5139</v>
      </c>
      <c r="C508" s="116">
        <v>2016</v>
      </c>
      <c r="D508" s="251" t="str">
        <f t="shared" si="7"/>
        <v>C035c[2016]</v>
      </c>
      <c r="E508" s="116" t="s">
        <v>5140</v>
      </c>
      <c r="G508" s="117">
        <v>43466</v>
      </c>
    </row>
    <row r="509" spans="1:7" x14ac:dyDescent="0.2">
      <c r="A509" s="114" t="s">
        <v>1286</v>
      </c>
      <c r="B509" s="116" t="s">
        <v>5141</v>
      </c>
      <c r="C509" s="116">
        <v>2016</v>
      </c>
      <c r="D509" s="251" t="str">
        <f t="shared" si="7"/>
        <v>C036a[2016]</v>
      </c>
      <c r="E509" s="116" t="s">
        <v>5142</v>
      </c>
      <c r="G509" s="117">
        <v>43466</v>
      </c>
    </row>
    <row r="510" spans="1:7" x14ac:dyDescent="0.2">
      <c r="A510" s="114" t="s">
        <v>1286</v>
      </c>
      <c r="B510" s="116" t="s">
        <v>5143</v>
      </c>
      <c r="C510" s="116">
        <v>2016</v>
      </c>
      <c r="D510" s="251" t="str">
        <f t="shared" si="7"/>
        <v>C036b[2016]</v>
      </c>
      <c r="E510" s="116" t="s">
        <v>5144</v>
      </c>
      <c r="G510" s="117">
        <v>43466</v>
      </c>
    </row>
    <row r="511" spans="1:7" x14ac:dyDescent="0.2">
      <c r="A511" s="114" t="s">
        <v>1286</v>
      </c>
      <c r="B511" s="116" t="s">
        <v>5145</v>
      </c>
      <c r="C511" s="116">
        <v>2016</v>
      </c>
      <c r="D511" s="251" t="str">
        <f t="shared" si="7"/>
        <v>C036c[2016]</v>
      </c>
      <c r="E511" s="116" t="s">
        <v>5146</v>
      </c>
      <c r="G511" s="117">
        <v>43466</v>
      </c>
    </row>
    <row r="512" spans="1:7" x14ac:dyDescent="0.2">
      <c r="A512" s="114" t="s">
        <v>1286</v>
      </c>
      <c r="B512" s="116" t="s">
        <v>5147</v>
      </c>
      <c r="C512" s="116">
        <v>2016</v>
      </c>
      <c r="D512" s="251" t="str">
        <f t="shared" si="7"/>
        <v>C036d[2016]</v>
      </c>
      <c r="E512" s="116" t="s">
        <v>5148</v>
      </c>
      <c r="G512" s="117">
        <v>43466</v>
      </c>
    </row>
    <row r="513" spans="1:7" x14ac:dyDescent="0.2">
      <c r="A513" s="114" t="s">
        <v>1286</v>
      </c>
      <c r="B513" s="116" t="s">
        <v>5149</v>
      </c>
      <c r="C513" s="116">
        <v>2016</v>
      </c>
      <c r="D513" s="251" t="str">
        <f t="shared" si="7"/>
        <v>C036e[2016]</v>
      </c>
      <c r="E513" s="116" t="s">
        <v>5150</v>
      </c>
      <c r="G513" s="117">
        <v>43466</v>
      </c>
    </row>
    <row r="514" spans="1:7" x14ac:dyDescent="0.2">
      <c r="A514" s="114" t="s">
        <v>1286</v>
      </c>
      <c r="B514" s="116" t="s">
        <v>5151</v>
      </c>
      <c r="C514" s="116">
        <v>2016</v>
      </c>
      <c r="D514" s="251" t="str">
        <f t="shared" si="7"/>
        <v>C036f[2016]</v>
      </c>
      <c r="E514" s="116" t="s">
        <v>5152</v>
      </c>
      <c r="G514" s="117">
        <v>43466</v>
      </c>
    </row>
    <row r="515" spans="1:7" x14ac:dyDescent="0.2">
      <c r="A515" s="114" t="s">
        <v>1286</v>
      </c>
      <c r="B515" s="116" t="s">
        <v>5153</v>
      </c>
      <c r="C515" s="116">
        <v>2016</v>
      </c>
      <c r="D515" s="251" t="str">
        <f t="shared" si="7"/>
        <v>C036g[2016]</v>
      </c>
      <c r="E515" s="116" t="s">
        <v>5154</v>
      </c>
      <c r="G515" s="117">
        <v>43466</v>
      </c>
    </row>
    <row r="516" spans="1:7" x14ac:dyDescent="0.2">
      <c r="A516" s="114" t="s">
        <v>1286</v>
      </c>
      <c r="B516" s="116" t="s">
        <v>5155</v>
      </c>
      <c r="C516" s="116">
        <v>2016</v>
      </c>
      <c r="D516" s="251" t="str">
        <f t="shared" ref="D516:D579" si="8">A516&amp;SUBSTITUTE(B516,".","")&amp;"["&amp;C516&amp;"]"</f>
        <v>C036h[2016]</v>
      </c>
      <c r="E516" s="116" t="s">
        <v>5156</v>
      </c>
      <c r="G516" s="117">
        <v>43466</v>
      </c>
    </row>
    <row r="517" spans="1:7" x14ac:dyDescent="0.2">
      <c r="A517" s="114" t="s">
        <v>1286</v>
      </c>
      <c r="B517" s="116" t="s">
        <v>5157</v>
      </c>
      <c r="C517" s="116">
        <v>2016</v>
      </c>
      <c r="D517" s="251" t="str">
        <f t="shared" si="8"/>
        <v>C036i[2016]</v>
      </c>
      <c r="E517" s="116" t="s">
        <v>5158</v>
      </c>
      <c r="G517" s="117">
        <v>43466</v>
      </c>
    </row>
    <row r="518" spans="1:7" x14ac:dyDescent="0.2">
      <c r="A518" s="114" t="s">
        <v>1286</v>
      </c>
      <c r="B518" s="116" t="s">
        <v>5159</v>
      </c>
      <c r="C518" s="116">
        <v>2016</v>
      </c>
      <c r="D518" s="251" t="str">
        <f t="shared" si="8"/>
        <v>C041a[2016]</v>
      </c>
      <c r="E518" s="116" t="s">
        <v>5160</v>
      </c>
      <c r="G518" s="117">
        <v>43466</v>
      </c>
    </row>
    <row r="519" spans="1:7" ht="25.5" x14ac:dyDescent="0.2">
      <c r="A519" s="114" t="s">
        <v>1286</v>
      </c>
      <c r="B519" s="116" t="s">
        <v>5161</v>
      </c>
      <c r="C519" s="116">
        <v>2016</v>
      </c>
      <c r="D519" s="251" t="str">
        <f t="shared" si="8"/>
        <v>C041b[2016]</v>
      </c>
      <c r="E519" s="116" t="s">
        <v>5162</v>
      </c>
      <c r="G519" s="117">
        <v>43466</v>
      </c>
    </row>
    <row r="520" spans="1:7" x14ac:dyDescent="0.2">
      <c r="A520" s="114" t="s">
        <v>1286</v>
      </c>
      <c r="B520" s="116" t="s">
        <v>5163</v>
      </c>
      <c r="C520" s="116">
        <v>2016</v>
      </c>
      <c r="D520" s="251" t="str">
        <f t="shared" si="8"/>
        <v>C041c[2016]</v>
      </c>
      <c r="E520" s="116" t="s">
        <v>5164</v>
      </c>
      <c r="G520" s="117">
        <v>43466</v>
      </c>
    </row>
    <row r="521" spans="1:7" x14ac:dyDescent="0.2">
      <c r="A521" s="114" t="s">
        <v>1286</v>
      </c>
      <c r="B521" s="116" t="s">
        <v>5165</v>
      </c>
      <c r="C521" s="116">
        <v>2016</v>
      </c>
      <c r="D521" s="251" t="str">
        <f t="shared" si="8"/>
        <v>C041d[2016]</v>
      </c>
      <c r="E521" s="116" t="s">
        <v>5166</v>
      </c>
      <c r="G521" s="117">
        <v>43466</v>
      </c>
    </row>
    <row r="522" spans="1:7" x14ac:dyDescent="0.2">
      <c r="A522" s="114" t="s">
        <v>1286</v>
      </c>
      <c r="B522" s="116" t="s">
        <v>5167</v>
      </c>
      <c r="C522" s="116">
        <v>2016</v>
      </c>
      <c r="D522" s="251" t="str">
        <f t="shared" si="8"/>
        <v>C041e[2016]</v>
      </c>
      <c r="E522" s="116" t="s">
        <v>5168</v>
      </c>
      <c r="G522" s="117">
        <v>43466</v>
      </c>
    </row>
    <row r="523" spans="1:7" ht="25.5" x14ac:dyDescent="0.2">
      <c r="A523" s="114" t="s">
        <v>1286</v>
      </c>
      <c r="B523" s="116" t="s">
        <v>5169</v>
      </c>
      <c r="C523" s="116">
        <v>2016</v>
      </c>
      <c r="D523" s="251" t="str">
        <f t="shared" si="8"/>
        <v>C041f[2016]</v>
      </c>
      <c r="E523" s="116" t="s">
        <v>5170</v>
      </c>
      <c r="G523" s="117">
        <v>43466</v>
      </c>
    </row>
    <row r="524" spans="1:7" x14ac:dyDescent="0.2">
      <c r="A524" s="114" t="s">
        <v>1286</v>
      </c>
      <c r="B524" s="116" t="s">
        <v>5171</v>
      </c>
      <c r="C524" s="116">
        <v>2016</v>
      </c>
      <c r="D524" s="251" t="str">
        <f t="shared" si="8"/>
        <v>C043a1[2016]</v>
      </c>
      <c r="E524" s="116" t="s">
        <v>5172</v>
      </c>
      <c r="G524" s="117">
        <v>43466</v>
      </c>
    </row>
    <row r="525" spans="1:7" ht="25.5" x14ac:dyDescent="0.2">
      <c r="A525" s="114" t="s">
        <v>1286</v>
      </c>
      <c r="B525" s="116" t="s">
        <v>5189</v>
      </c>
      <c r="C525" s="116">
        <v>2016</v>
      </c>
      <c r="D525" s="251" t="str">
        <f t="shared" si="8"/>
        <v>C043a10[2016]</v>
      </c>
      <c r="E525" s="116" t="s">
        <v>5190</v>
      </c>
      <c r="G525" s="117">
        <v>43466</v>
      </c>
    </row>
    <row r="526" spans="1:7" ht="25.5" x14ac:dyDescent="0.2">
      <c r="A526" s="114" t="s">
        <v>1286</v>
      </c>
      <c r="B526" s="116" t="s">
        <v>5191</v>
      </c>
      <c r="C526" s="116">
        <v>2016</v>
      </c>
      <c r="D526" s="251" t="str">
        <f t="shared" si="8"/>
        <v>C043a11[2016]</v>
      </c>
      <c r="E526" s="116" t="s">
        <v>5192</v>
      </c>
      <c r="G526" s="117">
        <v>43466</v>
      </c>
    </row>
    <row r="527" spans="1:7" ht="25.5" x14ac:dyDescent="0.2">
      <c r="A527" s="114" t="s">
        <v>1286</v>
      </c>
      <c r="B527" s="116" t="s">
        <v>5193</v>
      </c>
      <c r="C527" s="116">
        <v>2016</v>
      </c>
      <c r="D527" s="251" t="str">
        <f t="shared" si="8"/>
        <v>C043a12[2016]</v>
      </c>
      <c r="E527" s="116" t="s">
        <v>5194</v>
      </c>
      <c r="G527" s="117">
        <v>43466</v>
      </c>
    </row>
    <row r="528" spans="1:7" ht="25.5" x14ac:dyDescent="0.2">
      <c r="A528" s="114" t="s">
        <v>1286</v>
      </c>
      <c r="B528" s="116" t="s">
        <v>5195</v>
      </c>
      <c r="C528" s="116">
        <v>2016</v>
      </c>
      <c r="D528" s="251" t="str">
        <f t="shared" si="8"/>
        <v>C043a13[2016]</v>
      </c>
      <c r="E528" s="116" t="s">
        <v>5196</v>
      </c>
      <c r="G528" s="117">
        <v>43466</v>
      </c>
    </row>
    <row r="529" spans="1:7" ht="25.5" x14ac:dyDescent="0.2">
      <c r="A529" s="114" t="s">
        <v>1286</v>
      </c>
      <c r="B529" s="116" t="s">
        <v>5197</v>
      </c>
      <c r="C529" s="116">
        <v>2016</v>
      </c>
      <c r="D529" s="251" t="str">
        <f t="shared" si="8"/>
        <v>C043a14[2016]</v>
      </c>
      <c r="E529" s="116" t="s">
        <v>5198</v>
      </c>
      <c r="G529" s="117">
        <v>43466</v>
      </c>
    </row>
    <row r="530" spans="1:7" ht="25.5" x14ac:dyDescent="0.2">
      <c r="A530" s="114" t="s">
        <v>1286</v>
      </c>
      <c r="B530" s="116" t="s">
        <v>5199</v>
      </c>
      <c r="C530" s="116">
        <v>2016</v>
      </c>
      <c r="D530" s="251" t="str">
        <f t="shared" si="8"/>
        <v>C043a15[2016]</v>
      </c>
      <c r="E530" s="116" t="s">
        <v>5200</v>
      </c>
      <c r="G530" s="117">
        <v>43466</v>
      </c>
    </row>
    <row r="531" spans="1:7" ht="25.5" x14ac:dyDescent="0.2">
      <c r="A531" s="114" t="s">
        <v>1286</v>
      </c>
      <c r="B531" s="116" t="s">
        <v>5201</v>
      </c>
      <c r="C531" s="116">
        <v>2016</v>
      </c>
      <c r="D531" s="251" t="str">
        <f t="shared" si="8"/>
        <v>C043a16[2016]</v>
      </c>
      <c r="E531" s="116" t="s">
        <v>5202</v>
      </c>
      <c r="G531" s="117">
        <v>43466</v>
      </c>
    </row>
    <row r="532" spans="1:7" x14ac:dyDescent="0.2">
      <c r="A532" s="114" t="s">
        <v>1286</v>
      </c>
      <c r="B532" s="116" t="s">
        <v>5173</v>
      </c>
      <c r="C532" s="116">
        <v>2016</v>
      </c>
      <c r="D532" s="251" t="str">
        <f t="shared" si="8"/>
        <v>C043a2[2016]</v>
      </c>
      <c r="E532" s="116" t="s">
        <v>5174</v>
      </c>
      <c r="G532" s="117">
        <v>43466</v>
      </c>
    </row>
    <row r="533" spans="1:7" x14ac:dyDescent="0.2">
      <c r="A533" s="114" t="s">
        <v>1286</v>
      </c>
      <c r="B533" s="116" t="s">
        <v>5175</v>
      </c>
      <c r="C533" s="116">
        <v>2016</v>
      </c>
      <c r="D533" s="251" t="str">
        <f t="shared" si="8"/>
        <v>C043a3[2016]</v>
      </c>
      <c r="E533" s="116" t="s">
        <v>5176</v>
      </c>
      <c r="G533" s="117">
        <v>43466</v>
      </c>
    </row>
    <row r="534" spans="1:7" x14ac:dyDescent="0.2">
      <c r="A534" s="114" t="s">
        <v>1286</v>
      </c>
      <c r="B534" s="116" t="s">
        <v>5177</v>
      </c>
      <c r="C534" s="116">
        <v>2016</v>
      </c>
      <c r="D534" s="251" t="str">
        <f t="shared" si="8"/>
        <v>C043a4[2016]</v>
      </c>
      <c r="E534" s="116" t="s">
        <v>5178</v>
      </c>
      <c r="G534" s="117">
        <v>43466</v>
      </c>
    </row>
    <row r="535" spans="1:7" x14ac:dyDescent="0.2">
      <c r="A535" s="114" t="s">
        <v>1286</v>
      </c>
      <c r="B535" s="116" t="s">
        <v>5179</v>
      </c>
      <c r="C535" s="116">
        <v>2016</v>
      </c>
      <c r="D535" s="251" t="str">
        <f t="shared" si="8"/>
        <v>C043a5[2016]</v>
      </c>
      <c r="E535" s="116" t="s">
        <v>5180</v>
      </c>
      <c r="G535" s="117">
        <v>43466</v>
      </c>
    </row>
    <row r="536" spans="1:7" x14ac:dyDescent="0.2">
      <c r="A536" s="114" t="s">
        <v>1286</v>
      </c>
      <c r="B536" s="116" t="s">
        <v>5181</v>
      </c>
      <c r="C536" s="116">
        <v>2016</v>
      </c>
      <c r="D536" s="251" t="str">
        <f t="shared" si="8"/>
        <v>C043a6[2016]</v>
      </c>
      <c r="E536" s="116" t="s">
        <v>5182</v>
      </c>
      <c r="G536" s="117">
        <v>43466</v>
      </c>
    </row>
    <row r="537" spans="1:7" x14ac:dyDescent="0.2">
      <c r="A537" s="114" t="s">
        <v>1286</v>
      </c>
      <c r="B537" s="116" t="s">
        <v>5183</v>
      </c>
      <c r="C537" s="116">
        <v>2016</v>
      </c>
      <c r="D537" s="251" t="str">
        <f t="shared" si="8"/>
        <v>C043a7[2016]</v>
      </c>
      <c r="E537" s="116" t="s">
        <v>5184</v>
      </c>
      <c r="G537" s="117">
        <v>43466</v>
      </c>
    </row>
    <row r="538" spans="1:7" x14ac:dyDescent="0.2">
      <c r="A538" s="114" t="s">
        <v>1286</v>
      </c>
      <c r="B538" s="116" t="s">
        <v>5185</v>
      </c>
      <c r="C538" s="116">
        <v>2016</v>
      </c>
      <c r="D538" s="251" t="str">
        <f t="shared" si="8"/>
        <v>C043a8[2016]</v>
      </c>
      <c r="E538" s="116" t="s">
        <v>5186</v>
      </c>
      <c r="G538" s="117">
        <v>43466</v>
      </c>
    </row>
    <row r="539" spans="1:7" x14ac:dyDescent="0.2">
      <c r="A539" s="114" t="s">
        <v>1286</v>
      </c>
      <c r="B539" s="116" t="s">
        <v>5187</v>
      </c>
      <c r="C539" s="116">
        <v>2016</v>
      </c>
      <c r="D539" s="251" t="str">
        <f t="shared" si="8"/>
        <v>C043a9[2016]</v>
      </c>
      <c r="E539" s="116" t="s">
        <v>5188</v>
      </c>
      <c r="G539" s="117">
        <v>43466</v>
      </c>
    </row>
    <row r="540" spans="1:7" x14ac:dyDescent="0.2">
      <c r="A540" s="114" t="s">
        <v>1286</v>
      </c>
      <c r="B540" s="116" t="s">
        <v>5203</v>
      </c>
      <c r="C540" s="116">
        <v>2016</v>
      </c>
      <c r="D540" s="251" t="str">
        <f t="shared" si="8"/>
        <v>C043b1[2016]</v>
      </c>
      <c r="E540" s="116" t="s">
        <v>5204</v>
      </c>
      <c r="G540" s="117">
        <v>43466</v>
      </c>
    </row>
    <row r="541" spans="1:7" x14ac:dyDescent="0.2">
      <c r="A541" s="114" t="s">
        <v>1286</v>
      </c>
      <c r="B541" s="116" t="s">
        <v>5205</v>
      </c>
      <c r="C541" s="116">
        <v>2016</v>
      </c>
      <c r="D541" s="251" t="str">
        <f t="shared" si="8"/>
        <v>C043b2[2016]</v>
      </c>
      <c r="E541" s="116" t="s">
        <v>5206</v>
      </c>
      <c r="G541" s="117">
        <v>43466</v>
      </c>
    </row>
    <row r="542" spans="1:7" x14ac:dyDescent="0.2">
      <c r="A542" s="114" t="s">
        <v>1286</v>
      </c>
      <c r="B542" s="116" t="s">
        <v>5207</v>
      </c>
      <c r="C542" s="116">
        <v>2016</v>
      </c>
      <c r="D542" s="251" t="str">
        <f t="shared" si="8"/>
        <v>C043b3[2016]</v>
      </c>
      <c r="E542" s="116" t="s">
        <v>5208</v>
      </c>
      <c r="G542" s="117">
        <v>43466</v>
      </c>
    </row>
    <row r="543" spans="1:7" x14ac:dyDescent="0.2">
      <c r="A543" s="114" t="s">
        <v>1286</v>
      </c>
      <c r="B543" s="116" t="s">
        <v>5209</v>
      </c>
      <c r="C543" s="116">
        <v>2016</v>
      </c>
      <c r="D543" s="251" t="str">
        <f t="shared" si="8"/>
        <v>C043b4[2016]</v>
      </c>
      <c r="E543" s="116" t="s">
        <v>5210</v>
      </c>
      <c r="G543" s="117">
        <v>43466</v>
      </c>
    </row>
    <row r="544" spans="1:7" x14ac:dyDescent="0.2">
      <c r="A544" s="114" t="s">
        <v>1286</v>
      </c>
      <c r="B544" s="116" t="s">
        <v>5211</v>
      </c>
      <c r="C544" s="116">
        <v>2016</v>
      </c>
      <c r="D544" s="251" t="str">
        <f t="shared" si="8"/>
        <v>C043b5[2016]</v>
      </c>
      <c r="E544" s="116" t="s">
        <v>5212</v>
      </c>
      <c r="G544" s="117">
        <v>43466</v>
      </c>
    </row>
    <row r="545" spans="1:7" x14ac:dyDescent="0.2">
      <c r="A545" s="114" t="s">
        <v>1286</v>
      </c>
      <c r="B545" s="116" t="s">
        <v>5213</v>
      </c>
      <c r="C545" s="116">
        <v>2016</v>
      </c>
      <c r="D545" s="251" t="str">
        <f t="shared" si="8"/>
        <v>C043b6[2016]</v>
      </c>
      <c r="E545" s="116" t="s">
        <v>5214</v>
      </c>
      <c r="G545" s="117">
        <v>43466</v>
      </c>
    </row>
    <row r="546" spans="1:7" x14ac:dyDescent="0.2">
      <c r="A546" s="114" t="s">
        <v>1286</v>
      </c>
      <c r="B546" s="116" t="s">
        <v>5215</v>
      </c>
      <c r="C546" s="116">
        <v>2016</v>
      </c>
      <c r="D546" s="251" t="str">
        <f t="shared" si="8"/>
        <v>C043b7[2016]</v>
      </c>
      <c r="E546" s="116" t="s">
        <v>5216</v>
      </c>
      <c r="G546" s="117">
        <v>43466</v>
      </c>
    </row>
    <row r="547" spans="1:7" x14ac:dyDescent="0.2">
      <c r="A547" s="114" t="s">
        <v>1286</v>
      </c>
      <c r="B547" s="116" t="s">
        <v>5217</v>
      </c>
      <c r="C547" s="116">
        <v>2016</v>
      </c>
      <c r="D547" s="251" t="str">
        <f t="shared" si="8"/>
        <v>C043b8[2016]</v>
      </c>
      <c r="E547" s="116" t="s">
        <v>5218</v>
      </c>
      <c r="G547" s="117">
        <v>43466</v>
      </c>
    </row>
    <row r="548" spans="1:7" x14ac:dyDescent="0.2">
      <c r="A548" s="114" t="s">
        <v>1286</v>
      </c>
      <c r="B548" s="116" t="s">
        <v>5219</v>
      </c>
      <c r="C548" s="116">
        <v>2016</v>
      </c>
      <c r="D548" s="251" t="str">
        <f t="shared" si="8"/>
        <v>C043c[2016]</v>
      </c>
      <c r="E548" s="116" t="s">
        <v>5220</v>
      </c>
      <c r="G548" s="117">
        <v>43466</v>
      </c>
    </row>
    <row r="549" spans="1:7" x14ac:dyDescent="0.2">
      <c r="A549" s="114" t="s">
        <v>1286</v>
      </c>
      <c r="B549" s="116" t="s">
        <v>5221</v>
      </c>
      <c r="C549" s="116">
        <v>2016</v>
      </c>
      <c r="D549" s="251" t="str">
        <f t="shared" si="8"/>
        <v>C043d[2016]</v>
      </c>
      <c r="E549" s="116" t="s">
        <v>5222</v>
      </c>
      <c r="G549" s="117">
        <v>43466</v>
      </c>
    </row>
    <row r="550" spans="1:7" x14ac:dyDescent="0.2">
      <c r="A550" s="114" t="s">
        <v>1286</v>
      </c>
      <c r="B550" s="116" t="s">
        <v>5223</v>
      </c>
      <c r="C550" s="116">
        <v>2016</v>
      </c>
      <c r="D550" s="251" t="str">
        <f t="shared" si="8"/>
        <v>C043e1[2016]</v>
      </c>
      <c r="E550" s="116" t="s">
        <v>5224</v>
      </c>
      <c r="G550" s="117">
        <v>43466</v>
      </c>
    </row>
    <row r="551" spans="1:7" x14ac:dyDescent="0.2">
      <c r="A551" s="114" t="s">
        <v>1286</v>
      </c>
      <c r="B551" s="116" t="s">
        <v>5225</v>
      </c>
      <c r="C551" s="116">
        <v>2016</v>
      </c>
      <c r="D551" s="251" t="str">
        <f t="shared" si="8"/>
        <v>C043e2[2016]</v>
      </c>
      <c r="E551" s="116" t="s">
        <v>5226</v>
      </c>
      <c r="G551" s="117">
        <v>43466</v>
      </c>
    </row>
    <row r="552" spans="1:7" x14ac:dyDescent="0.2">
      <c r="A552" s="114" t="s">
        <v>1286</v>
      </c>
      <c r="B552" s="116" t="s">
        <v>5227</v>
      </c>
      <c r="C552" s="116">
        <v>2016</v>
      </c>
      <c r="D552" s="251" t="str">
        <f t="shared" si="8"/>
        <v>C043e3[2016]</v>
      </c>
      <c r="E552" s="116" t="s">
        <v>5228</v>
      </c>
      <c r="G552" s="117">
        <v>43466</v>
      </c>
    </row>
    <row r="553" spans="1:7" x14ac:dyDescent="0.2">
      <c r="A553" s="114" t="s">
        <v>1286</v>
      </c>
      <c r="B553" s="116" t="s">
        <v>5229</v>
      </c>
      <c r="C553" s="116">
        <v>2016</v>
      </c>
      <c r="D553" s="251" t="str">
        <f t="shared" si="8"/>
        <v>C043e4[2016]</v>
      </c>
      <c r="E553" s="116" t="s">
        <v>5230</v>
      </c>
      <c r="G553" s="117">
        <v>43466</v>
      </c>
    </row>
    <row r="554" spans="1:7" x14ac:dyDescent="0.2">
      <c r="A554" s="114" t="s">
        <v>1286</v>
      </c>
      <c r="B554" s="116" t="s">
        <v>5231</v>
      </c>
      <c r="C554" s="116">
        <v>2016</v>
      </c>
      <c r="D554" s="251" t="str">
        <f t="shared" si="8"/>
        <v>C043e5[2016]</v>
      </c>
      <c r="E554" s="116" t="s">
        <v>5232</v>
      </c>
      <c r="F554" s="117">
        <v>42370</v>
      </c>
      <c r="G554" s="117">
        <v>43466</v>
      </c>
    </row>
    <row r="555" spans="1:7" x14ac:dyDescent="0.2">
      <c r="A555" s="114" t="s">
        <v>1286</v>
      </c>
      <c r="B555" s="116" t="s">
        <v>5233</v>
      </c>
      <c r="C555" s="116">
        <v>2016</v>
      </c>
      <c r="D555" s="251" t="str">
        <f t="shared" si="8"/>
        <v>C043e6[2016]</v>
      </c>
      <c r="E555" s="116" t="s">
        <v>5234</v>
      </c>
      <c r="G555" s="117">
        <v>43466</v>
      </c>
    </row>
    <row r="556" spans="1:7" x14ac:dyDescent="0.2">
      <c r="A556" s="114" t="s">
        <v>1286</v>
      </c>
      <c r="B556" s="116" t="s">
        <v>5235</v>
      </c>
      <c r="C556" s="116">
        <v>2016</v>
      </c>
      <c r="D556" s="251" t="str">
        <f t="shared" si="8"/>
        <v>C044a[2016]</v>
      </c>
      <c r="E556" s="116" t="s">
        <v>5236</v>
      </c>
      <c r="G556" s="117">
        <v>43466</v>
      </c>
    </row>
    <row r="557" spans="1:7" x14ac:dyDescent="0.2">
      <c r="A557" s="114" t="s">
        <v>1286</v>
      </c>
      <c r="B557" s="116" t="s">
        <v>5237</v>
      </c>
      <c r="C557" s="116">
        <v>2016</v>
      </c>
      <c r="D557" s="251" t="str">
        <f t="shared" si="8"/>
        <v>C044b[2016]</v>
      </c>
      <c r="E557" s="116" t="s">
        <v>5238</v>
      </c>
      <c r="G557" s="117">
        <v>43466</v>
      </c>
    </row>
    <row r="558" spans="1:7" x14ac:dyDescent="0.2">
      <c r="A558" s="114" t="s">
        <v>1286</v>
      </c>
      <c r="B558" s="116" t="s">
        <v>5239</v>
      </c>
      <c r="C558" s="116">
        <v>2016</v>
      </c>
      <c r="D558" s="251" t="str">
        <f t="shared" si="8"/>
        <v>C044c[2016]</v>
      </c>
      <c r="E558" s="116" t="s">
        <v>5240</v>
      </c>
      <c r="G558" s="117">
        <v>43466</v>
      </c>
    </row>
    <row r="559" spans="1:7" ht="25.5" x14ac:dyDescent="0.2">
      <c r="A559" s="114" t="s">
        <v>1286</v>
      </c>
      <c r="B559" s="116" t="s">
        <v>5241</v>
      </c>
      <c r="C559" s="116">
        <v>2016</v>
      </c>
      <c r="D559" s="251" t="str">
        <f t="shared" si="8"/>
        <v>C044d[2016]</v>
      </c>
      <c r="E559" s="116" t="s">
        <v>5242</v>
      </c>
      <c r="G559" s="117">
        <v>43466</v>
      </c>
    </row>
    <row r="560" spans="1:7" ht="25.5" x14ac:dyDescent="0.2">
      <c r="A560" s="114" t="s">
        <v>1286</v>
      </c>
      <c r="B560" s="116" t="s">
        <v>5243</v>
      </c>
      <c r="C560" s="116">
        <v>2016</v>
      </c>
      <c r="D560" s="251" t="str">
        <f t="shared" si="8"/>
        <v>C044e[2016]</v>
      </c>
      <c r="E560" s="116" t="s">
        <v>5244</v>
      </c>
      <c r="G560" s="117">
        <v>43466</v>
      </c>
    </row>
    <row r="561" spans="1:7" ht="25.5" x14ac:dyDescent="0.2">
      <c r="A561" s="114" t="s">
        <v>1286</v>
      </c>
      <c r="B561" s="116" t="s">
        <v>5245</v>
      </c>
      <c r="C561" s="116">
        <v>2016</v>
      </c>
      <c r="D561" s="251" t="str">
        <f t="shared" si="8"/>
        <v>C044f[2016]</v>
      </c>
      <c r="E561" s="116" t="s">
        <v>5246</v>
      </c>
      <c r="G561" s="117">
        <v>43466</v>
      </c>
    </row>
    <row r="562" spans="1:7" x14ac:dyDescent="0.2">
      <c r="A562" s="114" t="s">
        <v>1286</v>
      </c>
      <c r="B562" s="116" t="s">
        <v>5951</v>
      </c>
      <c r="C562" s="116">
        <v>2016</v>
      </c>
      <c r="D562" s="251" t="str">
        <f t="shared" si="8"/>
        <v>C044g[2016]</v>
      </c>
      <c r="E562" s="116" t="s">
        <v>6354</v>
      </c>
      <c r="G562" s="117">
        <v>43466</v>
      </c>
    </row>
    <row r="563" spans="1:7" x14ac:dyDescent="0.2">
      <c r="A563" s="114" t="s">
        <v>1286</v>
      </c>
      <c r="B563" s="116" t="s">
        <v>5953</v>
      </c>
      <c r="C563" s="116">
        <v>2016</v>
      </c>
      <c r="D563" s="251" t="str">
        <f t="shared" si="8"/>
        <v>C044h[2016]</v>
      </c>
      <c r="E563" s="116" t="s">
        <v>6355</v>
      </c>
      <c r="G563" s="117">
        <v>43466</v>
      </c>
    </row>
    <row r="564" spans="1:7" ht="25.5" x14ac:dyDescent="0.2">
      <c r="A564" s="114" t="s">
        <v>1286</v>
      </c>
      <c r="B564" s="116" t="s">
        <v>5253</v>
      </c>
      <c r="C564" s="116">
        <v>2016</v>
      </c>
      <c r="D564" s="251" t="str">
        <f t="shared" si="8"/>
        <v>C044h1[2016]</v>
      </c>
      <c r="E564" s="116" t="s">
        <v>5254</v>
      </c>
      <c r="G564" s="117">
        <v>43466</v>
      </c>
    </row>
    <row r="565" spans="1:7" ht="25.5" x14ac:dyDescent="0.2">
      <c r="A565" s="114" t="s">
        <v>1286</v>
      </c>
      <c r="B565" s="116" t="s">
        <v>5255</v>
      </c>
      <c r="C565" s="116">
        <v>2016</v>
      </c>
      <c r="D565" s="251" t="str">
        <f t="shared" si="8"/>
        <v>C044h2[2016]</v>
      </c>
      <c r="E565" s="116" t="s">
        <v>5256</v>
      </c>
      <c r="G565" s="117">
        <v>43466</v>
      </c>
    </row>
    <row r="566" spans="1:7" ht="25.5" x14ac:dyDescent="0.2">
      <c r="A566" s="114" t="s">
        <v>1286</v>
      </c>
      <c r="B566" s="116" t="s">
        <v>5257</v>
      </c>
      <c r="C566" s="116">
        <v>2016</v>
      </c>
      <c r="D566" s="251" t="str">
        <f t="shared" si="8"/>
        <v>C044h3[2016]</v>
      </c>
      <c r="E566" s="116" t="s">
        <v>5258</v>
      </c>
      <c r="G566" s="117">
        <v>43466</v>
      </c>
    </row>
    <row r="567" spans="1:7" ht="25.5" x14ac:dyDescent="0.2">
      <c r="A567" s="114" t="s">
        <v>1286</v>
      </c>
      <c r="B567" s="116" t="s">
        <v>5259</v>
      </c>
      <c r="C567" s="116">
        <v>2016</v>
      </c>
      <c r="D567" s="251" t="str">
        <f t="shared" si="8"/>
        <v>C044h4[2016]</v>
      </c>
      <c r="E567" s="116" t="s">
        <v>5260</v>
      </c>
      <c r="G567" s="117">
        <v>43466</v>
      </c>
    </row>
    <row r="568" spans="1:7" ht="25.5" x14ac:dyDescent="0.2">
      <c r="A568" s="114" t="s">
        <v>1286</v>
      </c>
      <c r="B568" s="116" t="s">
        <v>5261</v>
      </c>
      <c r="C568" s="116">
        <v>2016</v>
      </c>
      <c r="D568" s="251" t="str">
        <f t="shared" si="8"/>
        <v>C044h5[2016]</v>
      </c>
      <c r="E568" s="116" t="s">
        <v>5262</v>
      </c>
      <c r="G568" s="117">
        <v>43466</v>
      </c>
    </row>
    <row r="569" spans="1:7" ht="25.5" x14ac:dyDescent="0.2">
      <c r="A569" s="114" t="s">
        <v>1286</v>
      </c>
      <c r="B569" s="116" t="s">
        <v>5263</v>
      </c>
      <c r="C569" s="116">
        <v>2016</v>
      </c>
      <c r="D569" s="251" t="str">
        <f t="shared" si="8"/>
        <v>C044h6[2016]</v>
      </c>
      <c r="E569" s="116" t="s">
        <v>5264</v>
      </c>
      <c r="G569" s="117">
        <v>43466</v>
      </c>
    </row>
    <row r="570" spans="1:7" ht="25.5" x14ac:dyDescent="0.2">
      <c r="A570" s="114" t="s">
        <v>1286</v>
      </c>
      <c r="B570" s="116" t="s">
        <v>5265</v>
      </c>
      <c r="C570" s="116">
        <v>2016</v>
      </c>
      <c r="D570" s="251" t="str">
        <f t="shared" si="8"/>
        <v>C044h7[2016]</v>
      </c>
      <c r="E570" s="116" t="s">
        <v>5266</v>
      </c>
      <c r="G570" s="117">
        <v>43466</v>
      </c>
    </row>
    <row r="571" spans="1:7" ht="25.5" x14ac:dyDescent="0.2">
      <c r="A571" s="114" t="s">
        <v>1286</v>
      </c>
      <c r="B571" s="116" t="s">
        <v>5267</v>
      </c>
      <c r="C571" s="116">
        <v>2016</v>
      </c>
      <c r="D571" s="251" t="str">
        <f t="shared" si="8"/>
        <v>C044i[2016]</v>
      </c>
      <c r="E571" s="116" t="s">
        <v>5269</v>
      </c>
      <c r="G571" s="117">
        <v>43466</v>
      </c>
    </row>
    <row r="572" spans="1:7" ht="25.5" x14ac:dyDescent="0.2">
      <c r="A572" s="114" t="s">
        <v>1286</v>
      </c>
      <c r="B572" s="116" t="s">
        <v>5270</v>
      </c>
      <c r="C572" s="116">
        <v>2016</v>
      </c>
      <c r="D572" s="251" t="str">
        <f t="shared" si="8"/>
        <v>C044j1[2016]</v>
      </c>
      <c r="E572" s="116" t="s">
        <v>5271</v>
      </c>
      <c r="G572" s="117">
        <v>43466</v>
      </c>
    </row>
    <row r="573" spans="1:7" x14ac:dyDescent="0.2">
      <c r="A573" s="114" t="s">
        <v>1286</v>
      </c>
      <c r="B573" s="116" t="s">
        <v>5272</v>
      </c>
      <c r="C573" s="116">
        <v>2016</v>
      </c>
      <c r="D573" s="251" t="str">
        <f t="shared" si="8"/>
        <v>C044j2[2016]</v>
      </c>
      <c r="E573" s="116" t="s">
        <v>5273</v>
      </c>
      <c r="G573" s="117">
        <v>43466</v>
      </c>
    </row>
    <row r="574" spans="1:7" x14ac:dyDescent="0.2">
      <c r="A574" s="114" t="s">
        <v>1286</v>
      </c>
      <c r="B574" s="116" t="s">
        <v>5274</v>
      </c>
      <c r="C574" s="116">
        <v>2016</v>
      </c>
      <c r="D574" s="251" t="str">
        <f t="shared" si="8"/>
        <v>C044k[2016]</v>
      </c>
      <c r="E574" s="116" t="s">
        <v>5275</v>
      </c>
      <c r="G574" s="117">
        <v>43466</v>
      </c>
    </row>
    <row r="575" spans="1:7" x14ac:dyDescent="0.2">
      <c r="A575" s="114" t="s">
        <v>1286</v>
      </c>
      <c r="B575" s="116" t="s">
        <v>5276</v>
      </c>
      <c r="C575" s="116">
        <v>2016</v>
      </c>
      <c r="D575" s="251" t="str">
        <f t="shared" si="8"/>
        <v>C044l[2016]</v>
      </c>
      <c r="E575" s="116" t="s">
        <v>5277</v>
      </c>
      <c r="G575" s="117">
        <v>43466</v>
      </c>
    </row>
    <row r="576" spans="1:7" x14ac:dyDescent="0.2">
      <c r="A576" s="114" t="s">
        <v>1286</v>
      </c>
      <c r="B576" s="116" t="s">
        <v>5278</v>
      </c>
      <c r="C576" s="116">
        <v>2016</v>
      </c>
      <c r="D576" s="251" t="str">
        <f t="shared" si="8"/>
        <v>C044m[2016]</v>
      </c>
      <c r="E576" s="116" t="s">
        <v>5279</v>
      </c>
      <c r="G576" s="117">
        <v>43466</v>
      </c>
    </row>
    <row r="577" spans="1:7" ht="25.5" x14ac:dyDescent="0.2">
      <c r="A577" s="114" t="s">
        <v>1286</v>
      </c>
      <c r="B577" s="116" t="s">
        <v>5282</v>
      </c>
      <c r="C577" s="116">
        <v>2016</v>
      </c>
      <c r="D577" s="251" t="str">
        <f t="shared" si="8"/>
        <v>C051[2016]</v>
      </c>
      <c r="E577" s="116" t="s">
        <v>5283</v>
      </c>
      <c r="G577" s="117">
        <v>43466</v>
      </c>
    </row>
    <row r="578" spans="1:7" x14ac:dyDescent="0.2">
      <c r="A578" s="114" t="s">
        <v>1286</v>
      </c>
      <c r="B578" s="116" t="s">
        <v>5284</v>
      </c>
      <c r="C578" s="116">
        <v>2016</v>
      </c>
      <c r="D578" s="251" t="str">
        <f t="shared" si="8"/>
        <v>C053a[2016]</v>
      </c>
      <c r="E578" s="116" t="s">
        <v>5285</v>
      </c>
      <c r="G578" s="117">
        <v>43466</v>
      </c>
    </row>
    <row r="579" spans="1:7" x14ac:dyDescent="0.2">
      <c r="A579" s="114" t="s">
        <v>1286</v>
      </c>
      <c r="B579" s="116" t="s">
        <v>5286</v>
      </c>
      <c r="C579" s="116">
        <v>2016</v>
      </c>
      <c r="D579" s="251" t="str">
        <f t="shared" si="8"/>
        <v>C053b[2016]</v>
      </c>
      <c r="E579" s="116" t="s">
        <v>5287</v>
      </c>
      <c r="G579" s="117">
        <v>43466</v>
      </c>
    </row>
    <row r="580" spans="1:7" ht="25.5" x14ac:dyDescent="0.2">
      <c r="A580" s="114" t="s">
        <v>1286</v>
      </c>
      <c r="B580" s="116" t="s">
        <v>5288</v>
      </c>
      <c r="C580" s="116">
        <v>2016</v>
      </c>
      <c r="D580" s="251" t="str">
        <f t="shared" ref="D580:D643" si="9">A580&amp;SUBSTITUTE(B580,".","")&amp;"["&amp;C580&amp;"]"</f>
        <v>C054a[2016]</v>
      </c>
      <c r="E580" s="116" t="s">
        <v>5289</v>
      </c>
      <c r="F580" s="117">
        <v>42370</v>
      </c>
      <c r="G580" s="117">
        <v>43466</v>
      </c>
    </row>
    <row r="581" spans="1:7" x14ac:dyDescent="0.2">
      <c r="A581" s="114" t="s">
        <v>1286</v>
      </c>
      <c r="B581" s="116" t="s">
        <v>5290</v>
      </c>
      <c r="C581" s="116">
        <v>2016</v>
      </c>
      <c r="D581" s="251" t="str">
        <f t="shared" si="9"/>
        <v>C054b[2016]</v>
      </c>
      <c r="E581" s="116" t="s">
        <v>5291</v>
      </c>
      <c r="G581" s="117">
        <v>43466</v>
      </c>
    </row>
    <row r="582" spans="1:7" x14ac:dyDescent="0.2">
      <c r="A582" s="114" t="s">
        <v>1286</v>
      </c>
      <c r="B582" s="116" t="s">
        <v>5292</v>
      </c>
      <c r="C582" s="116">
        <v>2016</v>
      </c>
      <c r="D582" s="251" t="str">
        <f t="shared" si="9"/>
        <v>C054c[2016]</v>
      </c>
      <c r="E582" s="116" t="s">
        <v>5293</v>
      </c>
      <c r="G582" s="117">
        <v>43466</v>
      </c>
    </row>
    <row r="583" spans="1:7" x14ac:dyDescent="0.2">
      <c r="A583" s="114" t="s">
        <v>1286</v>
      </c>
      <c r="B583" s="116" t="s">
        <v>5294</v>
      </c>
      <c r="C583" s="116">
        <v>2016</v>
      </c>
      <c r="D583" s="251" t="str">
        <f t="shared" si="9"/>
        <v>C054d[2016]</v>
      </c>
      <c r="E583" s="116" t="s">
        <v>5295</v>
      </c>
      <c r="G583" s="117">
        <v>43466</v>
      </c>
    </row>
    <row r="584" spans="1:7" ht="38.25" x14ac:dyDescent="0.2">
      <c r="A584" s="114" t="s">
        <v>1286</v>
      </c>
      <c r="B584" s="116" t="s">
        <v>5296</v>
      </c>
      <c r="C584" s="116">
        <v>2016</v>
      </c>
      <c r="D584" s="251" t="str">
        <f t="shared" si="9"/>
        <v>C054e[2016]</v>
      </c>
      <c r="E584" s="116" t="s">
        <v>5297</v>
      </c>
      <c r="G584" s="117">
        <v>43466</v>
      </c>
    </row>
    <row r="585" spans="1:7" x14ac:dyDescent="0.2">
      <c r="A585" s="114" t="s">
        <v>1286</v>
      </c>
      <c r="B585" s="116" t="s">
        <v>5298</v>
      </c>
      <c r="C585" s="116">
        <v>2016</v>
      </c>
      <c r="D585" s="251" t="str">
        <f t="shared" si="9"/>
        <v>C054f[2016]</v>
      </c>
      <c r="E585" s="116" t="s">
        <v>5299</v>
      </c>
      <c r="G585" s="117">
        <v>43466</v>
      </c>
    </row>
    <row r="586" spans="1:7" x14ac:dyDescent="0.2">
      <c r="A586" s="114" t="s">
        <v>1286</v>
      </c>
      <c r="B586" s="116" t="s">
        <v>5300</v>
      </c>
      <c r="C586" s="116">
        <v>2016</v>
      </c>
      <c r="D586" s="251" t="str">
        <f t="shared" si="9"/>
        <v>C061[2016]</v>
      </c>
      <c r="E586" s="116" t="s">
        <v>5301</v>
      </c>
      <c r="G586" s="117">
        <v>43466</v>
      </c>
    </row>
    <row r="587" spans="1:7" x14ac:dyDescent="0.2">
      <c r="A587" s="114" t="s">
        <v>1286</v>
      </c>
      <c r="B587" s="116" t="s">
        <v>5302</v>
      </c>
      <c r="C587" s="116">
        <v>2016</v>
      </c>
      <c r="D587" s="251" t="str">
        <f t="shared" si="9"/>
        <v>C062a[2016]</v>
      </c>
      <c r="E587" s="116" t="s">
        <v>5303</v>
      </c>
      <c r="G587" s="117">
        <v>43466</v>
      </c>
    </row>
    <row r="588" spans="1:7" x14ac:dyDescent="0.2">
      <c r="A588" s="114" t="s">
        <v>1286</v>
      </c>
      <c r="B588" s="116" t="s">
        <v>5304</v>
      </c>
      <c r="C588" s="116">
        <v>2016</v>
      </c>
      <c r="D588" s="251" t="str">
        <f t="shared" si="9"/>
        <v>C062b[2016]</v>
      </c>
      <c r="E588" s="116" t="s">
        <v>5305</v>
      </c>
      <c r="G588" s="117">
        <v>43466</v>
      </c>
    </row>
    <row r="589" spans="1:7" ht="25.5" x14ac:dyDescent="0.2">
      <c r="A589" s="114" t="s">
        <v>1286</v>
      </c>
      <c r="B589" s="116" t="s">
        <v>5306</v>
      </c>
      <c r="C589" s="116">
        <v>2016</v>
      </c>
      <c r="D589" s="251" t="str">
        <f t="shared" si="9"/>
        <v>C063[2016]</v>
      </c>
      <c r="E589" s="116" t="s">
        <v>5307</v>
      </c>
      <c r="G589" s="117">
        <v>43466</v>
      </c>
    </row>
    <row r="590" spans="1:7" x14ac:dyDescent="0.2">
      <c r="A590" s="114" t="s">
        <v>1286</v>
      </c>
      <c r="B590" s="116" t="s">
        <v>5308</v>
      </c>
      <c r="C590" s="116">
        <v>2016</v>
      </c>
      <c r="D590" s="251" t="str">
        <f t="shared" si="9"/>
        <v>C071a[2016]</v>
      </c>
      <c r="E590" s="116" t="s">
        <v>5309</v>
      </c>
      <c r="F590" s="117">
        <v>42370</v>
      </c>
      <c r="G590" s="117">
        <v>43466</v>
      </c>
    </row>
    <row r="591" spans="1:7" x14ac:dyDescent="0.2">
      <c r="A591" s="114" t="s">
        <v>1286</v>
      </c>
      <c r="B591" s="116" t="s">
        <v>5310</v>
      </c>
      <c r="C591" s="116">
        <v>2016</v>
      </c>
      <c r="D591" s="251" t="str">
        <f t="shared" si="9"/>
        <v>C071b[2016]</v>
      </c>
      <c r="E591" s="116" t="s">
        <v>5311</v>
      </c>
      <c r="G591" s="117">
        <v>43466</v>
      </c>
    </row>
    <row r="592" spans="1:7" ht="25.5" x14ac:dyDescent="0.2">
      <c r="A592" s="114" t="s">
        <v>1286</v>
      </c>
      <c r="B592" s="116" t="s">
        <v>5312</v>
      </c>
      <c r="C592" s="116">
        <v>2016</v>
      </c>
      <c r="D592" s="251" t="str">
        <f t="shared" si="9"/>
        <v>C074[2016]</v>
      </c>
      <c r="E592" s="116" t="s">
        <v>5313</v>
      </c>
      <c r="G592" s="117">
        <v>43466</v>
      </c>
    </row>
    <row r="593" spans="1:7" x14ac:dyDescent="0.2">
      <c r="A593" s="114" t="s">
        <v>1286</v>
      </c>
      <c r="B593" s="116" t="s">
        <v>5314</v>
      </c>
      <c r="C593" s="116">
        <v>2016</v>
      </c>
      <c r="D593" s="251" t="str">
        <f t="shared" si="9"/>
        <v>C075a[2016]</v>
      </c>
      <c r="E593" s="116" t="s">
        <v>5315</v>
      </c>
      <c r="F593" s="117">
        <v>42370</v>
      </c>
      <c r="G593" s="117">
        <v>43466</v>
      </c>
    </row>
    <row r="594" spans="1:7" x14ac:dyDescent="0.2">
      <c r="A594" s="114" t="s">
        <v>1286</v>
      </c>
      <c r="B594" s="116" t="s">
        <v>5316</v>
      </c>
      <c r="C594" s="116">
        <v>2016</v>
      </c>
      <c r="D594" s="251" t="str">
        <f t="shared" si="9"/>
        <v>C075b[2016]</v>
      </c>
      <c r="E594" s="116" t="s">
        <v>5317</v>
      </c>
      <c r="F594" s="117">
        <v>42370</v>
      </c>
      <c r="G594" s="117">
        <v>43466</v>
      </c>
    </row>
    <row r="595" spans="1:7" x14ac:dyDescent="0.2">
      <c r="A595" s="114" t="s">
        <v>1286</v>
      </c>
      <c r="B595" s="116" t="s">
        <v>5318</v>
      </c>
      <c r="C595" s="116">
        <v>2016</v>
      </c>
      <c r="D595" s="251" t="str">
        <f t="shared" si="9"/>
        <v>C075c[2016]</v>
      </c>
      <c r="E595" s="116" t="s">
        <v>5319</v>
      </c>
      <c r="F595" s="117">
        <v>42370</v>
      </c>
      <c r="G595" s="117">
        <v>43466</v>
      </c>
    </row>
    <row r="596" spans="1:7" x14ac:dyDescent="0.2">
      <c r="A596" s="114" t="s">
        <v>1286</v>
      </c>
      <c r="B596" s="116" t="s">
        <v>5320</v>
      </c>
      <c r="C596" s="116">
        <v>2016</v>
      </c>
      <c r="D596" s="251" t="str">
        <f t="shared" si="9"/>
        <v>C075d[2016]</v>
      </c>
      <c r="E596" s="116" t="s">
        <v>5321</v>
      </c>
      <c r="F596" s="117">
        <v>42370</v>
      </c>
      <c r="G596" s="117">
        <v>43466</v>
      </c>
    </row>
    <row r="597" spans="1:7" x14ac:dyDescent="0.2">
      <c r="A597" s="114" t="s">
        <v>1286</v>
      </c>
      <c r="B597" s="116" t="s">
        <v>5322</v>
      </c>
      <c r="C597" s="116">
        <v>2016</v>
      </c>
      <c r="D597" s="251" t="str">
        <f t="shared" si="9"/>
        <v>C075e[2016]</v>
      </c>
      <c r="E597" s="116" t="s">
        <v>5323</v>
      </c>
      <c r="F597" s="117">
        <v>42370</v>
      </c>
      <c r="G597" s="117">
        <v>43466</v>
      </c>
    </row>
    <row r="598" spans="1:7" x14ac:dyDescent="0.2">
      <c r="A598" s="114" t="s">
        <v>1286</v>
      </c>
      <c r="B598" s="116" t="s">
        <v>5324</v>
      </c>
      <c r="C598" s="116">
        <v>2016</v>
      </c>
      <c r="D598" s="251" t="str">
        <f t="shared" si="9"/>
        <v>C075f[2016]</v>
      </c>
      <c r="E598" s="116" t="s">
        <v>5325</v>
      </c>
      <c r="F598" s="117">
        <v>42370</v>
      </c>
      <c r="G598" s="117">
        <v>43466</v>
      </c>
    </row>
    <row r="599" spans="1:7" x14ac:dyDescent="0.2">
      <c r="A599" s="114" t="s">
        <v>1286</v>
      </c>
      <c r="B599" s="116" t="s">
        <v>5326</v>
      </c>
      <c r="C599" s="116">
        <v>2016</v>
      </c>
      <c r="D599" s="251" t="str">
        <f t="shared" si="9"/>
        <v>C075g[2016]</v>
      </c>
      <c r="E599" s="116" t="s">
        <v>5327</v>
      </c>
      <c r="F599" s="117">
        <v>42370</v>
      </c>
      <c r="G599" s="117">
        <v>43466</v>
      </c>
    </row>
    <row r="600" spans="1:7" ht="38.25" x14ac:dyDescent="0.2">
      <c r="A600" s="114" t="s">
        <v>1286</v>
      </c>
      <c r="B600" s="116" t="s">
        <v>5328</v>
      </c>
      <c r="C600" s="116">
        <v>2016</v>
      </c>
      <c r="D600" s="251" t="str">
        <f t="shared" si="9"/>
        <v>C075h[2016]</v>
      </c>
      <c r="E600" s="116" t="s">
        <v>5330</v>
      </c>
      <c r="F600" s="117">
        <v>42370</v>
      </c>
      <c r="G600" s="117">
        <v>43466</v>
      </c>
    </row>
    <row r="601" spans="1:7" ht="25.5" x14ac:dyDescent="0.2">
      <c r="A601" s="114" t="s">
        <v>1286</v>
      </c>
      <c r="B601" s="116" t="s">
        <v>5331</v>
      </c>
      <c r="C601" s="116">
        <v>2016</v>
      </c>
      <c r="D601" s="251" t="str">
        <f t="shared" si="9"/>
        <v>C075i[2016]</v>
      </c>
      <c r="E601" s="116" t="s">
        <v>5332</v>
      </c>
      <c r="F601" s="117">
        <v>42370</v>
      </c>
      <c r="G601" s="117">
        <v>43466</v>
      </c>
    </row>
    <row r="602" spans="1:7" ht="51" x14ac:dyDescent="0.2">
      <c r="A602" s="114" t="s">
        <v>1286</v>
      </c>
      <c r="B602" s="116" t="s">
        <v>5333</v>
      </c>
      <c r="C602" s="116">
        <v>2016</v>
      </c>
      <c r="D602" s="251" t="str">
        <f t="shared" si="9"/>
        <v>C075j[2016]</v>
      </c>
      <c r="E602" s="116" t="s">
        <v>5334</v>
      </c>
      <c r="F602" s="117">
        <v>42370</v>
      </c>
      <c r="G602" s="117">
        <v>43466</v>
      </c>
    </row>
    <row r="603" spans="1:7" x14ac:dyDescent="0.2">
      <c r="A603" s="114" t="s">
        <v>1286</v>
      </c>
      <c r="B603" s="116" t="s">
        <v>5335</v>
      </c>
      <c r="C603" s="116">
        <v>2016</v>
      </c>
      <c r="D603" s="251" t="str">
        <f t="shared" si="9"/>
        <v>C081a[2016]</v>
      </c>
      <c r="E603" s="116" t="s">
        <v>5336</v>
      </c>
      <c r="F603" s="117">
        <v>42370</v>
      </c>
      <c r="G603" s="117">
        <v>43466</v>
      </c>
    </row>
    <row r="604" spans="1:7" x14ac:dyDescent="0.2">
      <c r="A604" s="114" t="s">
        <v>1286</v>
      </c>
      <c r="B604" s="116" t="s">
        <v>5337</v>
      </c>
      <c r="C604" s="116">
        <v>2016</v>
      </c>
      <c r="D604" s="251" t="str">
        <f t="shared" si="9"/>
        <v>C081b[2016]</v>
      </c>
      <c r="E604" s="116" t="s">
        <v>5338</v>
      </c>
      <c r="F604" s="117">
        <v>42370</v>
      </c>
      <c r="G604" s="117">
        <v>43466</v>
      </c>
    </row>
    <row r="605" spans="1:7" x14ac:dyDescent="0.2">
      <c r="A605" s="114" t="s">
        <v>1286</v>
      </c>
      <c r="B605" s="116" t="s">
        <v>5339</v>
      </c>
      <c r="C605" s="116">
        <v>2016</v>
      </c>
      <c r="D605" s="251" t="str">
        <f t="shared" si="9"/>
        <v>C081c[2016]</v>
      </c>
      <c r="E605" s="116" t="s">
        <v>5340</v>
      </c>
      <c r="F605" s="117">
        <v>42370</v>
      </c>
      <c r="G605" s="117">
        <v>43466</v>
      </c>
    </row>
    <row r="606" spans="1:7" x14ac:dyDescent="0.2">
      <c r="A606" s="114" t="s">
        <v>1286</v>
      </c>
      <c r="B606" s="116" t="s">
        <v>5341</v>
      </c>
      <c r="C606" s="116">
        <v>2016</v>
      </c>
      <c r="D606" s="251" t="str">
        <f t="shared" si="9"/>
        <v>C081d[2016]</v>
      </c>
      <c r="E606" s="116" t="s">
        <v>5342</v>
      </c>
      <c r="G606" s="117">
        <v>43466</v>
      </c>
    </row>
    <row r="607" spans="1:7" x14ac:dyDescent="0.2">
      <c r="A607" s="114" t="s">
        <v>1286</v>
      </c>
      <c r="B607" s="116" t="s">
        <v>5343</v>
      </c>
      <c r="C607" s="116">
        <v>2016</v>
      </c>
      <c r="D607" s="251" t="str">
        <f t="shared" si="9"/>
        <v>C081e[2016]</v>
      </c>
      <c r="E607" s="116" t="s">
        <v>5344</v>
      </c>
      <c r="G607" s="117">
        <v>43466</v>
      </c>
    </row>
    <row r="608" spans="1:7" x14ac:dyDescent="0.2">
      <c r="A608" s="114" t="s">
        <v>1286</v>
      </c>
      <c r="B608" s="116" t="s">
        <v>5345</v>
      </c>
      <c r="C608" s="116">
        <v>2016</v>
      </c>
      <c r="D608" s="251" t="str">
        <f t="shared" si="9"/>
        <v>C082a[2016]</v>
      </c>
      <c r="E608" s="116" t="s">
        <v>5346</v>
      </c>
      <c r="G608" s="117">
        <v>43466</v>
      </c>
    </row>
    <row r="609" spans="1:7" x14ac:dyDescent="0.2">
      <c r="A609" s="114" t="s">
        <v>1286</v>
      </c>
      <c r="B609" s="116" t="s">
        <v>5347</v>
      </c>
      <c r="C609" s="116">
        <v>2016</v>
      </c>
      <c r="D609" s="251" t="str">
        <f t="shared" si="9"/>
        <v>C082b[2016]</v>
      </c>
      <c r="E609" s="116" t="s">
        <v>5348</v>
      </c>
      <c r="G609" s="117">
        <v>43466</v>
      </c>
    </row>
    <row r="610" spans="1:7" x14ac:dyDescent="0.2">
      <c r="A610" s="114" t="s">
        <v>1286</v>
      </c>
      <c r="B610" s="116" t="s">
        <v>5349</v>
      </c>
      <c r="C610" s="116">
        <v>2016</v>
      </c>
      <c r="D610" s="251" t="str">
        <f t="shared" si="9"/>
        <v>C083a[2016]</v>
      </c>
      <c r="E610" s="116" t="s">
        <v>5351</v>
      </c>
      <c r="G610" s="117">
        <v>43466</v>
      </c>
    </row>
    <row r="611" spans="1:7" x14ac:dyDescent="0.2">
      <c r="A611" s="114" t="s">
        <v>1286</v>
      </c>
      <c r="B611" s="116" t="s">
        <v>5352</v>
      </c>
      <c r="C611" s="116">
        <v>2016</v>
      </c>
      <c r="D611" s="251" t="str">
        <f t="shared" si="9"/>
        <v>C083b[2016]</v>
      </c>
      <c r="E611" s="116" t="s">
        <v>5353</v>
      </c>
      <c r="G611" s="117">
        <v>43466</v>
      </c>
    </row>
    <row r="612" spans="1:7" x14ac:dyDescent="0.2">
      <c r="A612" s="114" t="s">
        <v>1286</v>
      </c>
      <c r="B612" s="116" t="s">
        <v>5354</v>
      </c>
      <c r="C612" s="116">
        <v>2016</v>
      </c>
      <c r="D612" s="251" t="str">
        <f t="shared" si="9"/>
        <v>C083c[2016]</v>
      </c>
      <c r="E612" s="116" t="s">
        <v>5355</v>
      </c>
      <c r="G612" s="117">
        <v>43466</v>
      </c>
    </row>
    <row r="613" spans="1:7" x14ac:dyDescent="0.2">
      <c r="A613" s="114" t="s">
        <v>1286</v>
      </c>
      <c r="B613" s="116" t="s">
        <v>5356</v>
      </c>
      <c r="C613" s="116">
        <v>2016</v>
      </c>
      <c r="D613" s="251" t="str">
        <f t="shared" si="9"/>
        <v>C083d[2016]</v>
      </c>
      <c r="E613" s="116" t="s">
        <v>5359</v>
      </c>
      <c r="G613" s="117">
        <v>43466</v>
      </c>
    </row>
    <row r="614" spans="1:7" x14ac:dyDescent="0.2">
      <c r="A614" s="114" t="s">
        <v>1286</v>
      </c>
      <c r="B614" s="116" t="s">
        <v>5358</v>
      </c>
      <c r="C614" s="116">
        <v>2016</v>
      </c>
      <c r="D614" s="251" t="str">
        <f t="shared" si="9"/>
        <v>C083e[2016]</v>
      </c>
      <c r="E614" s="116" t="s">
        <v>5361</v>
      </c>
      <c r="G614" s="117">
        <v>43466</v>
      </c>
    </row>
    <row r="615" spans="1:7" x14ac:dyDescent="0.2">
      <c r="A615" s="114" t="s">
        <v>1286</v>
      </c>
      <c r="B615" s="116" t="s">
        <v>5360</v>
      </c>
      <c r="C615" s="116">
        <v>2016</v>
      </c>
      <c r="D615" s="251" t="str">
        <f t="shared" si="9"/>
        <v>C083f[2016]</v>
      </c>
      <c r="E615" s="116" t="s">
        <v>5363</v>
      </c>
      <c r="G615" s="117">
        <v>43466</v>
      </c>
    </row>
    <row r="616" spans="1:7" x14ac:dyDescent="0.2">
      <c r="A616" s="114" t="s">
        <v>1286</v>
      </c>
      <c r="B616" s="116" t="s">
        <v>5360</v>
      </c>
      <c r="C616" s="116">
        <v>2016</v>
      </c>
      <c r="D616" s="251" t="str">
        <f t="shared" si="9"/>
        <v>C083f[2016]</v>
      </c>
      <c r="E616" s="116" t="s">
        <v>5367</v>
      </c>
      <c r="G616" s="117">
        <v>43466</v>
      </c>
    </row>
    <row r="617" spans="1:7" x14ac:dyDescent="0.2">
      <c r="A617" s="114" t="s">
        <v>1286</v>
      </c>
      <c r="B617" s="116" t="s">
        <v>5362</v>
      </c>
      <c r="C617" s="116">
        <v>2016</v>
      </c>
      <c r="D617" s="251" t="str">
        <f t="shared" si="9"/>
        <v>C083g[2016]</v>
      </c>
      <c r="E617" s="116" t="s">
        <v>5365</v>
      </c>
      <c r="G617" s="117">
        <v>43466</v>
      </c>
    </row>
    <row r="618" spans="1:7" x14ac:dyDescent="0.2">
      <c r="A618" s="114" t="s">
        <v>1286</v>
      </c>
      <c r="B618" s="116" t="s">
        <v>5366</v>
      </c>
      <c r="C618" s="116">
        <v>2016</v>
      </c>
      <c r="D618" s="251" t="str">
        <f t="shared" si="9"/>
        <v>C083i[2016]</v>
      </c>
      <c r="E618" s="116" t="s">
        <v>5369</v>
      </c>
      <c r="G618" s="117">
        <v>43466</v>
      </c>
    </row>
    <row r="619" spans="1:7" x14ac:dyDescent="0.2">
      <c r="A619" s="114" t="s">
        <v>1286</v>
      </c>
      <c r="B619" s="116" t="s">
        <v>5368</v>
      </c>
      <c r="C619" s="116">
        <v>2016</v>
      </c>
      <c r="D619" s="251" t="str">
        <f t="shared" si="9"/>
        <v>C083j[2016]</v>
      </c>
      <c r="E619" s="116" t="s">
        <v>5371</v>
      </c>
      <c r="G619" s="117">
        <v>43466</v>
      </c>
    </row>
    <row r="620" spans="1:7" x14ac:dyDescent="0.2">
      <c r="A620" s="114" t="s">
        <v>1286</v>
      </c>
      <c r="B620" s="116" t="s">
        <v>5370</v>
      </c>
      <c r="C620" s="116">
        <v>2016</v>
      </c>
      <c r="D620" s="251" t="str">
        <f t="shared" si="9"/>
        <v>C083k[2016]</v>
      </c>
      <c r="E620" s="116" t="s">
        <v>5373</v>
      </c>
      <c r="G620" s="117">
        <v>43466</v>
      </c>
    </row>
    <row r="621" spans="1:7" x14ac:dyDescent="0.2">
      <c r="A621" s="114" t="s">
        <v>1286</v>
      </c>
      <c r="B621" s="116" t="s">
        <v>5372</v>
      </c>
      <c r="C621" s="116">
        <v>2016</v>
      </c>
      <c r="D621" s="251" t="str">
        <f t="shared" si="9"/>
        <v>C083l[2016]</v>
      </c>
      <c r="E621" s="116" t="s">
        <v>5375</v>
      </c>
      <c r="G621" s="117">
        <v>43466</v>
      </c>
    </row>
    <row r="622" spans="1:7" ht="25.5" x14ac:dyDescent="0.2">
      <c r="A622" s="114" t="s">
        <v>1286</v>
      </c>
      <c r="B622" s="116" t="s">
        <v>5374</v>
      </c>
      <c r="C622" s="116">
        <v>2016</v>
      </c>
      <c r="D622" s="251" t="str">
        <f t="shared" si="9"/>
        <v>C083m[2016]</v>
      </c>
      <c r="E622" s="116" t="s">
        <v>5377</v>
      </c>
      <c r="F622" s="117">
        <v>42370</v>
      </c>
      <c r="G622" s="117">
        <v>43466</v>
      </c>
    </row>
    <row r="623" spans="1:7" x14ac:dyDescent="0.2">
      <c r="A623" s="114" t="s">
        <v>1286</v>
      </c>
      <c r="B623" s="116" t="s">
        <v>5376</v>
      </c>
      <c r="C623" s="116">
        <v>2016</v>
      </c>
      <c r="D623" s="251" t="str">
        <f t="shared" si="9"/>
        <v>C083n[2016]</v>
      </c>
      <c r="E623" s="116" t="s">
        <v>5384</v>
      </c>
      <c r="F623" s="117">
        <v>42370</v>
      </c>
      <c r="G623" s="117">
        <v>43466</v>
      </c>
    </row>
    <row r="624" spans="1:7" x14ac:dyDescent="0.2">
      <c r="A624" s="114" t="s">
        <v>1286</v>
      </c>
      <c r="B624" s="116" t="s">
        <v>5378</v>
      </c>
      <c r="C624" s="116">
        <v>2016</v>
      </c>
      <c r="D624" s="251" t="str">
        <f t="shared" si="9"/>
        <v>C083o[2016]</v>
      </c>
      <c r="E624" s="116" t="s">
        <v>5381</v>
      </c>
      <c r="G624" s="117">
        <v>43466</v>
      </c>
    </row>
    <row r="625" spans="1:7" x14ac:dyDescent="0.2">
      <c r="A625" s="114" t="s">
        <v>1286</v>
      </c>
      <c r="B625" s="116" t="s">
        <v>5380</v>
      </c>
      <c r="C625" s="116">
        <v>2016</v>
      </c>
      <c r="D625" s="251" t="str">
        <f t="shared" si="9"/>
        <v>C083p[2016]</v>
      </c>
      <c r="E625" s="116" t="s">
        <v>5383</v>
      </c>
      <c r="G625" s="117">
        <v>43466</v>
      </c>
    </row>
    <row r="626" spans="1:7" x14ac:dyDescent="0.2">
      <c r="A626" s="114" t="s">
        <v>1286</v>
      </c>
      <c r="B626" s="116" t="s">
        <v>5385</v>
      </c>
      <c r="C626" s="116">
        <v>2016</v>
      </c>
      <c r="D626" s="251" t="str">
        <f t="shared" si="9"/>
        <v>C091a[2016]</v>
      </c>
      <c r="E626" s="116" t="s">
        <v>5386</v>
      </c>
      <c r="G626" s="117">
        <v>43466</v>
      </c>
    </row>
    <row r="627" spans="1:7" ht="25.5" x14ac:dyDescent="0.2">
      <c r="A627" s="114" t="s">
        <v>1286</v>
      </c>
      <c r="B627" s="116" t="s">
        <v>5387</v>
      </c>
      <c r="C627" s="116">
        <v>2016</v>
      </c>
      <c r="D627" s="251" t="str">
        <f t="shared" si="9"/>
        <v>C091b[2016]</v>
      </c>
      <c r="E627" s="116" t="s">
        <v>5388</v>
      </c>
      <c r="G627" s="117">
        <v>43466</v>
      </c>
    </row>
    <row r="628" spans="1:7" x14ac:dyDescent="0.2">
      <c r="A628" s="114" t="s">
        <v>1286</v>
      </c>
      <c r="B628" s="116" t="s">
        <v>5389</v>
      </c>
      <c r="C628" s="116">
        <v>2016</v>
      </c>
      <c r="D628" s="251" t="str">
        <f t="shared" si="9"/>
        <v>C091c[2016]</v>
      </c>
      <c r="E628" s="116" t="s">
        <v>5390</v>
      </c>
      <c r="G628" s="117">
        <v>43466</v>
      </c>
    </row>
    <row r="629" spans="1:7" x14ac:dyDescent="0.2">
      <c r="A629" s="114" t="s">
        <v>1286</v>
      </c>
      <c r="B629" s="116" t="s">
        <v>5391</v>
      </c>
      <c r="C629" s="116">
        <v>2016</v>
      </c>
      <c r="D629" s="251" t="str">
        <f t="shared" si="9"/>
        <v>C091d[2016]</v>
      </c>
      <c r="E629" s="116" t="s">
        <v>5392</v>
      </c>
      <c r="G629" s="117">
        <v>43466</v>
      </c>
    </row>
    <row r="630" spans="1:7" ht="25.5" x14ac:dyDescent="0.2">
      <c r="A630" s="114" t="s">
        <v>1286</v>
      </c>
      <c r="B630" s="116" t="s">
        <v>5393</v>
      </c>
      <c r="C630" s="116">
        <v>2016</v>
      </c>
      <c r="D630" s="251" t="str">
        <f t="shared" si="9"/>
        <v>C091e[2016]</v>
      </c>
      <c r="E630" s="116" t="s">
        <v>5394</v>
      </c>
      <c r="G630" s="117">
        <v>43466</v>
      </c>
    </row>
    <row r="631" spans="1:7" x14ac:dyDescent="0.2">
      <c r="A631" s="114" t="s">
        <v>1286</v>
      </c>
      <c r="B631" s="116" t="s">
        <v>5395</v>
      </c>
      <c r="C631" s="116">
        <v>2016</v>
      </c>
      <c r="D631" s="251" t="str">
        <f t="shared" si="9"/>
        <v>C091f[2016]</v>
      </c>
      <c r="E631" s="116" t="s">
        <v>5396</v>
      </c>
      <c r="G631" s="117">
        <v>43466</v>
      </c>
    </row>
    <row r="632" spans="1:7" ht="25.5" x14ac:dyDescent="0.2">
      <c r="A632" s="114" t="s">
        <v>1286</v>
      </c>
      <c r="B632" s="116" t="s">
        <v>5397</v>
      </c>
      <c r="C632" s="116">
        <v>2016</v>
      </c>
      <c r="D632" s="251" t="str">
        <f t="shared" si="9"/>
        <v>C093a[2016]</v>
      </c>
      <c r="E632" s="116" t="s">
        <v>5398</v>
      </c>
      <c r="G632" s="117">
        <v>43466</v>
      </c>
    </row>
    <row r="633" spans="1:7" ht="25.5" x14ac:dyDescent="0.2">
      <c r="A633" s="114" t="s">
        <v>1286</v>
      </c>
      <c r="B633" s="116" t="s">
        <v>5399</v>
      </c>
      <c r="C633" s="116">
        <v>2016</v>
      </c>
      <c r="D633" s="251" t="str">
        <f t="shared" si="9"/>
        <v>C093b[2016]</v>
      </c>
      <c r="E633" s="116" t="s">
        <v>5400</v>
      </c>
      <c r="G633" s="117">
        <v>43466</v>
      </c>
    </row>
    <row r="634" spans="1:7" x14ac:dyDescent="0.2">
      <c r="A634" s="114" t="s">
        <v>1286</v>
      </c>
      <c r="B634" s="116" t="s">
        <v>5401</v>
      </c>
      <c r="C634" s="116">
        <v>2016</v>
      </c>
      <c r="D634" s="251" t="str">
        <f t="shared" si="9"/>
        <v>C093c[2016]</v>
      </c>
      <c r="E634" s="116" t="s">
        <v>5402</v>
      </c>
      <c r="G634" s="117">
        <v>43466</v>
      </c>
    </row>
    <row r="635" spans="1:7" x14ac:dyDescent="0.2">
      <c r="A635" s="114" t="s">
        <v>1286</v>
      </c>
      <c r="B635" s="116" t="s">
        <v>5403</v>
      </c>
      <c r="C635" s="116">
        <v>2016</v>
      </c>
      <c r="D635" s="251" t="str">
        <f t="shared" si="9"/>
        <v>C093d[2016]</v>
      </c>
      <c r="E635" s="116" t="s">
        <v>5404</v>
      </c>
      <c r="G635" s="117">
        <v>43466</v>
      </c>
    </row>
    <row r="636" spans="1:7" x14ac:dyDescent="0.2">
      <c r="A636" s="114" t="s">
        <v>1286</v>
      </c>
      <c r="B636" s="116" t="s">
        <v>5405</v>
      </c>
      <c r="C636" s="116">
        <v>2016</v>
      </c>
      <c r="D636" s="251" t="str">
        <f t="shared" si="9"/>
        <v>C093e[2016]</v>
      </c>
      <c r="E636" s="116" t="s">
        <v>5406</v>
      </c>
      <c r="G636" s="117">
        <v>43466</v>
      </c>
    </row>
    <row r="637" spans="1:7" x14ac:dyDescent="0.2">
      <c r="A637" s="114" t="s">
        <v>1286</v>
      </c>
      <c r="B637" s="116" t="s">
        <v>5407</v>
      </c>
      <c r="C637" s="116">
        <v>2016</v>
      </c>
      <c r="D637" s="251" t="str">
        <f t="shared" si="9"/>
        <v>C093f[2016]</v>
      </c>
      <c r="E637" s="116" t="s">
        <v>5408</v>
      </c>
      <c r="G637" s="117">
        <v>43466</v>
      </c>
    </row>
    <row r="638" spans="1:7" x14ac:dyDescent="0.2">
      <c r="A638" s="114" t="s">
        <v>1286</v>
      </c>
      <c r="B638" s="116" t="s">
        <v>5409</v>
      </c>
      <c r="C638" s="116">
        <v>2016</v>
      </c>
      <c r="D638" s="251" t="str">
        <f t="shared" si="9"/>
        <v>C093g[2016]</v>
      </c>
      <c r="E638" s="116" t="s">
        <v>5410</v>
      </c>
      <c r="G638" s="117">
        <v>43466</v>
      </c>
    </row>
    <row r="639" spans="1:7" x14ac:dyDescent="0.2">
      <c r="A639" s="114" t="s">
        <v>1286</v>
      </c>
      <c r="B639" s="116" t="s">
        <v>5411</v>
      </c>
      <c r="C639" s="116">
        <v>2016</v>
      </c>
      <c r="D639" s="251" t="str">
        <f t="shared" si="9"/>
        <v>C093h[2016]</v>
      </c>
      <c r="E639" s="116" t="s">
        <v>5412</v>
      </c>
      <c r="G639" s="117">
        <v>43466</v>
      </c>
    </row>
    <row r="640" spans="1:7" x14ac:dyDescent="0.2">
      <c r="A640" s="114" t="s">
        <v>1286</v>
      </c>
      <c r="B640" s="116" t="s">
        <v>5413</v>
      </c>
      <c r="C640" s="116">
        <v>2016</v>
      </c>
      <c r="D640" s="251" t="str">
        <f t="shared" si="9"/>
        <v>C093i[2016]</v>
      </c>
      <c r="E640" s="116" t="s">
        <v>5414</v>
      </c>
      <c r="G640" s="117">
        <v>43466</v>
      </c>
    </row>
    <row r="641" spans="1:7" ht="25.5" x14ac:dyDescent="0.2">
      <c r="A641" s="114" t="s">
        <v>1286</v>
      </c>
      <c r="B641" s="116" t="s">
        <v>5415</v>
      </c>
      <c r="C641" s="116">
        <v>2016</v>
      </c>
      <c r="D641" s="251" t="str">
        <f t="shared" si="9"/>
        <v>C093j[2016]</v>
      </c>
      <c r="E641" s="116" t="s">
        <v>5416</v>
      </c>
      <c r="G641" s="117">
        <v>43466</v>
      </c>
    </row>
    <row r="642" spans="1:7" ht="38.25" x14ac:dyDescent="0.2">
      <c r="A642" s="114" t="s">
        <v>1286</v>
      </c>
      <c r="B642" s="116" t="s">
        <v>5417</v>
      </c>
      <c r="C642" s="116">
        <v>2016</v>
      </c>
      <c r="D642" s="251" t="str">
        <f t="shared" si="9"/>
        <v>C094a[2016]</v>
      </c>
      <c r="E642" s="116" t="s">
        <v>5419</v>
      </c>
      <c r="G642" s="117">
        <v>43466</v>
      </c>
    </row>
    <row r="643" spans="1:7" x14ac:dyDescent="0.2">
      <c r="A643" s="114" t="s">
        <v>1286</v>
      </c>
      <c r="B643" s="116" t="s">
        <v>5420</v>
      </c>
      <c r="C643" s="116">
        <v>2016</v>
      </c>
      <c r="D643" s="251" t="str">
        <f t="shared" si="9"/>
        <v>C094b[2016]</v>
      </c>
      <c r="E643" s="116" t="s">
        <v>5422</v>
      </c>
      <c r="G643" s="117">
        <v>43466</v>
      </c>
    </row>
    <row r="644" spans="1:7" x14ac:dyDescent="0.2">
      <c r="A644" s="114" t="s">
        <v>1286</v>
      </c>
      <c r="B644" s="116" t="s">
        <v>5423</v>
      </c>
      <c r="C644" s="116">
        <v>2016</v>
      </c>
      <c r="D644" s="251" t="str">
        <f t="shared" ref="D644:D707" si="10">A644&amp;SUBSTITUTE(B644,".","")&amp;"["&amp;C644&amp;"]"</f>
        <v>C094c[2016]</v>
      </c>
      <c r="E644" s="116" t="s">
        <v>5428</v>
      </c>
      <c r="G644" s="117">
        <v>43466</v>
      </c>
    </row>
    <row r="645" spans="1:7" x14ac:dyDescent="0.2">
      <c r="A645" s="114" t="s">
        <v>1286</v>
      </c>
      <c r="B645" s="116" t="s">
        <v>5425</v>
      </c>
      <c r="C645" s="116">
        <v>2016</v>
      </c>
      <c r="D645" s="251" t="str">
        <f t="shared" si="10"/>
        <v>C094d[2016]</v>
      </c>
      <c r="E645" s="116" t="s">
        <v>5430</v>
      </c>
      <c r="G645" s="117">
        <v>43466</v>
      </c>
    </row>
    <row r="646" spans="1:7" x14ac:dyDescent="0.2">
      <c r="A646" s="114" t="s">
        <v>1286</v>
      </c>
      <c r="B646" s="116" t="s">
        <v>5427</v>
      </c>
      <c r="C646" s="116">
        <v>2016</v>
      </c>
      <c r="D646" s="251" t="str">
        <f t="shared" si="10"/>
        <v>C094e[2016]</v>
      </c>
      <c r="E646" s="116" t="s">
        <v>5432</v>
      </c>
      <c r="G646" s="117">
        <v>43466</v>
      </c>
    </row>
    <row r="647" spans="1:7" x14ac:dyDescent="0.2">
      <c r="A647" s="114" t="s">
        <v>1286</v>
      </c>
      <c r="B647" s="116" t="s">
        <v>5433</v>
      </c>
      <c r="C647" s="116">
        <v>2016</v>
      </c>
      <c r="D647" s="251" t="str">
        <f t="shared" si="10"/>
        <v>C101[2016]</v>
      </c>
      <c r="E647" s="116" t="s">
        <v>5434</v>
      </c>
      <c r="G647" s="117">
        <v>43466</v>
      </c>
    </row>
    <row r="648" spans="1:7" ht="25.5" x14ac:dyDescent="0.2">
      <c r="A648" s="114" t="s">
        <v>1286</v>
      </c>
      <c r="B648" s="116" t="s">
        <v>5435</v>
      </c>
      <c r="C648" s="116">
        <v>2016</v>
      </c>
      <c r="D648" s="251" t="str">
        <f t="shared" si="10"/>
        <v>C111a[2016]</v>
      </c>
      <c r="E648" s="116" t="s">
        <v>5436</v>
      </c>
      <c r="G648" s="117">
        <v>43466</v>
      </c>
    </row>
    <row r="649" spans="1:7" x14ac:dyDescent="0.2">
      <c r="A649" s="114" t="s">
        <v>1286</v>
      </c>
      <c r="B649" s="116" t="s">
        <v>5437</v>
      </c>
      <c r="C649" s="116">
        <v>2016</v>
      </c>
      <c r="D649" s="251" t="str">
        <f t="shared" si="10"/>
        <v>C111b[2016]</v>
      </c>
      <c r="E649" s="116" t="s">
        <v>5438</v>
      </c>
      <c r="G649" s="117">
        <v>43466</v>
      </c>
    </row>
    <row r="650" spans="1:7" ht="25.5" x14ac:dyDescent="0.2">
      <c r="A650" s="114" t="s">
        <v>1286</v>
      </c>
      <c r="B650" s="116" t="s">
        <v>5439</v>
      </c>
      <c r="C650" s="116">
        <v>2016</v>
      </c>
      <c r="D650" s="251" t="str">
        <f t="shared" si="10"/>
        <v>C111c[2016]</v>
      </c>
      <c r="E650" s="116" t="s">
        <v>5440</v>
      </c>
      <c r="G650" s="117">
        <v>43466</v>
      </c>
    </row>
    <row r="651" spans="1:7" x14ac:dyDescent="0.2">
      <c r="A651" s="114" t="s">
        <v>1286</v>
      </c>
      <c r="B651" s="116" t="s">
        <v>5441</v>
      </c>
      <c r="C651" s="116">
        <v>2016</v>
      </c>
      <c r="D651" s="251" t="str">
        <f t="shared" si="10"/>
        <v>C111d[2016]</v>
      </c>
      <c r="E651" s="116" t="s">
        <v>5442</v>
      </c>
      <c r="G651" s="117">
        <v>43466</v>
      </c>
    </row>
    <row r="652" spans="1:7" x14ac:dyDescent="0.2">
      <c r="A652" s="114" t="s">
        <v>1286</v>
      </c>
      <c r="B652" s="116" t="s">
        <v>5443</v>
      </c>
      <c r="C652" s="116">
        <v>2016</v>
      </c>
      <c r="D652" s="251" t="str">
        <f t="shared" si="10"/>
        <v>C111e[2016]</v>
      </c>
      <c r="E652" s="116" t="s">
        <v>5444</v>
      </c>
      <c r="G652" s="117">
        <v>43466</v>
      </c>
    </row>
    <row r="653" spans="1:7" x14ac:dyDescent="0.2">
      <c r="A653" s="114" t="s">
        <v>1286</v>
      </c>
      <c r="B653" s="116" t="s">
        <v>5445</v>
      </c>
      <c r="C653" s="116">
        <v>2016</v>
      </c>
      <c r="D653" s="251" t="str">
        <f t="shared" si="10"/>
        <v>C111f[2016]</v>
      </c>
      <c r="E653" s="116" t="s">
        <v>5446</v>
      </c>
      <c r="G653" s="117">
        <v>43466</v>
      </c>
    </row>
    <row r="654" spans="1:7" ht="25.5" x14ac:dyDescent="0.2">
      <c r="A654" s="114" t="s">
        <v>1286</v>
      </c>
      <c r="B654" s="116" t="s">
        <v>5447</v>
      </c>
      <c r="C654" s="116">
        <v>2016</v>
      </c>
      <c r="D654" s="251" t="str">
        <f t="shared" si="10"/>
        <v>C111g[2016]</v>
      </c>
      <c r="E654" s="116" t="s">
        <v>5448</v>
      </c>
      <c r="G654" s="117">
        <v>43466</v>
      </c>
    </row>
    <row r="655" spans="1:7" x14ac:dyDescent="0.2">
      <c r="A655" s="114" t="s">
        <v>1286</v>
      </c>
      <c r="B655" s="116" t="s">
        <v>5449</v>
      </c>
      <c r="C655" s="116">
        <v>2016</v>
      </c>
      <c r="D655" s="251" t="str">
        <f t="shared" si="10"/>
        <v>C111h[2016]</v>
      </c>
      <c r="E655" s="116" t="s">
        <v>5450</v>
      </c>
      <c r="G655" s="117">
        <v>43466</v>
      </c>
    </row>
    <row r="656" spans="1:7" x14ac:dyDescent="0.2">
      <c r="A656" s="114" t="s">
        <v>1286</v>
      </c>
      <c r="B656" s="116" t="s">
        <v>5451</v>
      </c>
      <c r="C656" s="116">
        <v>2016</v>
      </c>
      <c r="D656" s="251" t="str">
        <f t="shared" si="10"/>
        <v>C111i[2016]</v>
      </c>
      <c r="E656" s="116" t="s">
        <v>5452</v>
      </c>
      <c r="G656" s="117">
        <v>43466</v>
      </c>
    </row>
    <row r="657" spans="1:7" ht="25.5" x14ac:dyDescent="0.2">
      <c r="A657" s="114" t="s">
        <v>1286</v>
      </c>
      <c r="B657" s="116" t="s">
        <v>5453</v>
      </c>
      <c r="C657" s="116">
        <v>2016</v>
      </c>
      <c r="D657" s="251" t="str">
        <f t="shared" si="10"/>
        <v>C1131[2016]</v>
      </c>
      <c r="E657" s="116" t="s">
        <v>5454</v>
      </c>
      <c r="G657" s="117">
        <v>43466</v>
      </c>
    </row>
    <row r="658" spans="1:7" x14ac:dyDescent="0.2">
      <c r="A658" s="114" t="s">
        <v>1286</v>
      </c>
      <c r="B658" s="116" t="s">
        <v>5455</v>
      </c>
      <c r="C658" s="116">
        <v>2016</v>
      </c>
      <c r="D658" s="251" t="str">
        <f t="shared" si="10"/>
        <v>C113a[2016]</v>
      </c>
      <c r="E658" s="116" t="s">
        <v>5456</v>
      </c>
      <c r="G658" s="117">
        <v>43466</v>
      </c>
    </row>
    <row r="659" spans="1:7" ht="25.5" x14ac:dyDescent="0.2">
      <c r="A659" s="114" t="s">
        <v>1286</v>
      </c>
      <c r="B659" s="116" t="s">
        <v>5457</v>
      </c>
      <c r="C659" s="116">
        <v>2016</v>
      </c>
      <c r="D659" s="251" t="str">
        <f t="shared" si="10"/>
        <v>C113b[2016]</v>
      </c>
      <c r="E659" s="116" t="s">
        <v>5458</v>
      </c>
      <c r="G659" s="117">
        <v>43466</v>
      </c>
    </row>
    <row r="660" spans="1:7" x14ac:dyDescent="0.2">
      <c r="A660" s="114" t="s">
        <v>1286</v>
      </c>
      <c r="B660" s="116" t="s">
        <v>5459</v>
      </c>
      <c r="C660" s="116">
        <v>2016</v>
      </c>
      <c r="D660" s="251" t="str">
        <f t="shared" si="10"/>
        <v>C113c1[2016]</v>
      </c>
      <c r="E660" s="116" t="s">
        <v>5460</v>
      </c>
      <c r="G660" s="117">
        <v>43466</v>
      </c>
    </row>
    <row r="661" spans="1:7" x14ac:dyDescent="0.2">
      <c r="A661" s="114" t="s">
        <v>1286</v>
      </c>
      <c r="B661" s="116" t="s">
        <v>5461</v>
      </c>
      <c r="C661" s="116">
        <v>2016</v>
      </c>
      <c r="D661" s="251" t="str">
        <f t="shared" si="10"/>
        <v>C113c2[2016]</v>
      </c>
      <c r="E661" s="116" t="s">
        <v>5462</v>
      </c>
      <c r="G661" s="117">
        <v>43466</v>
      </c>
    </row>
    <row r="662" spans="1:7" ht="25.5" x14ac:dyDescent="0.2">
      <c r="A662" s="114" t="s">
        <v>1286</v>
      </c>
      <c r="B662" s="116" t="s">
        <v>5463</v>
      </c>
      <c r="C662" s="116">
        <v>2016</v>
      </c>
      <c r="D662" s="251" t="str">
        <f t="shared" si="10"/>
        <v>C113c3[2016]</v>
      </c>
      <c r="E662" s="116" t="s">
        <v>5464</v>
      </c>
      <c r="G662" s="117">
        <v>43466</v>
      </c>
    </row>
    <row r="663" spans="1:7" x14ac:dyDescent="0.2">
      <c r="A663" s="114" t="s">
        <v>1286</v>
      </c>
      <c r="B663" s="116" t="s">
        <v>5465</v>
      </c>
      <c r="C663" s="116">
        <v>2016</v>
      </c>
      <c r="D663" s="251" t="str">
        <f t="shared" si="10"/>
        <v>C113c4[2016]</v>
      </c>
      <c r="E663" s="116" t="s">
        <v>5466</v>
      </c>
      <c r="G663" s="117">
        <v>43466</v>
      </c>
    </row>
    <row r="664" spans="1:7" ht="25.5" x14ac:dyDescent="0.2">
      <c r="A664" s="114" t="s">
        <v>1286</v>
      </c>
      <c r="B664" s="116" t="s">
        <v>5467</v>
      </c>
      <c r="C664" s="116">
        <v>2016</v>
      </c>
      <c r="D664" s="251" t="str">
        <f t="shared" si="10"/>
        <v>C113c5[2016]</v>
      </c>
      <c r="E664" s="116" t="s">
        <v>5468</v>
      </c>
      <c r="G664" s="117">
        <v>43466</v>
      </c>
    </row>
    <row r="665" spans="1:7" x14ac:dyDescent="0.2">
      <c r="A665" s="114" t="s">
        <v>1286</v>
      </c>
      <c r="B665" s="116" t="s">
        <v>5469</v>
      </c>
      <c r="C665" s="116">
        <v>2016</v>
      </c>
      <c r="D665" s="251" t="str">
        <f t="shared" si="10"/>
        <v>C113c6[2016]</v>
      </c>
      <c r="E665" s="116" t="s">
        <v>5470</v>
      </c>
      <c r="G665" s="117">
        <v>43466</v>
      </c>
    </row>
    <row r="666" spans="1:7" x14ac:dyDescent="0.2">
      <c r="A666" s="114" t="s">
        <v>1286</v>
      </c>
      <c r="B666" s="116" t="s">
        <v>5471</v>
      </c>
      <c r="C666" s="116">
        <v>2016</v>
      </c>
      <c r="D666" s="251" t="str">
        <f t="shared" si="10"/>
        <v>C113d[2016]</v>
      </c>
      <c r="E666" s="116" t="s">
        <v>5472</v>
      </c>
      <c r="F666" s="117">
        <v>42370</v>
      </c>
      <c r="G666" s="117">
        <v>43466</v>
      </c>
    </row>
    <row r="667" spans="1:7" x14ac:dyDescent="0.2">
      <c r="A667" s="114" t="s">
        <v>1286</v>
      </c>
      <c r="B667" s="116" t="s">
        <v>5473</v>
      </c>
      <c r="C667" s="116">
        <v>2016</v>
      </c>
      <c r="D667" s="251" t="str">
        <f t="shared" si="10"/>
        <v>C113e[2016]</v>
      </c>
      <c r="E667" s="116" t="s">
        <v>5474</v>
      </c>
      <c r="F667" s="117">
        <v>42370</v>
      </c>
      <c r="G667" s="117">
        <v>43466</v>
      </c>
    </row>
    <row r="668" spans="1:7" x14ac:dyDescent="0.2">
      <c r="A668" s="114" t="s">
        <v>1286</v>
      </c>
      <c r="B668" s="116" t="s">
        <v>5475</v>
      </c>
      <c r="C668" s="116">
        <v>2016</v>
      </c>
      <c r="D668" s="251" t="str">
        <f t="shared" si="10"/>
        <v>C113f[2016]</v>
      </c>
      <c r="E668" s="116" t="s">
        <v>5476</v>
      </c>
      <c r="G668" s="117">
        <v>43466</v>
      </c>
    </row>
    <row r="669" spans="1:7" x14ac:dyDescent="0.2">
      <c r="A669" s="114" t="s">
        <v>1286</v>
      </c>
      <c r="B669" s="116" t="s">
        <v>5477</v>
      </c>
      <c r="C669" s="116">
        <v>2016</v>
      </c>
      <c r="D669" s="251" t="str">
        <f t="shared" si="10"/>
        <v>C113g[2016]</v>
      </c>
      <c r="E669" s="116" t="s">
        <v>5478</v>
      </c>
      <c r="G669" s="117">
        <v>43466</v>
      </c>
    </row>
    <row r="670" spans="1:7" x14ac:dyDescent="0.2">
      <c r="A670" s="114" t="s">
        <v>1286</v>
      </c>
      <c r="B670" s="116" t="s">
        <v>5479</v>
      </c>
      <c r="C670" s="116">
        <v>2016</v>
      </c>
      <c r="D670" s="251" t="str">
        <f t="shared" si="10"/>
        <v>C113h[2016]</v>
      </c>
      <c r="E670" s="116" t="s">
        <v>5480</v>
      </c>
      <c r="G670" s="117">
        <v>43466</v>
      </c>
    </row>
    <row r="671" spans="1:7" x14ac:dyDescent="0.2">
      <c r="A671" s="114" t="s">
        <v>1286</v>
      </c>
      <c r="B671" s="116" t="s">
        <v>5481</v>
      </c>
      <c r="C671" s="116">
        <v>2016</v>
      </c>
      <c r="D671" s="251" t="str">
        <f t="shared" si="10"/>
        <v>C113i[2016]</v>
      </c>
      <c r="E671" s="116" t="s">
        <v>5482</v>
      </c>
      <c r="G671" s="117">
        <v>43466</v>
      </c>
    </row>
    <row r="672" spans="1:7" ht="25.5" x14ac:dyDescent="0.2">
      <c r="A672" s="114" t="s">
        <v>1286</v>
      </c>
      <c r="B672" s="116" t="s">
        <v>5483</v>
      </c>
      <c r="C672" s="116">
        <v>2016</v>
      </c>
      <c r="D672" s="251" t="str">
        <f t="shared" si="10"/>
        <v>C113j[2016]</v>
      </c>
      <c r="E672" s="116" t="s">
        <v>5484</v>
      </c>
      <c r="G672" s="117">
        <v>43466</v>
      </c>
    </row>
    <row r="673" spans="1:7" x14ac:dyDescent="0.2">
      <c r="A673" s="114" t="s">
        <v>1286</v>
      </c>
      <c r="B673" s="116" t="s">
        <v>5485</v>
      </c>
      <c r="C673" s="116">
        <v>2016</v>
      </c>
      <c r="D673" s="251" t="str">
        <f t="shared" si="10"/>
        <v>C113k1[2016]</v>
      </c>
      <c r="E673" s="116" t="s">
        <v>5486</v>
      </c>
      <c r="G673" s="117">
        <v>43466</v>
      </c>
    </row>
    <row r="674" spans="1:7" x14ac:dyDescent="0.2">
      <c r="A674" s="114" t="s">
        <v>1286</v>
      </c>
      <c r="B674" s="116" t="s">
        <v>5487</v>
      </c>
      <c r="C674" s="116">
        <v>2016</v>
      </c>
      <c r="D674" s="251" t="str">
        <f t="shared" si="10"/>
        <v>C113k2[2016]</v>
      </c>
      <c r="E674" s="116" t="s">
        <v>5488</v>
      </c>
      <c r="G674" s="117">
        <v>43466</v>
      </c>
    </row>
    <row r="675" spans="1:7" ht="25.5" x14ac:dyDescent="0.2">
      <c r="A675" s="114" t="s">
        <v>1286</v>
      </c>
      <c r="B675" s="116" t="s">
        <v>5489</v>
      </c>
      <c r="C675" s="116">
        <v>2016</v>
      </c>
      <c r="D675" s="251" t="str">
        <f t="shared" si="10"/>
        <v>C113k3[2016]</v>
      </c>
      <c r="E675" s="116" t="s">
        <v>5490</v>
      </c>
      <c r="G675" s="117">
        <v>43466</v>
      </c>
    </row>
    <row r="676" spans="1:7" ht="38.25" x14ac:dyDescent="0.2">
      <c r="A676" s="114" t="s">
        <v>1286</v>
      </c>
      <c r="B676" s="116" t="s">
        <v>5491</v>
      </c>
      <c r="C676" s="116">
        <v>2016</v>
      </c>
      <c r="D676" s="251" t="str">
        <f t="shared" si="10"/>
        <v>C114a[2016]</v>
      </c>
      <c r="E676" s="116" t="s">
        <v>5492</v>
      </c>
      <c r="G676" s="117">
        <v>43466</v>
      </c>
    </row>
    <row r="677" spans="1:7" x14ac:dyDescent="0.2">
      <c r="A677" s="114" t="s">
        <v>1286</v>
      </c>
      <c r="B677" s="116" t="s">
        <v>5493</v>
      </c>
      <c r="C677" s="116">
        <v>2016</v>
      </c>
      <c r="D677" s="251" t="str">
        <f t="shared" si="10"/>
        <v>C114b[2016]</v>
      </c>
      <c r="E677" s="116" t="s">
        <v>5494</v>
      </c>
      <c r="G677" s="117">
        <v>43466</v>
      </c>
    </row>
    <row r="678" spans="1:7" x14ac:dyDescent="0.2">
      <c r="A678" s="114" t="s">
        <v>1286</v>
      </c>
      <c r="B678" s="116" t="s">
        <v>5495</v>
      </c>
      <c r="C678" s="116">
        <v>2016</v>
      </c>
      <c r="D678" s="251" t="str">
        <f t="shared" si="10"/>
        <v>C114c[2016]</v>
      </c>
      <c r="E678" s="116" t="s">
        <v>5496</v>
      </c>
      <c r="G678" s="117">
        <v>43466</v>
      </c>
    </row>
    <row r="679" spans="1:7" x14ac:dyDescent="0.2">
      <c r="A679" s="114" t="s">
        <v>1286</v>
      </c>
      <c r="B679" s="116" t="s">
        <v>5497</v>
      </c>
      <c r="C679" s="116">
        <v>2016</v>
      </c>
      <c r="D679" s="251" t="str">
        <f t="shared" si="10"/>
        <v>C114d[2016]</v>
      </c>
      <c r="E679" s="116" t="s">
        <v>5498</v>
      </c>
      <c r="G679" s="117">
        <v>43466</v>
      </c>
    </row>
    <row r="680" spans="1:7" ht="25.5" x14ac:dyDescent="0.2">
      <c r="A680" s="114" t="s">
        <v>1286</v>
      </c>
      <c r="B680" s="116" t="s">
        <v>5499</v>
      </c>
      <c r="C680" s="116">
        <v>2016</v>
      </c>
      <c r="D680" s="251" t="str">
        <f t="shared" si="10"/>
        <v>C114e[2016]</v>
      </c>
      <c r="E680" s="116" t="s">
        <v>5500</v>
      </c>
      <c r="G680" s="117">
        <v>43466</v>
      </c>
    </row>
    <row r="681" spans="1:7" x14ac:dyDescent="0.2">
      <c r="A681" s="114" t="s">
        <v>1286</v>
      </c>
      <c r="B681" s="116" t="s">
        <v>5501</v>
      </c>
      <c r="C681" s="116">
        <v>2016</v>
      </c>
      <c r="D681" s="251" t="str">
        <f t="shared" si="10"/>
        <v>C114f[2016]</v>
      </c>
      <c r="E681" s="116" t="s">
        <v>5502</v>
      </c>
      <c r="F681" s="117">
        <v>42370</v>
      </c>
      <c r="G681" s="117">
        <v>43466</v>
      </c>
    </row>
    <row r="682" spans="1:7" x14ac:dyDescent="0.2">
      <c r="A682" s="114" t="s">
        <v>1286</v>
      </c>
      <c r="B682" s="116" t="s">
        <v>5503</v>
      </c>
      <c r="C682" s="116">
        <v>2016</v>
      </c>
      <c r="D682" s="251" t="str">
        <f t="shared" si="10"/>
        <v>C114g[2016]</v>
      </c>
      <c r="E682" s="116" t="s">
        <v>5504</v>
      </c>
      <c r="F682" s="117">
        <v>42370</v>
      </c>
      <c r="G682" s="117">
        <v>43466</v>
      </c>
    </row>
    <row r="683" spans="1:7" x14ac:dyDescent="0.2">
      <c r="A683" s="114" t="s">
        <v>1286</v>
      </c>
      <c r="B683" s="116" t="s">
        <v>5505</v>
      </c>
      <c r="C683" s="116">
        <v>2016</v>
      </c>
      <c r="D683" s="251" t="str">
        <f t="shared" si="10"/>
        <v>C114h[2016]</v>
      </c>
      <c r="E683" s="116" t="s">
        <v>5506</v>
      </c>
      <c r="F683" s="117">
        <v>42370</v>
      </c>
      <c r="G683" s="117">
        <v>43466</v>
      </c>
    </row>
    <row r="684" spans="1:7" x14ac:dyDescent="0.2">
      <c r="A684" s="114" t="s">
        <v>1286</v>
      </c>
      <c r="B684" s="116" t="s">
        <v>5507</v>
      </c>
      <c r="C684" s="116">
        <v>2016</v>
      </c>
      <c r="D684" s="251" t="str">
        <f t="shared" si="10"/>
        <v>C114i[2016]</v>
      </c>
      <c r="E684" s="116" t="s">
        <v>5508</v>
      </c>
      <c r="F684" s="117">
        <v>42370</v>
      </c>
      <c r="G684" s="117">
        <v>43466</v>
      </c>
    </row>
    <row r="685" spans="1:7" x14ac:dyDescent="0.2">
      <c r="A685" s="114" t="s">
        <v>1286</v>
      </c>
      <c r="B685" s="116" t="s">
        <v>5509</v>
      </c>
      <c r="C685" s="116">
        <v>2016</v>
      </c>
      <c r="D685" s="251" t="str">
        <f t="shared" si="10"/>
        <v>C114j[2016]</v>
      </c>
      <c r="E685" s="116" t="s">
        <v>5510</v>
      </c>
      <c r="F685" s="117">
        <v>42370</v>
      </c>
      <c r="G685" s="117">
        <v>43466</v>
      </c>
    </row>
    <row r="686" spans="1:7" x14ac:dyDescent="0.2">
      <c r="A686" s="114" t="s">
        <v>1286</v>
      </c>
      <c r="B686" s="116" t="s">
        <v>5511</v>
      </c>
      <c r="C686" s="116">
        <v>2016</v>
      </c>
      <c r="D686" s="251" t="str">
        <f t="shared" si="10"/>
        <v>C114k[2016]</v>
      </c>
      <c r="E686" s="116" t="s">
        <v>5513</v>
      </c>
      <c r="G686" s="117">
        <v>43466</v>
      </c>
    </row>
    <row r="687" spans="1:7" ht="25.5" x14ac:dyDescent="0.2">
      <c r="A687" s="114" t="s">
        <v>1286</v>
      </c>
      <c r="B687" s="116" t="s">
        <v>5514</v>
      </c>
      <c r="C687" s="116">
        <v>2016</v>
      </c>
      <c r="D687" s="251" t="str">
        <f t="shared" si="10"/>
        <v>C114l[2016]</v>
      </c>
      <c r="E687" s="116" t="s">
        <v>5516</v>
      </c>
      <c r="G687" s="117">
        <v>43466</v>
      </c>
    </row>
    <row r="688" spans="1:7" x14ac:dyDescent="0.2">
      <c r="A688" s="114" t="s">
        <v>1286</v>
      </c>
      <c r="B688" s="116" t="s">
        <v>5517</v>
      </c>
      <c r="C688" s="116">
        <v>2016</v>
      </c>
      <c r="D688" s="251" t="str">
        <f t="shared" si="10"/>
        <v>C114m[2016]</v>
      </c>
      <c r="E688" s="116" t="s">
        <v>5518</v>
      </c>
      <c r="G688" s="117">
        <v>43466</v>
      </c>
    </row>
    <row r="689" spans="1:7" ht="25.5" x14ac:dyDescent="0.2">
      <c r="A689" s="114" t="s">
        <v>1286</v>
      </c>
      <c r="B689" s="116" t="s">
        <v>5519</v>
      </c>
      <c r="C689" s="116">
        <v>2016</v>
      </c>
      <c r="D689" s="251" t="str">
        <f t="shared" si="10"/>
        <v>C121[2016]</v>
      </c>
      <c r="E689" s="116" t="s">
        <v>5520</v>
      </c>
      <c r="G689" s="117">
        <v>43466</v>
      </c>
    </row>
    <row r="690" spans="1:7" x14ac:dyDescent="0.2">
      <c r="A690" s="114" t="s">
        <v>1286</v>
      </c>
      <c r="B690" s="116" t="s">
        <v>5521</v>
      </c>
      <c r="C690" s="116">
        <v>2016</v>
      </c>
      <c r="D690" s="251" t="str">
        <f t="shared" si="10"/>
        <v>C122a[2016]</v>
      </c>
      <c r="E690" s="116" t="s">
        <v>5522</v>
      </c>
      <c r="G690" s="117">
        <v>43466</v>
      </c>
    </row>
    <row r="691" spans="1:7" ht="25.5" x14ac:dyDescent="0.2">
      <c r="A691" s="114" t="s">
        <v>1286</v>
      </c>
      <c r="B691" s="116" t="s">
        <v>5523</v>
      </c>
      <c r="C691" s="116">
        <v>2016</v>
      </c>
      <c r="D691" s="251" t="str">
        <f t="shared" si="10"/>
        <v>C122b[2016]</v>
      </c>
      <c r="E691" s="116" t="s">
        <v>5524</v>
      </c>
      <c r="G691" s="117">
        <v>43466</v>
      </c>
    </row>
    <row r="692" spans="1:7" ht="25.5" x14ac:dyDescent="0.2">
      <c r="A692" s="114" t="s">
        <v>1286</v>
      </c>
      <c r="B692" s="116" t="s">
        <v>5525</v>
      </c>
      <c r="C692" s="116">
        <v>2016</v>
      </c>
      <c r="D692" s="251" t="str">
        <f t="shared" si="10"/>
        <v>C122c[2016]</v>
      </c>
      <c r="E692" s="116" t="s">
        <v>5526</v>
      </c>
      <c r="G692" s="117">
        <v>43466</v>
      </c>
    </row>
    <row r="693" spans="1:7" x14ac:dyDescent="0.2">
      <c r="A693" s="114" t="s">
        <v>1286</v>
      </c>
      <c r="B693" s="116" t="s">
        <v>5527</v>
      </c>
      <c r="C693" s="116">
        <v>2016</v>
      </c>
      <c r="D693" s="251" t="str">
        <f t="shared" si="10"/>
        <v>C122d[2016]</v>
      </c>
      <c r="E693" s="116" t="s">
        <v>5528</v>
      </c>
      <c r="G693" s="117">
        <v>43466</v>
      </c>
    </row>
    <row r="694" spans="1:7" x14ac:dyDescent="0.2">
      <c r="A694" s="114" t="s">
        <v>1286</v>
      </c>
      <c r="B694" s="116" t="s">
        <v>5529</v>
      </c>
      <c r="C694" s="116">
        <v>2016</v>
      </c>
      <c r="D694" s="251" t="str">
        <f t="shared" si="10"/>
        <v>C122e[2016]</v>
      </c>
      <c r="E694" s="116" t="s">
        <v>5530</v>
      </c>
      <c r="G694" s="117">
        <v>43466</v>
      </c>
    </row>
    <row r="695" spans="1:7" ht="25.5" x14ac:dyDescent="0.2">
      <c r="A695" s="114" t="s">
        <v>1286</v>
      </c>
      <c r="B695" s="116" t="s">
        <v>5531</v>
      </c>
      <c r="C695" s="116">
        <v>2016</v>
      </c>
      <c r="D695" s="251" t="str">
        <f t="shared" si="10"/>
        <v>C122f[2016]</v>
      </c>
      <c r="E695" s="116" t="s">
        <v>5532</v>
      </c>
      <c r="G695" s="117">
        <v>43466</v>
      </c>
    </row>
    <row r="696" spans="1:7" ht="25.5" x14ac:dyDescent="0.2">
      <c r="A696" s="114" t="s">
        <v>1286</v>
      </c>
      <c r="B696" s="116" t="s">
        <v>5533</v>
      </c>
      <c r="C696" s="116">
        <v>2016</v>
      </c>
      <c r="D696" s="251" t="str">
        <f t="shared" si="10"/>
        <v>C122g[2016]</v>
      </c>
      <c r="E696" s="116" t="s">
        <v>5534</v>
      </c>
      <c r="G696" s="117">
        <v>43466</v>
      </c>
    </row>
    <row r="697" spans="1:7" x14ac:dyDescent="0.2">
      <c r="A697" s="114" t="s">
        <v>1286</v>
      </c>
      <c r="B697" s="116" t="s">
        <v>5535</v>
      </c>
      <c r="C697" s="116">
        <v>2016</v>
      </c>
      <c r="D697" s="251" t="str">
        <f t="shared" si="10"/>
        <v>C122h[2016]</v>
      </c>
      <c r="E697" s="116" t="s">
        <v>5536</v>
      </c>
      <c r="G697" s="117">
        <v>43466</v>
      </c>
    </row>
    <row r="698" spans="1:7" x14ac:dyDescent="0.2">
      <c r="A698" s="114" t="s">
        <v>1286</v>
      </c>
      <c r="B698" s="116" t="s">
        <v>5537</v>
      </c>
      <c r="C698" s="116">
        <v>2016</v>
      </c>
      <c r="D698" s="251" t="str">
        <f t="shared" si="10"/>
        <v>C122i[2016]</v>
      </c>
      <c r="E698" s="116" t="s">
        <v>5538</v>
      </c>
      <c r="G698" s="117">
        <v>43466</v>
      </c>
    </row>
    <row r="699" spans="1:7" x14ac:dyDescent="0.2">
      <c r="A699" s="114" t="s">
        <v>1286</v>
      </c>
      <c r="B699" s="116" t="s">
        <v>5539</v>
      </c>
      <c r="C699" s="116">
        <v>2016</v>
      </c>
      <c r="D699" s="251" t="str">
        <f t="shared" si="10"/>
        <v>C123a[2016]</v>
      </c>
      <c r="E699" s="116" t="s">
        <v>5540</v>
      </c>
      <c r="F699" s="117">
        <v>42370</v>
      </c>
      <c r="G699" s="117">
        <v>43466</v>
      </c>
    </row>
    <row r="700" spans="1:7" x14ac:dyDescent="0.2">
      <c r="A700" s="114" t="s">
        <v>1286</v>
      </c>
      <c r="B700" s="116" t="s">
        <v>5541</v>
      </c>
      <c r="C700" s="116">
        <v>2016</v>
      </c>
      <c r="D700" s="251" t="str">
        <f t="shared" si="10"/>
        <v>C123b[2016]</v>
      </c>
      <c r="E700" s="116" t="s">
        <v>5542</v>
      </c>
      <c r="G700" s="117">
        <v>43466</v>
      </c>
    </row>
    <row r="701" spans="1:7" ht="25.5" x14ac:dyDescent="0.2">
      <c r="A701" s="114" t="s">
        <v>1286</v>
      </c>
      <c r="B701" s="116" t="s">
        <v>5543</v>
      </c>
      <c r="C701" s="116">
        <v>2016</v>
      </c>
      <c r="D701" s="251" t="str">
        <f t="shared" si="10"/>
        <v>C123c[2016]</v>
      </c>
      <c r="E701" s="116" t="s">
        <v>5547</v>
      </c>
      <c r="F701" s="117">
        <v>42370</v>
      </c>
      <c r="G701" s="117">
        <v>43466</v>
      </c>
    </row>
    <row r="702" spans="1:7" x14ac:dyDescent="0.2">
      <c r="A702" s="114" t="s">
        <v>1286</v>
      </c>
      <c r="B702" s="116" t="s">
        <v>5545</v>
      </c>
      <c r="C702" s="116">
        <v>2016</v>
      </c>
      <c r="D702" s="251" t="str">
        <f t="shared" si="10"/>
        <v>C123d[2016]</v>
      </c>
      <c r="E702" s="116" t="s">
        <v>5548</v>
      </c>
      <c r="F702" s="117">
        <v>42370</v>
      </c>
      <c r="G702" s="117">
        <v>43466</v>
      </c>
    </row>
    <row r="703" spans="1:7" x14ac:dyDescent="0.2">
      <c r="A703" s="114" t="s">
        <v>1286</v>
      </c>
      <c r="B703" s="116" t="s">
        <v>5549</v>
      </c>
      <c r="C703" s="116">
        <v>2016</v>
      </c>
      <c r="D703" s="251" t="str">
        <f t="shared" si="10"/>
        <v>C123e[2016]</v>
      </c>
      <c r="E703" s="116" t="s">
        <v>5550</v>
      </c>
      <c r="G703" s="117">
        <v>43466</v>
      </c>
    </row>
    <row r="704" spans="1:7" ht="25.5" x14ac:dyDescent="0.2">
      <c r="A704" s="114" t="s">
        <v>1286</v>
      </c>
      <c r="B704" s="116" t="s">
        <v>5551</v>
      </c>
      <c r="C704" s="116">
        <v>2016</v>
      </c>
      <c r="D704" s="251" t="str">
        <f t="shared" si="10"/>
        <v>C123f[2016]</v>
      </c>
      <c r="E704" s="116" t="s">
        <v>5552</v>
      </c>
      <c r="G704" s="117">
        <v>43466</v>
      </c>
    </row>
    <row r="705" spans="1:7" x14ac:dyDescent="0.2">
      <c r="A705" s="114" t="s">
        <v>1286</v>
      </c>
      <c r="B705" s="116" t="s">
        <v>5553</v>
      </c>
      <c r="C705" s="116">
        <v>2016</v>
      </c>
      <c r="D705" s="251" t="str">
        <f t="shared" si="10"/>
        <v>C123g[2016]</v>
      </c>
      <c r="E705" s="116" t="s">
        <v>5554</v>
      </c>
      <c r="G705" s="117">
        <v>43466</v>
      </c>
    </row>
    <row r="706" spans="1:7" ht="25.5" x14ac:dyDescent="0.2">
      <c r="A706" s="114" t="s">
        <v>1286</v>
      </c>
      <c r="B706" s="116" t="s">
        <v>5555</v>
      </c>
      <c r="C706" s="116">
        <v>2016</v>
      </c>
      <c r="D706" s="251" t="str">
        <f t="shared" si="10"/>
        <v>C124[2016]</v>
      </c>
      <c r="E706" s="116" t="s">
        <v>5556</v>
      </c>
      <c r="G706" s="117">
        <v>43466</v>
      </c>
    </row>
    <row r="707" spans="1:7" ht="25.5" x14ac:dyDescent="0.2">
      <c r="A707" s="114" t="s">
        <v>1286</v>
      </c>
      <c r="B707" s="116" t="s">
        <v>5557</v>
      </c>
      <c r="C707" s="116">
        <v>2016</v>
      </c>
      <c r="D707" s="251" t="str">
        <f t="shared" si="10"/>
        <v>C131a1[2016]</v>
      </c>
      <c r="E707" s="116" t="s">
        <v>5558</v>
      </c>
      <c r="G707" s="117">
        <v>43466</v>
      </c>
    </row>
    <row r="708" spans="1:7" ht="25.5" x14ac:dyDescent="0.2">
      <c r="A708" s="114" t="s">
        <v>1286</v>
      </c>
      <c r="B708" s="116" t="s">
        <v>5559</v>
      </c>
      <c r="C708" s="116">
        <v>2016</v>
      </c>
      <c r="D708" s="251" t="str">
        <f t="shared" ref="D708:D771" si="11">A708&amp;SUBSTITUTE(B708,".","")&amp;"["&amp;C708&amp;"]"</f>
        <v>C131a2[2016]</v>
      </c>
      <c r="E708" s="116" t="s">
        <v>5560</v>
      </c>
      <c r="G708" s="117">
        <v>43466</v>
      </c>
    </row>
    <row r="709" spans="1:7" ht="25.5" x14ac:dyDescent="0.2">
      <c r="A709" s="114" t="s">
        <v>1286</v>
      </c>
      <c r="B709" s="116" t="s">
        <v>5561</v>
      </c>
      <c r="C709" s="116">
        <v>2016</v>
      </c>
      <c r="D709" s="251" t="str">
        <f t="shared" si="11"/>
        <v>C131a3[2016]</v>
      </c>
      <c r="E709" s="116" t="s">
        <v>5562</v>
      </c>
      <c r="F709" s="117">
        <v>42370</v>
      </c>
      <c r="G709" s="117">
        <v>43466</v>
      </c>
    </row>
    <row r="710" spans="1:7" ht="25.5" x14ac:dyDescent="0.2">
      <c r="A710" s="114" t="s">
        <v>1286</v>
      </c>
      <c r="B710" s="116" t="s">
        <v>5563</v>
      </c>
      <c r="C710" s="116">
        <v>2016</v>
      </c>
      <c r="D710" s="251" t="str">
        <f t="shared" si="11"/>
        <v>C131a4[2016]</v>
      </c>
      <c r="E710" s="116" t="s">
        <v>5564</v>
      </c>
      <c r="G710" s="117">
        <v>43466</v>
      </c>
    </row>
    <row r="711" spans="1:7" ht="25.5" x14ac:dyDescent="0.2">
      <c r="A711" s="114" t="s">
        <v>1286</v>
      </c>
      <c r="B711" s="116" t="s">
        <v>5565</v>
      </c>
      <c r="C711" s="116">
        <v>2016</v>
      </c>
      <c r="D711" s="251" t="str">
        <f t="shared" si="11"/>
        <v>C131a5[2016]</v>
      </c>
      <c r="E711" s="116" t="s">
        <v>5566</v>
      </c>
      <c r="G711" s="117">
        <v>43466</v>
      </c>
    </row>
    <row r="712" spans="1:7" ht="38.25" x14ac:dyDescent="0.2">
      <c r="A712" s="114" t="s">
        <v>1286</v>
      </c>
      <c r="B712" s="116" t="s">
        <v>5567</v>
      </c>
      <c r="C712" s="116">
        <v>2016</v>
      </c>
      <c r="D712" s="251" t="str">
        <f t="shared" si="11"/>
        <v>C131b[2016]</v>
      </c>
      <c r="E712" s="116" t="s">
        <v>5568</v>
      </c>
      <c r="G712" s="117">
        <v>43466</v>
      </c>
    </row>
    <row r="713" spans="1:7" ht="25.5" x14ac:dyDescent="0.2">
      <c r="A713" s="114" t="s">
        <v>1286</v>
      </c>
      <c r="B713" s="116" t="s">
        <v>5569</v>
      </c>
      <c r="C713" s="116">
        <v>2016</v>
      </c>
      <c r="D713" s="251" t="str">
        <f t="shared" si="11"/>
        <v>C133a[2016]</v>
      </c>
      <c r="E713" s="116" t="s">
        <v>5570</v>
      </c>
      <c r="G713" s="117">
        <v>43466</v>
      </c>
    </row>
    <row r="714" spans="1:7" ht="25.5" x14ac:dyDescent="0.2">
      <c r="A714" s="114" t="s">
        <v>1286</v>
      </c>
      <c r="B714" s="116" t="s">
        <v>5571</v>
      </c>
      <c r="C714" s="116">
        <v>2016</v>
      </c>
      <c r="D714" s="251" t="str">
        <f t="shared" si="11"/>
        <v>C133b[2016]</v>
      </c>
      <c r="E714" s="116" t="s">
        <v>5572</v>
      </c>
      <c r="G714" s="117">
        <v>43466</v>
      </c>
    </row>
    <row r="715" spans="1:7" x14ac:dyDescent="0.2">
      <c r="A715" s="114" t="s">
        <v>1286</v>
      </c>
      <c r="B715" s="116" t="s">
        <v>5573</v>
      </c>
      <c r="C715" s="116">
        <v>2016</v>
      </c>
      <c r="D715" s="251" t="str">
        <f t="shared" si="11"/>
        <v>C133c[2016]</v>
      </c>
      <c r="E715" s="116" t="s">
        <v>5574</v>
      </c>
      <c r="G715" s="117">
        <v>43466</v>
      </c>
    </row>
    <row r="716" spans="1:7" x14ac:dyDescent="0.2">
      <c r="A716" s="114" t="s">
        <v>1286</v>
      </c>
      <c r="B716" s="116" t="s">
        <v>5575</v>
      </c>
      <c r="C716" s="116">
        <v>2016</v>
      </c>
      <c r="D716" s="251" t="str">
        <f t="shared" si="11"/>
        <v>C134a[2016]</v>
      </c>
      <c r="E716" s="116" t="s">
        <v>5576</v>
      </c>
      <c r="F716" s="117">
        <v>42370</v>
      </c>
      <c r="G716" s="117">
        <v>43466</v>
      </c>
    </row>
    <row r="717" spans="1:7" x14ac:dyDescent="0.2">
      <c r="A717" s="114" t="s">
        <v>1286</v>
      </c>
      <c r="B717" s="116" t="s">
        <v>5577</v>
      </c>
      <c r="C717" s="116">
        <v>2016</v>
      </c>
      <c r="D717" s="251" t="str">
        <f t="shared" si="11"/>
        <v>C134b[2016]</v>
      </c>
      <c r="E717" s="116" t="s">
        <v>5578</v>
      </c>
      <c r="F717" s="117">
        <v>42370</v>
      </c>
      <c r="G717" s="117">
        <v>43466</v>
      </c>
    </row>
    <row r="718" spans="1:7" ht="25.5" x14ac:dyDescent="0.2">
      <c r="A718" s="114" t="s">
        <v>1286</v>
      </c>
      <c r="B718" s="116" t="s">
        <v>5579</v>
      </c>
      <c r="C718" s="116">
        <v>2016</v>
      </c>
      <c r="D718" s="251" t="str">
        <f t="shared" si="11"/>
        <v>C134c[2016]</v>
      </c>
      <c r="E718" s="116" t="s">
        <v>5580</v>
      </c>
      <c r="F718" s="117">
        <v>42370</v>
      </c>
      <c r="G718" s="117">
        <v>43466</v>
      </c>
    </row>
    <row r="719" spans="1:7" x14ac:dyDescent="0.2">
      <c r="A719" s="114" t="s">
        <v>1286</v>
      </c>
      <c r="B719" s="116" t="s">
        <v>5581</v>
      </c>
      <c r="C719" s="116">
        <v>2016</v>
      </c>
      <c r="D719" s="251" t="str">
        <f t="shared" si="11"/>
        <v>C134d[2016]</v>
      </c>
      <c r="E719" s="116" t="s">
        <v>5583</v>
      </c>
      <c r="F719" s="117">
        <v>42370</v>
      </c>
      <c r="G719" s="117">
        <v>43466</v>
      </c>
    </row>
    <row r="720" spans="1:7" x14ac:dyDescent="0.2">
      <c r="A720" s="114" t="s">
        <v>1286</v>
      </c>
      <c r="B720" s="116" t="s">
        <v>5584</v>
      </c>
      <c r="C720" s="116">
        <v>2016</v>
      </c>
      <c r="D720" s="251" t="str">
        <f t="shared" si="11"/>
        <v>C134e[2016]</v>
      </c>
      <c r="E720" s="116" t="s">
        <v>5574</v>
      </c>
      <c r="G720" s="117">
        <v>43466</v>
      </c>
    </row>
    <row r="721" spans="1:7" x14ac:dyDescent="0.2">
      <c r="A721" s="114" t="s">
        <v>1286</v>
      </c>
      <c r="B721" s="116" t="s">
        <v>5586</v>
      </c>
      <c r="C721" s="116">
        <v>2016</v>
      </c>
      <c r="D721" s="251" t="str">
        <f t="shared" si="11"/>
        <v>C134f[2016]</v>
      </c>
      <c r="E721" s="116" t="s">
        <v>5588</v>
      </c>
      <c r="F721" s="117">
        <v>42370</v>
      </c>
      <c r="G721" s="117">
        <v>43466</v>
      </c>
    </row>
    <row r="722" spans="1:7" x14ac:dyDescent="0.2">
      <c r="A722" s="114" t="s">
        <v>1286</v>
      </c>
      <c r="B722" s="116" t="s">
        <v>5587</v>
      </c>
      <c r="C722" s="116">
        <v>2016</v>
      </c>
      <c r="D722" s="251" t="str">
        <f t="shared" si="11"/>
        <v>C134g[2016]</v>
      </c>
      <c r="E722" s="116" t="s">
        <v>5590</v>
      </c>
      <c r="F722" s="117">
        <v>42370</v>
      </c>
      <c r="G722" s="117">
        <v>43466</v>
      </c>
    </row>
    <row r="723" spans="1:7" ht="25.5" x14ac:dyDescent="0.2">
      <c r="A723" s="114" t="s">
        <v>1286</v>
      </c>
      <c r="B723" s="116" t="s">
        <v>6096</v>
      </c>
      <c r="C723" s="116">
        <v>2016</v>
      </c>
      <c r="D723" s="251" t="str">
        <f t="shared" si="11"/>
        <v>C141a[2016]</v>
      </c>
      <c r="E723" s="116" t="s">
        <v>6356</v>
      </c>
      <c r="F723" s="117">
        <v>42370</v>
      </c>
      <c r="G723" s="117">
        <v>43466</v>
      </c>
    </row>
    <row r="724" spans="1:7" x14ac:dyDescent="0.2">
      <c r="A724" s="114" t="s">
        <v>1286</v>
      </c>
      <c r="B724" s="116" t="s">
        <v>6098</v>
      </c>
      <c r="C724" s="116">
        <v>2016</v>
      </c>
      <c r="D724" s="251" t="str">
        <f t="shared" si="11"/>
        <v>C141b[2016]</v>
      </c>
      <c r="E724" s="116" t="s">
        <v>6357</v>
      </c>
      <c r="F724" s="117">
        <v>42370</v>
      </c>
      <c r="G724" s="117">
        <v>43466</v>
      </c>
    </row>
    <row r="725" spans="1:7" ht="51" x14ac:dyDescent="0.2">
      <c r="A725" s="114" t="s">
        <v>1286</v>
      </c>
      <c r="B725" s="116" t="s">
        <v>5593</v>
      </c>
      <c r="C725" s="116">
        <v>2016</v>
      </c>
      <c r="D725" s="251" t="str">
        <f t="shared" si="11"/>
        <v>C142[2016]</v>
      </c>
      <c r="E725" s="116" t="s">
        <v>6358</v>
      </c>
      <c r="G725" s="117">
        <v>43466</v>
      </c>
    </row>
    <row r="726" spans="1:7" ht="63.75" x14ac:dyDescent="0.2">
      <c r="A726" s="114" t="s">
        <v>1286</v>
      </c>
      <c r="B726" s="116" t="s">
        <v>6101</v>
      </c>
      <c r="C726" s="116">
        <v>2016</v>
      </c>
      <c r="D726" s="251" t="str">
        <f t="shared" si="11"/>
        <v>C143a[2016]</v>
      </c>
      <c r="E726" s="116" t="s">
        <v>6359</v>
      </c>
      <c r="G726" s="117">
        <v>43466</v>
      </c>
    </row>
    <row r="727" spans="1:7" ht="25.5" x14ac:dyDescent="0.2">
      <c r="A727" s="114" t="s">
        <v>1286</v>
      </c>
      <c r="B727" s="116" t="s">
        <v>6101</v>
      </c>
      <c r="C727" s="116">
        <v>2016</v>
      </c>
      <c r="D727" s="251" t="str">
        <f t="shared" si="11"/>
        <v>C143a[2016]</v>
      </c>
      <c r="E727" s="116" t="s">
        <v>6360</v>
      </c>
      <c r="G727" s="117">
        <v>43466</v>
      </c>
    </row>
    <row r="728" spans="1:7" ht="25.5" x14ac:dyDescent="0.2">
      <c r="A728" s="114" t="s">
        <v>1286</v>
      </c>
      <c r="B728" s="116" t="s">
        <v>5597</v>
      </c>
      <c r="C728" s="116">
        <v>2016</v>
      </c>
      <c r="D728" s="251" t="str">
        <f t="shared" si="11"/>
        <v>C151[2016]</v>
      </c>
      <c r="E728" s="116" t="s">
        <v>5598</v>
      </c>
      <c r="G728" s="117">
        <v>43466</v>
      </c>
    </row>
    <row r="729" spans="1:7" x14ac:dyDescent="0.2">
      <c r="A729" s="114" t="s">
        <v>1286</v>
      </c>
      <c r="B729" s="116" t="s">
        <v>5605</v>
      </c>
      <c r="C729" s="116">
        <v>2016</v>
      </c>
      <c r="D729" s="251" t="str">
        <f t="shared" si="11"/>
        <v>C152[2016]</v>
      </c>
      <c r="E729" s="116" t="s">
        <v>5606</v>
      </c>
      <c r="G729" s="117">
        <v>43466</v>
      </c>
    </row>
    <row r="730" spans="1:7" ht="25.5" x14ac:dyDescent="0.2">
      <c r="A730" s="114" t="s">
        <v>1286</v>
      </c>
      <c r="B730" s="116" t="s">
        <v>5607</v>
      </c>
      <c r="C730" s="116">
        <v>2016</v>
      </c>
      <c r="D730" s="251" t="str">
        <f t="shared" si="11"/>
        <v>C161a[2016]</v>
      </c>
      <c r="E730" s="116" t="s">
        <v>5608</v>
      </c>
      <c r="G730" s="117">
        <v>43466</v>
      </c>
    </row>
    <row r="731" spans="1:7" x14ac:dyDescent="0.2">
      <c r="A731" s="114" t="s">
        <v>1286</v>
      </c>
      <c r="B731" s="116" t="s">
        <v>5609</v>
      </c>
      <c r="C731" s="116">
        <v>2016</v>
      </c>
      <c r="D731" s="251" t="str">
        <f t="shared" si="11"/>
        <v>C161b[2016]</v>
      </c>
      <c r="E731" s="116" t="s">
        <v>5610</v>
      </c>
      <c r="G731" s="117">
        <v>43466</v>
      </c>
    </row>
    <row r="732" spans="1:7" x14ac:dyDescent="0.2">
      <c r="A732" s="114" t="s">
        <v>1286</v>
      </c>
      <c r="B732" s="116" t="s">
        <v>5611</v>
      </c>
      <c r="C732" s="116">
        <v>2016</v>
      </c>
      <c r="D732" s="251" t="str">
        <f t="shared" si="11"/>
        <v>C161c[2016]</v>
      </c>
      <c r="E732" s="116" t="s">
        <v>5612</v>
      </c>
      <c r="G732" s="117">
        <v>43466</v>
      </c>
    </row>
    <row r="733" spans="1:7" x14ac:dyDescent="0.2">
      <c r="A733" s="114" t="s">
        <v>1286</v>
      </c>
      <c r="B733" s="116" t="s">
        <v>5613</v>
      </c>
      <c r="C733" s="116">
        <v>2016</v>
      </c>
      <c r="D733" s="251" t="str">
        <f t="shared" si="11"/>
        <v>C163a[2016]</v>
      </c>
      <c r="E733" s="116" t="s">
        <v>5614</v>
      </c>
      <c r="G733" s="117">
        <v>43466</v>
      </c>
    </row>
    <row r="734" spans="1:7" x14ac:dyDescent="0.2">
      <c r="A734" s="114" t="s">
        <v>1286</v>
      </c>
      <c r="B734" s="116" t="s">
        <v>5615</v>
      </c>
      <c r="C734" s="116">
        <v>2016</v>
      </c>
      <c r="D734" s="251" t="str">
        <f t="shared" si="11"/>
        <v>C163b[2016]</v>
      </c>
      <c r="E734" s="116" t="s">
        <v>5616</v>
      </c>
      <c r="G734" s="117">
        <v>43466</v>
      </c>
    </row>
    <row r="735" spans="1:7" ht="25.5" x14ac:dyDescent="0.2">
      <c r="A735" s="114" t="s">
        <v>1286</v>
      </c>
      <c r="B735" s="116" t="s">
        <v>5617</v>
      </c>
      <c r="C735" s="116">
        <v>2016</v>
      </c>
      <c r="D735" s="251" t="str">
        <f t="shared" si="11"/>
        <v>C164a[2016]</v>
      </c>
      <c r="E735" s="116" t="s">
        <v>5620</v>
      </c>
      <c r="G735" s="117">
        <v>43466</v>
      </c>
    </row>
    <row r="736" spans="1:7" x14ac:dyDescent="0.2">
      <c r="A736" s="114" t="s">
        <v>1286</v>
      </c>
      <c r="B736" s="116" t="s">
        <v>5619</v>
      </c>
      <c r="C736" s="116">
        <v>2016</v>
      </c>
      <c r="D736" s="251" t="str">
        <f t="shared" si="11"/>
        <v>C164b[2016]</v>
      </c>
      <c r="E736" s="116" t="s">
        <v>5621</v>
      </c>
      <c r="G736" s="117">
        <v>43466</v>
      </c>
    </row>
    <row r="737" spans="1:7" ht="25.5" x14ac:dyDescent="0.2">
      <c r="A737" s="114" t="s">
        <v>1286</v>
      </c>
      <c r="B737" s="116" t="s">
        <v>5622</v>
      </c>
      <c r="C737" s="116">
        <v>2016</v>
      </c>
      <c r="D737" s="251" t="str">
        <f t="shared" si="11"/>
        <v>C164c[2016]</v>
      </c>
      <c r="E737" s="116" t="s">
        <v>5623</v>
      </c>
      <c r="F737" s="117">
        <v>42370</v>
      </c>
      <c r="G737" s="117">
        <v>43466</v>
      </c>
    </row>
    <row r="738" spans="1:7" ht="25.5" x14ac:dyDescent="0.2">
      <c r="A738" s="114" t="s">
        <v>1286</v>
      </c>
      <c r="B738" s="116" t="s">
        <v>5624</v>
      </c>
      <c r="C738" s="116">
        <v>2016</v>
      </c>
      <c r="D738" s="251" t="str">
        <f t="shared" si="11"/>
        <v>C164d[2016]</v>
      </c>
      <c r="E738" s="116" t="s">
        <v>5625</v>
      </c>
      <c r="F738" s="117">
        <v>42370</v>
      </c>
      <c r="G738" s="117">
        <v>43466</v>
      </c>
    </row>
    <row r="739" spans="1:7" ht="25.5" x14ac:dyDescent="0.2">
      <c r="A739" s="114" t="s">
        <v>1286</v>
      </c>
      <c r="B739" s="116" t="s">
        <v>5626</v>
      </c>
      <c r="C739" s="116">
        <v>2016</v>
      </c>
      <c r="D739" s="251" t="str">
        <f t="shared" si="11"/>
        <v>C164e[2016]</v>
      </c>
      <c r="E739" s="116" t="s">
        <v>5628</v>
      </c>
      <c r="F739" s="117">
        <v>42370</v>
      </c>
      <c r="G739" s="117">
        <v>43466</v>
      </c>
    </row>
    <row r="740" spans="1:7" x14ac:dyDescent="0.2">
      <c r="A740" s="114" t="s">
        <v>1286</v>
      </c>
      <c r="B740" s="116" t="s">
        <v>5630</v>
      </c>
      <c r="C740" s="116">
        <v>2016</v>
      </c>
      <c r="D740" s="251" t="str">
        <f t="shared" si="11"/>
        <v>C171[2016]</v>
      </c>
      <c r="E740" s="116" t="s">
        <v>5631</v>
      </c>
      <c r="F740" s="117">
        <v>42370</v>
      </c>
      <c r="G740" s="117">
        <v>43466</v>
      </c>
    </row>
    <row r="741" spans="1:7" x14ac:dyDescent="0.2">
      <c r="A741" s="114" t="s">
        <v>1286</v>
      </c>
      <c r="B741" s="116" t="s">
        <v>5634</v>
      </c>
      <c r="C741" s="116">
        <v>2016</v>
      </c>
      <c r="D741" s="251" t="str">
        <f t="shared" si="11"/>
        <v>C173a[2016]</v>
      </c>
      <c r="E741" s="116" t="s">
        <v>5635</v>
      </c>
      <c r="G741" s="117">
        <v>43466</v>
      </c>
    </row>
    <row r="742" spans="1:7" ht="25.5" x14ac:dyDescent="0.2">
      <c r="A742" s="114" t="s">
        <v>1286</v>
      </c>
      <c r="B742" s="116" t="s">
        <v>5636</v>
      </c>
      <c r="C742" s="116">
        <v>2016</v>
      </c>
      <c r="D742" s="251" t="str">
        <f t="shared" si="11"/>
        <v>C173b[2016]</v>
      </c>
      <c r="E742" s="116" t="s">
        <v>5637</v>
      </c>
      <c r="G742" s="117">
        <v>43466</v>
      </c>
    </row>
    <row r="743" spans="1:7" ht="38.25" x14ac:dyDescent="0.2">
      <c r="A743" s="114" t="s">
        <v>1286</v>
      </c>
      <c r="B743" s="116" t="s">
        <v>5638</v>
      </c>
      <c r="C743" s="116">
        <v>2016</v>
      </c>
      <c r="D743" s="251" t="str">
        <f t="shared" si="11"/>
        <v>C173c[2016]</v>
      </c>
      <c r="E743" s="116" t="s">
        <v>5639</v>
      </c>
      <c r="G743" s="117">
        <v>43466</v>
      </c>
    </row>
    <row r="744" spans="1:7" x14ac:dyDescent="0.2">
      <c r="A744" s="114" t="s">
        <v>1286</v>
      </c>
      <c r="B744" s="116" t="s">
        <v>5640</v>
      </c>
      <c r="C744" s="116">
        <v>2016</v>
      </c>
      <c r="D744" s="251" t="str">
        <f t="shared" si="11"/>
        <v>C173d[2016]</v>
      </c>
      <c r="E744" s="116" t="s">
        <v>5641</v>
      </c>
      <c r="G744" s="117">
        <v>43466</v>
      </c>
    </row>
    <row r="745" spans="1:7" ht="38.25" x14ac:dyDescent="0.2">
      <c r="A745" s="114" t="s">
        <v>1286</v>
      </c>
      <c r="B745" s="116" t="s">
        <v>5642</v>
      </c>
      <c r="C745" s="116">
        <v>2016</v>
      </c>
      <c r="D745" s="251" t="str">
        <f t="shared" si="11"/>
        <v>C181[2016]</v>
      </c>
      <c r="E745" s="116" t="s">
        <v>5643</v>
      </c>
      <c r="G745" s="117">
        <v>43466</v>
      </c>
    </row>
    <row r="746" spans="1:7" x14ac:dyDescent="0.2">
      <c r="A746" s="114" t="s">
        <v>1286</v>
      </c>
      <c r="B746" s="116" t="s">
        <v>5644</v>
      </c>
      <c r="C746" s="116">
        <v>2016</v>
      </c>
      <c r="D746" s="251" t="str">
        <f t="shared" si="11"/>
        <v>C191a[2016]</v>
      </c>
      <c r="E746" s="116" t="s">
        <v>5645</v>
      </c>
      <c r="G746" s="117">
        <v>43466</v>
      </c>
    </row>
    <row r="747" spans="1:7" x14ac:dyDescent="0.2">
      <c r="A747" s="114" t="s">
        <v>1286</v>
      </c>
      <c r="B747" s="116" t="s">
        <v>5646</v>
      </c>
      <c r="C747" s="116">
        <v>2016</v>
      </c>
      <c r="D747" s="251" t="str">
        <f t="shared" si="11"/>
        <v>C191b[2016]</v>
      </c>
      <c r="E747" s="116" t="s">
        <v>5647</v>
      </c>
      <c r="F747" s="117">
        <v>42370</v>
      </c>
      <c r="G747" s="117">
        <v>43466</v>
      </c>
    </row>
    <row r="748" spans="1:7" x14ac:dyDescent="0.2">
      <c r="A748" s="114" t="s">
        <v>1286</v>
      </c>
      <c r="B748" s="116" t="s">
        <v>5648</v>
      </c>
      <c r="C748" s="116">
        <v>2016</v>
      </c>
      <c r="D748" s="251" t="str">
        <f t="shared" si="11"/>
        <v>C191c[2016]</v>
      </c>
      <c r="E748" s="296" t="s">
        <v>5649</v>
      </c>
      <c r="F748" s="117">
        <v>42370</v>
      </c>
      <c r="G748" s="117">
        <v>43466</v>
      </c>
    </row>
    <row r="749" spans="1:7" x14ac:dyDescent="0.2">
      <c r="A749" s="114" t="s">
        <v>1286</v>
      </c>
      <c r="B749" s="116" t="s">
        <v>5650</v>
      </c>
      <c r="C749" s="116">
        <v>2016</v>
      </c>
      <c r="D749" s="251" t="str">
        <f t="shared" si="11"/>
        <v>C191d[2016]</v>
      </c>
      <c r="E749" s="116" t="s">
        <v>5651</v>
      </c>
      <c r="F749" s="117">
        <v>42370</v>
      </c>
      <c r="G749" s="117">
        <v>43466</v>
      </c>
    </row>
    <row r="750" spans="1:7" ht="25.5" x14ac:dyDescent="0.2">
      <c r="A750" s="114" t="s">
        <v>1286</v>
      </c>
      <c r="B750" s="116" t="s">
        <v>5652</v>
      </c>
      <c r="C750" s="116">
        <v>2016</v>
      </c>
      <c r="D750" s="251" t="str">
        <f t="shared" si="11"/>
        <v>C191e[2016]</v>
      </c>
      <c r="E750" s="116" t="s">
        <v>5653</v>
      </c>
      <c r="F750" s="117">
        <v>42370</v>
      </c>
      <c r="G750" s="117">
        <v>43466</v>
      </c>
    </row>
    <row r="751" spans="1:7" x14ac:dyDescent="0.2">
      <c r="A751" s="114" t="s">
        <v>1286</v>
      </c>
      <c r="B751" s="116" t="s">
        <v>5654</v>
      </c>
      <c r="C751" s="116">
        <v>2016</v>
      </c>
      <c r="D751" s="251" t="str">
        <f t="shared" si="11"/>
        <v>C191f[2016]</v>
      </c>
      <c r="E751" s="116" t="s">
        <v>5655</v>
      </c>
      <c r="F751" s="117">
        <v>42370</v>
      </c>
      <c r="G751" s="117">
        <v>43466</v>
      </c>
    </row>
    <row r="752" spans="1:7" x14ac:dyDescent="0.2">
      <c r="A752" s="114" t="s">
        <v>1286</v>
      </c>
      <c r="B752" s="116" t="s">
        <v>5656</v>
      </c>
      <c r="C752" s="116">
        <v>2016</v>
      </c>
      <c r="D752" s="251" t="str">
        <f t="shared" si="11"/>
        <v>C191g1[2016]</v>
      </c>
      <c r="E752" s="116" t="s">
        <v>5657</v>
      </c>
      <c r="G752" s="117">
        <v>43466</v>
      </c>
    </row>
    <row r="753" spans="1:7" ht="25.5" x14ac:dyDescent="0.2">
      <c r="A753" s="114" t="s">
        <v>1286</v>
      </c>
      <c r="B753" s="116" t="s">
        <v>5658</v>
      </c>
      <c r="C753" s="116">
        <v>2016</v>
      </c>
      <c r="D753" s="251" t="str">
        <f t="shared" si="11"/>
        <v>C191g2[2016]</v>
      </c>
      <c r="E753" s="116" t="s">
        <v>5659</v>
      </c>
      <c r="G753" s="117">
        <v>43466</v>
      </c>
    </row>
    <row r="754" spans="1:7" x14ac:dyDescent="0.2">
      <c r="A754" s="114" t="s">
        <v>1286</v>
      </c>
      <c r="B754" s="116" t="s">
        <v>5660</v>
      </c>
      <c r="C754" s="116">
        <v>2016</v>
      </c>
      <c r="D754" s="251" t="str">
        <f t="shared" si="11"/>
        <v>C191h[2016]</v>
      </c>
      <c r="E754" s="116" t="s">
        <v>5661</v>
      </c>
      <c r="G754" s="117">
        <v>43466</v>
      </c>
    </row>
    <row r="755" spans="1:7" x14ac:dyDescent="0.2">
      <c r="A755" s="114" t="s">
        <v>1286</v>
      </c>
      <c r="B755" s="116" t="s">
        <v>5662</v>
      </c>
      <c r="C755" s="116">
        <v>2016</v>
      </c>
      <c r="D755" s="251" t="str">
        <f t="shared" si="11"/>
        <v>C191i[2016]</v>
      </c>
      <c r="E755" s="116" t="s">
        <v>5663</v>
      </c>
      <c r="G755" s="117">
        <v>43466</v>
      </c>
    </row>
    <row r="756" spans="1:7" ht="25.5" x14ac:dyDescent="0.2">
      <c r="A756" s="114" t="s">
        <v>1286</v>
      </c>
      <c r="B756" s="116" t="s">
        <v>5664</v>
      </c>
      <c r="C756" s="116">
        <v>2016</v>
      </c>
      <c r="D756" s="251" t="str">
        <f t="shared" si="11"/>
        <v>C192[2016]</v>
      </c>
      <c r="E756" s="116" t="s">
        <v>5665</v>
      </c>
      <c r="G756" s="117">
        <v>43466</v>
      </c>
    </row>
    <row r="757" spans="1:7" x14ac:dyDescent="0.2">
      <c r="A757" s="114" t="s">
        <v>1286</v>
      </c>
      <c r="B757" s="116" t="s">
        <v>5666</v>
      </c>
      <c r="C757" s="116">
        <v>2016</v>
      </c>
      <c r="D757" s="251" t="str">
        <f t="shared" si="11"/>
        <v>C194a[2016]</v>
      </c>
      <c r="E757" s="113" t="s">
        <v>5668</v>
      </c>
      <c r="G757" s="117">
        <v>43466</v>
      </c>
    </row>
    <row r="758" spans="1:7" ht="25.5" x14ac:dyDescent="0.2">
      <c r="A758" s="114" t="s">
        <v>1286</v>
      </c>
      <c r="B758" s="116" t="s">
        <v>5669</v>
      </c>
      <c r="C758" s="116">
        <v>2016</v>
      </c>
      <c r="D758" s="251" t="str">
        <f t="shared" si="11"/>
        <v>C194b[2016]</v>
      </c>
      <c r="E758" s="297" t="s">
        <v>5671</v>
      </c>
      <c r="G758" s="117">
        <v>43466</v>
      </c>
    </row>
    <row r="759" spans="1:7" x14ac:dyDescent="0.2">
      <c r="A759" s="114" t="s">
        <v>1286</v>
      </c>
      <c r="B759" s="116" t="s">
        <v>5672</v>
      </c>
      <c r="C759" s="116">
        <v>2016</v>
      </c>
      <c r="D759" s="251" t="str">
        <f t="shared" si="11"/>
        <v>C194c[2016]</v>
      </c>
      <c r="E759" s="116" t="s">
        <v>5674</v>
      </c>
      <c r="G759" s="117">
        <v>43466</v>
      </c>
    </row>
    <row r="760" spans="1:7" ht="25.5" x14ac:dyDescent="0.2">
      <c r="A760" s="114" t="s">
        <v>1286</v>
      </c>
      <c r="B760" s="116" t="s">
        <v>5675</v>
      </c>
      <c r="C760" s="116">
        <v>2016</v>
      </c>
      <c r="D760" s="251" t="str">
        <f t="shared" si="11"/>
        <v>C194d[2016]</v>
      </c>
      <c r="E760" s="116" t="s">
        <v>5676</v>
      </c>
      <c r="G760" s="117">
        <v>43466</v>
      </c>
    </row>
    <row r="761" spans="1:7" x14ac:dyDescent="0.2">
      <c r="A761" s="114" t="s">
        <v>1286</v>
      </c>
      <c r="B761" s="116" t="s">
        <v>5681</v>
      </c>
      <c r="C761" s="116">
        <v>2016</v>
      </c>
      <c r="D761" s="251" t="str">
        <f t="shared" si="11"/>
        <v>C201a1[2016]</v>
      </c>
      <c r="E761" s="116" t="s">
        <v>5682</v>
      </c>
      <c r="G761" s="117">
        <v>43466</v>
      </c>
    </row>
    <row r="762" spans="1:7" x14ac:dyDescent="0.2">
      <c r="A762" s="114" t="s">
        <v>1286</v>
      </c>
      <c r="B762" s="116" t="s">
        <v>5683</v>
      </c>
      <c r="C762" s="116">
        <v>2016</v>
      </c>
      <c r="D762" s="251" t="str">
        <f t="shared" si="11"/>
        <v>C201a2[2016]</v>
      </c>
      <c r="E762" s="116" t="s">
        <v>5684</v>
      </c>
      <c r="G762" s="117">
        <v>43466</v>
      </c>
    </row>
    <row r="763" spans="1:7" x14ac:dyDescent="0.2">
      <c r="A763" s="114" t="s">
        <v>1286</v>
      </c>
      <c r="B763" s="116" t="s">
        <v>5685</v>
      </c>
      <c r="C763" s="116">
        <v>2016</v>
      </c>
      <c r="D763" s="251" t="str">
        <f t="shared" si="11"/>
        <v>C201a3[2016]</v>
      </c>
      <c r="E763" s="116" t="s">
        <v>5686</v>
      </c>
      <c r="G763" s="117">
        <v>43466</v>
      </c>
    </row>
    <row r="764" spans="1:7" x14ac:dyDescent="0.2">
      <c r="A764" s="114" t="s">
        <v>1286</v>
      </c>
      <c r="B764" s="116" t="s">
        <v>5687</v>
      </c>
      <c r="C764" s="116">
        <v>2016</v>
      </c>
      <c r="D764" s="251" t="str">
        <f t="shared" si="11"/>
        <v>C201a4[2016]</v>
      </c>
      <c r="E764" s="116" t="s">
        <v>5688</v>
      </c>
      <c r="G764" s="117">
        <v>43466</v>
      </c>
    </row>
    <row r="765" spans="1:7" x14ac:dyDescent="0.2">
      <c r="A765" s="114" t="s">
        <v>1286</v>
      </c>
      <c r="B765" s="116" t="s">
        <v>5689</v>
      </c>
      <c r="C765" s="116">
        <v>2016</v>
      </c>
      <c r="D765" s="251" t="str">
        <f t="shared" si="11"/>
        <v>C201b[2016]</v>
      </c>
      <c r="E765" s="116" t="s">
        <v>5690</v>
      </c>
      <c r="G765" s="117">
        <v>43466</v>
      </c>
    </row>
    <row r="766" spans="1:7" x14ac:dyDescent="0.2">
      <c r="A766" s="114" t="s">
        <v>1286</v>
      </c>
      <c r="B766" s="116" t="s">
        <v>5691</v>
      </c>
      <c r="C766" s="116">
        <v>2016</v>
      </c>
      <c r="D766" s="251" t="str">
        <f t="shared" si="11"/>
        <v>C205[2016]</v>
      </c>
      <c r="E766" s="116" t="s">
        <v>5692</v>
      </c>
      <c r="G766" s="117">
        <v>43466</v>
      </c>
    </row>
    <row r="767" spans="1:7" ht="25.5" x14ac:dyDescent="0.2">
      <c r="A767" s="114" t="s">
        <v>1286</v>
      </c>
      <c r="B767" s="116" t="s">
        <v>5695</v>
      </c>
      <c r="C767" s="116">
        <v>2016</v>
      </c>
      <c r="D767" s="251" t="str">
        <f t="shared" si="11"/>
        <v>C206a[2016]</v>
      </c>
      <c r="E767" s="297" t="s">
        <v>5696</v>
      </c>
      <c r="G767" s="117">
        <v>43466</v>
      </c>
    </row>
    <row r="768" spans="1:7" x14ac:dyDescent="0.2">
      <c r="A768" s="114" t="s">
        <v>1286</v>
      </c>
      <c r="B768" s="116" t="s">
        <v>5697</v>
      </c>
      <c r="C768" s="116">
        <v>2016</v>
      </c>
      <c r="D768" s="251" t="str">
        <f t="shared" si="11"/>
        <v>C206b[2016]</v>
      </c>
      <c r="E768" s="297" t="s">
        <v>5698</v>
      </c>
      <c r="G768" s="117">
        <v>43466</v>
      </c>
    </row>
    <row r="769" spans="1:7" ht="25.5" x14ac:dyDescent="0.2">
      <c r="A769" s="114" t="s">
        <v>1286</v>
      </c>
      <c r="B769" s="116" t="s">
        <v>5699</v>
      </c>
      <c r="C769" s="116">
        <v>2016</v>
      </c>
      <c r="D769" s="251" t="str">
        <f t="shared" si="11"/>
        <v>C211[2016]</v>
      </c>
      <c r="E769" s="116" t="s">
        <v>5700</v>
      </c>
      <c r="G769" s="117">
        <v>43466</v>
      </c>
    </row>
    <row r="770" spans="1:7" ht="25.5" x14ac:dyDescent="0.2">
      <c r="A770" s="114" t="s">
        <v>1286</v>
      </c>
      <c r="B770" s="116" t="s">
        <v>5701</v>
      </c>
      <c r="C770" s="116">
        <v>2016</v>
      </c>
      <c r="D770" s="251" t="str">
        <f t="shared" si="11"/>
        <v>C212a[2016]</v>
      </c>
      <c r="E770" s="116" t="s">
        <v>5703</v>
      </c>
      <c r="G770" s="117">
        <v>43466</v>
      </c>
    </row>
    <row r="771" spans="1:7" x14ac:dyDescent="0.2">
      <c r="A771" s="114" t="s">
        <v>1286</v>
      </c>
      <c r="B771" s="116" t="s">
        <v>5704</v>
      </c>
      <c r="C771" s="116">
        <v>2016</v>
      </c>
      <c r="D771" s="251" t="str">
        <f t="shared" si="11"/>
        <v>C212b[2016]</v>
      </c>
      <c r="E771" s="116" t="s">
        <v>5706</v>
      </c>
      <c r="G771" s="117">
        <v>43466</v>
      </c>
    </row>
    <row r="772" spans="1:7" x14ac:dyDescent="0.2">
      <c r="A772" s="114" t="s">
        <v>1286</v>
      </c>
      <c r="B772" s="116" t="s">
        <v>5707</v>
      </c>
      <c r="C772" s="116">
        <v>2016</v>
      </c>
      <c r="D772" s="251" t="str">
        <f t="shared" ref="D772:D835" si="12">A772&amp;SUBSTITUTE(B772,".","")&amp;"["&amp;C772&amp;"]"</f>
        <v>C213[2016]</v>
      </c>
      <c r="E772" s="116" t="s">
        <v>5708</v>
      </c>
      <c r="G772" s="117">
        <v>43466</v>
      </c>
    </row>
    <row r="773" spans="1:7" x14ac:dyDescent="0.2">
      <c r="A773" s="114" t="s">
        <v>1286</v>
      </c>
      <c r="B773" s="116" t="s">
        <v>1166</v>
      </c>
      <c r="C773" s="116">
        <v>2016</v>
      </c>
      <c r="D773" s="251" t="str">
        <f t="shared" si="12"/>
        <v>C22[2016]</v>
      </c>
      <c r="E773" s="116" t="s">
        <v>5709</v>
      </c>
      <c r="G773" s="117">
        <v>43466</v>
      </c>
    </row>
    <row r="774" spans="1:7" x14ac:dyDescent="0.2">
      <c r="A774" s="114" t="s">
        <v>1286</v>
      </c>
      <c r="B774" s="116" t="s">
        <v>5710</v>
      </c>
      <c r="C774" s="116">
        <v>2016</v>
      </c>
      <c r="D774" s="251" t="str">
        <f t="shared" si="12"/>
        <v>C231a[2016]</v>
      </c>
      <c r="E774" s="116" t="s">
        <v>5711</v>
      </c>
      <c r="G774" s="117">
        <v>43466</v>
      </c>
    </row>
    <row r="775" spans="1:7" x14ac:dyDescent="0.2">
      <c r="A775" s="114" t="s">
        <v>1286</v>
      </c>
      <c r="B775" s="116" t="s">
        <v>5712</v>
      </c>
      <c r="C775" s="116">
        <v>2016</v>
      </c>
      <c r="D775" s="251" t="str">
        <f t="shared" si="12"/>
        <v>C231b[2016]</v>
      </c>
      <c r="E775" s="116" t="s">
        <v>5713</v>
      </c>
      <c r="G775" s="117">
        <v>43466</v>
      </c>
    </row>
    <row r="776" spans="1:7" x14ac:dyDescent="0.2">
      <c r="A776" s="114" t="s">
        <v>1286</v>
      </c>
      <c r="B776" s="116" t="s">
        <v>5718</v>
      </c>
      <c r="C776" s="116">
        <v>2016</v>
      </c>
      <c r="D776" s="251" t="str">
        <f t="shared" si="12"/>
        <v>C241[2016]</v>
      </c>
      <c r="E776" s="116" t="s">
        <v>5719</v>
      </c>
      <c r="G776" s="117">
        <v>43466</v>
      </c>
    </row>
    <row r="777" spans="1:7" x14ac:dyDescent="0.2">
      <c r="A777" s="114" t="s">
        <v>1286</v>
      </c>
      <c r="B777" s="116" t="s">
        <v>5720</v>
      </c>
      <c r="C777" s="116">
        <v>2016</v>
      </c>
      <c r="D777" s="251" t="str">
        <f t="shared" si="12"/>
        <v>C242[2016]</v>
      </c>
      <c r="E777" s="116" t="s">
        <v>5721</v>
      </c>
      <c r="G777" s="117">
        <v>43466</v>
      </c>
    </row>
    <row r="778" spans="1:7" x14ac:dyDescent="0.2">
      <c r="A778" s="114" t="s">
        <v>1286</v>
      </c>
      <c r="B778" s="116" t="s">
        <v>5722</v>
      </c>
      <c r="C778" s="116">
        <v>2016</v>
      </c>
      <c r="D778" s="251" t="str">
        <f t="shared" si="12"/>
        <v>C243[2016]</v>
      </c>
      <c r="E778" s="116" t="s">
        <v>5719</v>
      </c>
      <c r="G778" s="117">
        <v>43466</v>
      </c>
    </row>
    <row r="779" spans="1:7" x14ac:dyDescent="0.2">
      <c r="A779" s="114" t="s">
        <v>1286</v>
      </c>
      <c r="B779" s="116" t="s">
        <v>5723</v>
      </c>
      <c r="C779" s="116">
        <v>2016</v>
      </c>
      <c r="D779" s="251" t="str">
        <f t="shared" si="12"/>
        <v>C251[2016]</v>
      </c>
      <c r="E779" s="116" t="s">
        <v>5724</v>
      </c>
      <c r="G779" s="117">
        <v>43466</v>
      </c>
    </row>
    <row r="780" spans="1:7" ht="25.5" x14ac:dyDescent="0.2">
      <c r="A780" s="114" t="s">
        <v>1286</v>
      </c>
      <c r="B780" s="116" t="s">
        <v>5725</v>
      </c>
      <c r="C780" s="116">
        <v>2016</v>
      </c>
      <c r="D780" s="251" t="str">
        <f t="shared" si="12"/>
        <v>C252a[2016]</v>
      </c>
      <c r="E780" s="116" t="s">
        <v>5726</v>
      </c>
      <c r="G780" s="117">
        <v>43466</v>
      </c>
    </row>
    <row r="781" spans="1:7" ht="25.5" x14ac:dyDescent="0.2">
      <c r="A781" s="114" t="s">
        <v>1286</v>
      </c>
      <c r="B781" s="116" t="s">
        <v>5727</v>
      </c>
      <c r="C781" s="116">
        <v>2016</v>
      </c>
      <c r="D781" s="251" t="str">
        <f t="shared" si="12"/>
        <v>C252b[2016]</v>
      </c>
      <c r="E781" s="116" t="s">
        <v>5728</v>
      </c>
      <c r="G781" s="117">
        <v>43466</v>
      </c>
    </row>
    <row r="782" spans="1:7" ht="25.5" x14ac:dyDescent="0.2">
      <c r="A782" s="114" t="s">
        <v>1286</v>
      </c>
      <c r="B782" s="116" t="s">
        <v>5729</v>
      </c>
      <c r="C782" s="116">
        <v>2016</v>
      </c>
      <c r="D782" s="251" t="str">
        <f t="shared" si="12"/>
        <v>C252c[2016]</v>
      </c>
      <c r="E782" s="116" t="s">
        <v>5730</v>
      </c>
      <c r="G782" s="117">
        <v>43466</v>
      </c>
    </row>
    <row r="783" spans="1:7" x14ac:dyDescent="0.2">
      <c r="A783" s="114" t="s">
        <v>1286</v>
      </c>
      <c r="B783" s="116" t="s">
        <v>979</v>
      </c>
      <c r="C783" s="116">
        <v>2016</v>
      </c>
      <c r="D783" s="251" t="str">
        <f t="shared" si="12"/>
        <v>C26[2016]</v>
      </c>
      <c r="E783" s="116" t="s">
        <v>6361</v>
      </c>
      <c r="G783" s="117">
        <v>43466</v>
      </c>
    </row>
    <row r="784" spans="1:7" x14ac:dyDescent="0.2">
      <c r="A784" s="114" t="s">
        <v>1286</v>
      </c>
      <c r="B784" s="116" t="s">
        <v>6161</v>
      </c>
      <c r="C784" s="116">
        <v>2016</v>
      </c>
      <c r="D784" s="251" t="str">
        <f t="shared" si="12"/>
        <v>C261[2016]</v>
      </c>
      <c r="E784" s="298" t="s">
        <v>6362</v>
      </c>
      <c r="G784" s="117">
        <v>43466</v>
      </c>
    </row>
    <row r="785" spans="1:7" ht="25.5" x14ac:dyDescent="0.2">
      <c r="A785" s="114" t="s">
        <v>1286</v>
      </c>
      <c r="B785" s="116" t="s">
        <v>6163</v>
      </c>
      <c r="C785" s="116">
        <v>2016</v>
      </c>
      <c r="D785" s="251" t="str">
        <f t="shared" si="12"/>
        <v>C262[2016]</v>
      </c>
      <c r="E785" s="297" t="s">
        <v>6363</v>
      </c>
      <c r="G785" s="117">
        <v>43466</v>
      </c>
    </row>
    <row r="786" spans="1:7" x14ac:dyDescent="0.2">
      <c r="A786" s="114" t="s">
        <v>1286</v>
      </c>
      <c r="B786" s="116" t="s">
        <v>5732</v>
      </c>
      <c r="C786" s="116">
        <v>2016</v>
      </c>
      <c r="D786" s="251" t="str">
        <f t="shared" si="12"/>
        <v>C271[2016]</v>
      </c>
      <c r="E786" s="116" t="s">
        <v>5733</v>
      </c>
      <c r="G786" s="117">
        <v>43466</v>
      </c>
    </row>
    <row r="787" spans="1:7" x14ac:dyDescent="0.2">
      <c r="A787" s="114" t="s">
        <v>1286</v>
      </c>
      <c r="B787" s="116" t="s">
        <v>5734</v>
      </c>
      <c r="C787" s="116">
        <v>2016</v>
      </c>
      <c r="D787" s="251" t="str">
        <f t="shared" si="12"/>
        <v>C273[2016]</v>
      </c>
      <c r="E787" s="116" t="s">
        <v>5735</v>
      </c>
      <c r="G787" s="117">
        <v>43466</v>
      </c>
    </row>
    <row r="788" spans="1:7" x14ac:dyDescent="0.2">
      <c r="A788" s="114" t="s">
        <v>1286</v>
      </c>
      <c r="B788" s="116" t="s">
        <v>5736</v>
      </c>
      <c r="C788" s="116">
        <v>2016</v>
      </c>
      <c r="D788" s="251" t="str">
        <f t="shared" si="12"/>
        <v>C274[2016]</v>
      </c>
      <c r="E788" s="116" t="s">
        <v>5737</v>
      </c>
      <c r="G788" s="117">
        <v>43466</v>
      </c>
    </row>
    <row r="789" spans="1:7" x14ac:dyDescent="0.2">
      <c r="A789" s="114" t="s">
        <v>1286</v>
      </c>
      <c r="B789" s="116" t="s">
        <v>5738</v>
      </c>
      <c r="C789" s="116">
        <v>2016</v>
      </c>
      <c r="D789" s="251" t="str">
        <f t="shared" si="12"/>
        <v>C281a1[2016]</v>
      </c>
      <c r="E789" s="116" t="s">
        <v>5739</v>
      </c>
      <c r="G789" s="117">
        <v>43466</v>
      </c>
    </row>
    <row r="790" spans="1:7" x14ac:dyDescent="0.2">
      <c r="A790" s="114" t="s">
        <v>1286</v>
      </c>
      <c r="B790" s="116" t="s">
        <v>5740</v>
      </c>
      <c r="C790" s="116">
        <v>2016</v>
      </c>
      <c r="D790" s="251" t="str">
        <f t="shared" si="12"/>
        <v>C281a2[2016]</v>
      </c>
      <c r="E790" s="116" t="s">
        <v>5741</v>
      </c>
      <c r="G790" s="117">
        <v>43466</v>
      </c>
    </row>
    <row r="791" spans="1:7" x14ac:dyDescent="0.2">
      <c r="A791" s="114" t="s">
        <v>1286</v>
      </c>
      <c r="B791" s="116" t="s">
        <v>5742</v>
      </c>
      <c r="C791" s="116">
        <v>2016</v>
      </c>
      <c r="D791" s="251" t="str">
        <f t="shared" si="12"/>
        <v>C281a3[2016]</v>
      </c>
      <c r="E791" s="116" t="s">
        <v>5743</v>
      </c>
      <c r="G791" s="117">
        <v>43466</v>
      </c>
    </row>
    <row r="792" spans="1:7" x14ac:dyDescent="0.2">
      <c r="A792" s="114" t="s">
        <v>1286</v>
      </c>
      <c r="B792" s="116" t="s">
        <v>5744</v>
      </c>
      <c r="C792" s="116">
        <v>2016</v>
      </c>
      <c r="D792" s="251" t="str">
        <f t="shared" si="12"/>
        <v>C281a4[2016]</v>
      </c>
      <c r="E792" s="116" t="s">
        <v>5745</v>
      </c>
      <c r="G792" s="117">
        <v>43466</v>
      </c>
    </row>
    <row r="793" spans="1:7" x14ac:dyDescent="0.2">
      <c r="A793" s="114" t="s">
        <v>1286</v>
      </c>
      <c r="B793" s="116" t="s">
        <v>5746</v>
      </c>
      <c r="C793" s="116">
        <v>2016</v>
      </c>
      <c r="D793" s="251" t="str">
        <f t="shared" si="12"/>
        <v>C281b[2016]</v>
      </c>
      <c r="E793" s="116" t="s">
        <v>5747</v>
      </c>
      <c r="G793" s="117">
        <v>43466</v>
      </c>
    </row>
    <row r="794" spans="1:7" x14ac:dyDescent="0.2">
      <c r="A794" s="114" t="s">
        <v>1286</v>
      </c>
      <c r="B794" s="116" t="s">
        <v>5748</v>
      </c>
      <c r="C794" s="116">
        <v>2016</v>
      </c>
      <c r="D794" s="251" t="str">
        <f t="shared" si="12"/>
        <v>C281c[2016]</v>
      </c>
      <c r="E794" s="116" t="s">
        <v>5749</v>
      </c>
      <c r="G794" s="117">
        <v>43466</v>
      </c>
    </row>
    <row r="795" spans="1:7" x14ac:dyDescent="0.2">
      <c r="A795" s="114" t="s">
        <v>1286</v>
      </c>
      <c r="B795" s="116" t="s">
        <v>5750</v>
      </c>
      <c r="C795" s="116">
        <v>2016</v>
      </c>
      <c r="D795" s="251" t="str">
        <f t="shared" si="12"/>
        <v>C281d[2016]</v>
      </c>
      <c r="E795" s="116" t="s">
        <v>5751</v>
      </c>
      <c r="G795" s="117">
        <v>43466</v>
      </c>
    </row>
    <row r="796" spans="1:7" x14ac:dyDescent="0.2">
      <c r="A796" s="114" t="s">
        <v>1286</v>
      </c>
      <c r="B796" s="116" t="s">
        <v>5792</v>
      </c>
      <c r="C796" s="116">
        <v>2016</v>
      </c>
      <c r="D796" s="251" t="str">
        <f t="shared" si="12"/>
        <v>C2810[2016]</v>
      </c>
      <c r="E796" s="116" t="s">
        <v>5793</v>
      </c>
      <c r="G796" s="117">
        <v>43466</v>
      </c>
    </row>
    <row r="797" spans="1:7" ht="25.5" x14ac:dyDescent="0.2">
      <c r="A797" s="114" t="s">
        <v>1286</v>
      </c>
      <c r="B797" s="116" t="s">
        <v>5752</v>
      </c>
      <c r="C797" s="116">
        <v>2016</v>
      </c>
      <c r="D797" s="251" t="str">
        <f t="shared" si="12"/>
        <v>C284a1[2016]</v>
      </c>
      <c r="E797" s="116" t="s">
        <v>5753</v>
      </c>
      <c r="G797" s="117">
        <v>43466</v>
      </c>
    </row>
    <row r="798" spans="1:7" ht="25.5" x14ac:dyDescent="0.2">
      <c r="A798" s="114" t="s">
        <v>1286</v>
      </c>
      <c r="B798" s="116" t="s">
        <v>5754</v>
      </c>
      <c r="C798" s="116">
        <v>2016</v>
      </c>
      <c r="D798" s="251" t="str">
        <f t="shared" si="12"/>
        <v>C284a2[2016]</v>
      </c>
      <c r="E798" s="116" t="s">
        <v>5755</v>
      </c>
      <c r="G798" s="117">
        <v>43466</v>
      </c>
    </row>
    <row r="799" spans="1:7" x14ac:dyDescent="0.2">
      <c r="A799" s="114" t="s">
        <v>1286</v>
      </c>
      <c r="B799" s="116" t="s">
        <v>5756</v>
      </c>
      <c r="C799" s="116">
        <v>2016</v>
      </c>
      <c r="D799" s="251" t="str">
        <f t="shared" si="12"/>
        <v>C284a3[2016]</v>
      </c>
      <c r="E799" s="116" t="s">
        <v>5757</v>
      </c>
      <c r="G799" s="117">
        <v>43466</v>
      </c>
    </row>
    <row r="800" spans="1:7" x14ac:dyDescent="0.2">
      <c r="A800" s="114" t="s">
        <v>1286</v>
      </c>
      <c r="B800" s="116" t="s">
        <v>5758</v>
      </c>
      <c r="C800" s="116">
        <v>2016</v>
      </c>
      <c r="D800" s="251" t="str">
        <f t="shared" si="12"/>
        <v>C284a4[2016]</v>
      </c>
      <c r="E800" s="116" t="s">
        <v>5759</v>
      </c>
      <c r="G800" s="117">
        <v>43466</v>
      </c>
    </row>
    <row r="801" spans="1:7" x14ac:dyDescent="0.2">
      <c r="A801" s="114" t="s">
        <v>1286</v>
      </c>
      <c r="B801" s="116" t="s">
        <v>5760</v>
      </c>
      <c r="C801" s="116">
        <v>2016</v>
      </c>
      <c r="D801" s="251" t="str">
        <f t="shared" si="12"/>
        <v>C284a5[2016]</v>
      </c>
      <c r="E801" s="116" t="s">
        <v>5761</v>
      </c>
      <c r="G801" s="117">
        <v>43466</v>
      </c>
    </row>
    <row r="802" spans="1:7" x14ac:dyDescent="0.2">
      <c r="A802" s="114" t="s">
        <v>1286</v>
      </c>
      <c r="B802" s="116" t="s">
        <v>5762</v>
      </c>
      <c r="C802" s="116">
        <v>2016</v>
      </c>
      <c r="D802" s="251" t="str">
        <f t="shared" si="12"/>
        <v>C284a6[2016]</v>
      </c>
      <c r="E802" s="116" t="s">
        <v>5763</v>
      </c>
      <c r="G802" s="117">
        <v>43466</v>
      </c>
    </row>
    <row r="803" spans="1:7" ht="25.5" x14ac:dyDescent="0.2">
      <c r="A803" s="114" t="s">
        <v>1286</v>
      </c>
      <c r="B803" s="116" t="s">
        <v>5764</v>
      </c>
      <c r="C803" s="116">
        <v>2016</v>
      </c>
      <c r="D803" s="251" t="str">
        <f t="shared" si="12"/>
        <v>C284b1[2016]</v>
      </c>
      <c r="E803" s="116" t="s">
        <v>5765</v>
      </c>
      <c r="G803" s="117">
        <v>43466</v>
      </c>
    </row>
    <row r="804" spans="1:7" x14ac:dyDescent="0.2">
      <c r="A804" s="114" t="s">
        <v>1286</v>
      </c>
      <c r="B804" s="116" t="s">
        <v>5766</v>
      </c>
      <c r="C804" s="116">
        <v>2016</v>
      </c>
      <c r="D804" s="251" t="str">
        <f t="shared" si="12"/>
        <v>C284b2[2016]</v>
      </c>
      <c r="E804" s="116" t="s">
        <v>5767</v>
      </c>
      <c r="G804" s="117">
        <v>43466</v>
      </c>
    </row>
    <row r="805" spans="1:7" ht="38.25" x14ac:dyDescent="0.2">
      <c r="A805" s="114" t="s">
        <v>1286</v>
      </c>
      <c r="B805" s="116" t="s">
        <v>5768</v>
      </c>
      <c r="C805" s="116">
        <v>2016</v>
      </c>
      <c r="D805" s="251" t="str">
        <f t="shared" si="12"/>
        <v>C284c1[2016]</v>
      </c>
      <c r="E805" s="116" t="s">
        <v>5769</v>
      </c>
      <c r="F805" s="117">
        <v>42370</v>
      </c>
      <c r="G805" s="117">
        <v>43466</v>
      </c>
    </row>
    <row r="806" spans="1:7" ht="25.5" x14ac:dyDescent="0.2">
      <c r="A806" s="114" t="s">
        <v>1286</v>
      </c>
      <c r="B806" s="116" t="s">
        <v>5770</v>
      </c>
      <c r="C806" s="116">
        <v>2016</v>
      </c>
      <c r="D806" s="251" t="str">
        <f t="shared" si="12"/>
        <v>C284c2[2016]</v>
      </c>
      <c r="E806" s="116" t="s">
        <v>5771</v>
      </c>
      <c r="F806" s="117">
        <v>42370</v>
      </c>
      <c r="G806" s="117">
        <v>43466</v>
      </c>
    </row>
    <row r="807" spans="1:7" x14ac:dyDescent="0.2">
      <c r="A807" s="114" t="s">
        <v>1286</v>
      </c>
      <c r="B807" s="116" t="s">
        <v>5772</v>
      </c>
      <c r="C807" s="116">
        <v>2016</v>
      </c>
      <c r="D807" s="251" t="str">
        <f t="shared" si="12"/>
        <v>C284d[2016]</v>
      </c>
      <c r="E807" s="116" t="s">
        <v>5773</v>
      </c>
      <c r="G807" s="117">
        <v>43466</v>
      </c>
    </row>
    <row r="808" spans="1:7" x14ac:dyDescent="0.2">
      <c r="A808" s="114" t="s">
        <v>1286</v>
      </c>
      <c r="B808" s="116" t="s">
        <v>5774</v>
      </c>
      <c r="C808" s="116">
        <v>2016</v>
      </c>
      <c r="D808" s="251" t="str">
        <f t="shared" si="12"/>
        <v>C284e1[2016]</v>
      </c>
      <c r="E808" s="116" t="s">
        <v>5775</v>
      </c>
      <c r="G808" s="117">
        <v>43466</v>
      </c>
    </row>
    <row r="809" spans="1:7" x14ac:dyDescent="0.2">
      <c r="A809" s="114" t="s">
        <v>1286</v>
      </c>
      <c r="B809" s="116" t="s">
        <v>5776</v>
      </c>
      <c r="C809" s="116">
        <v>2016</v>
      </c>
      <c r="D809" s="251" t="str">
        <f t="shared" si="12"/>
        <v>C284e2[2016]</v>
      </c>
      <c r="E809" s="116" t="s">
        <v>5777</v>
      </c>
      <c r="G809" s="117">
        <v>43466</v>
      </c>
    </row>
    <row r="810" spans="1:7" x14ac:dyDescent="0.2">
      <c r="A810" s="114" t="s">
        <v>1286</v>
      </c>
      <c r="B810" s="116" t="s">
        <v>5778</v>
      </c>
      <c r="C810" s="116">
        <v>2016</v>
      </c>
      <c r="D810" s="251" t="str">
        <f t="shared" si="12"/>
        <v>C284e3[2016]</v>
      </c>
      <c r="E810" s="116" t="s">
        <v>5779</v>
      </c>
      <c r="G810" s="117">
        <v>43466</v>
      </c>
    </row>
    <row r="811" spans="1:7" ht="25.5" x14ac:dyDescent="0.2">
      <c r="A811" s="114" t="s">
        <v>1286</v>
      </c>
      <c r="B811" s="116" t="s">
        <v>5780</v>
      </c>
      <c r="C811" s="116">
        <v>2016</v>
      </c>
      <c r="D811" s="251" t="str">
        <f t="shared" si="12"/>
        <v>C284f[2016]</v>
      </c>
      <c r="E811" s="116" t="s">
        <v>5781</v>
      </c>
      <c r="G811" s="117">
        <v>43466</v>
      </c>
    </row>
    <row r="812" spans="1:7" ht="25.5" x14ac:dyDescent="0.2">
      <c r="A812" s="114" t="s">
        <v>1286</v>
      </c>
      <c r="B812" s="116" t="s">
        <v>5782</v>
      </c>
      <c r="C812" s="116">
        <v>2016</v>
      </c>
      <c r="D812" s="251" t="str">
        <f t="shared" si="12"/>
        <v>C284g[2016]</v>
      </c>
      <c r="E812" s="116" t="s">
        <v>5783</v>
      </c>
      <c r="G812" s="117">
        <v>43466</v>
      </c>
    </row>
    <row r="813" spans="1:7" ht="25.5" x14ac:dyDescent="0.2">
      <c r="A813" s="114" t="s">
        <v>1286</v>
      </c>
      <c r="B813" s="116" t="s">
        <v>5784</v>
      </c>
      <c r="C813" s="116">
        <v>2016</v>
      </c>
      <c r="D813" s="251" t="str">
        <f t="shared" si="12"/>
        <v>C285[2016]</v>
      </c>
      <c r="E813" s="116" t="s">
        <v>5785</v>
      </c>
      <c r="G813" s="117">
        <v>43466</v>
      </c>
    </row>
    <row r="814" spans="1:7" ht="25.5" x14ac:dyDescent="0.2">
      <c r="A814" s="114" t="s">
        <v>1286</v>
      </c>
      <c r="B814" s="116" t="s">
        <v>5786</v>
      </c>
      <c r="C814" s="116">
        <v>2016</v>
      </c>
      <c r="D814" s="251" t="str">
        <f t="shared" si="12"/>
        <v>C286a[2016]</v>
      </c>
      <c r="E814" s="116" t="s">
        <v>5787</v>
      </c>
      <c r="G814" s="117">
        <v>43466</v>
      </c>
    </row>
    <row r="815" spans="1:7" ht="25.5" x14ac:dyDescent="0.2">
      <c r="A815" s="114" t="s">
        <v>1286</v>
      </c>
      <c r="B815" s="116" t="s">
        <v>5788</v>
      </c>
      <c r="C815" s="116">
        <v>2016</v>
      </c>
      <c r="D815" s="251" t="str">
        <f t="shared" si="12"/>
        <v>C286b[2016]</v>
      </c>
      <c r="E815" s="116" t="s">
        <v>5789</v>
      </c>
      <c r="G815" s="117">
        <v>43466</v>
      </c>
    </row>
    <row r="816" spans="1:7" x14ac:dyDescent="0.2">
      <c r="A816" s="114" t="s">
        <v>1286</v>
      </c>
      <c r="B816" s="116" t="s">
        <v>5790</v>
      </c>
      <c r="C816" s="116">
        <v>2016</v>
      </c>
      <c r="D816" s="251" t="str">
        <f t="shared" si="12"/>
        <v>C286c[2016]</v>
      </c>
      <c r="E816" s="116" t="s">
        <v>5791</v>
      </c>
      <c r="G816" s="117">
        <v>43466</v>
      </c>
    </row>
    <row r="817" spans="1:7" x14ac:dyDescent="0.2">
      <c r="A817" s="114" t="s">
        <v>1286</v>
      </c>
      <c r="B817" s="116" t="s">
        <v>5794</v>
      </c>
      <c r="C817" s="116">
        <v>2016</v>
      </c>
      <c r="D817" s="251" t="str">
        <f t="shared" si="12"/>
        <v>C291a[2016]</v>
      </c>
      <c r="E817" s="116" t="s">
        <v>5795</v>
      </c>
      <c r="G817" s="117">
        <v>43466</v>
      </c>
    </row>
    <row r="818" spans="1:7" ht="25.5" x14ac:dyDescent="0.2">
      <c r="A818" s="114" t="s">
        <v>1286</v>
      </c>
      <c r="B818" s="116" t="s">
        <v>5796</v>
      </c>
      <c r="C818" s="116">
        <v>2016</v>
      </c>
      <c r="D818" s="251" t="str">
        <f t="shared" si="12"/>
        <v>C291b[2016]</v>
      </c>
      <c r="E818" s="116" t="s">
        <v>5797</v>
      </c>
      <c r="G818" s="117">
        <v>43466</v>
      </c>
    </row>
    <row r="819" spans="1:7" x14ac:dyDescent="0.2">
      <c r="A819" s="114" t="s">
        <v>1286</v>
      </c>
      <c r="B819" s="116" t="s">
        <v>5798</v>
      </c>
      <c r="C819" s="116">
        <v>2016</v>
      </c>
      <c r="D819" s="251" t="str">
        <f t="shared" si="12"/>
        <v>C291c[2016]</v>
      </c>
      <c r="E819" s="116" t="s">
        <v>5799</v>
      </c>
      <c r="G819" s="117">
        <v>43466</v>
      </c>
    </row>
    <row r="820" spans="1:7" ht="25.5" x14ac:dyDescent="0.2">
      <c r="A820" s="114" t="s">
        <v>1286</v>
      </c>
      <c r="B820" s="116" t="s">
        <v>5800</v>
      </c>
      <c r="C820" s="116">
        <v>2016</v>
      </c>
      <c r="D820" s="251" t="str">
        <f t="shared" si="12"/>
        <v>C291d[2016]</v>
      </c>
      <c r="E820" s="116" t="s">
        <v>5801</v>
      </c>
      <c r="G820" s="117">
        <v>43466</v>
      </c>
    </row>
    <row r="821" spans="1:7" ht="25.5" x14ac:dyDescent="0.2">
      <c r="A821" s="114" t="s">
        <v>1286</v>
      </c>
      <c r="B821" s="116" t="s">
        <v>5802</v>
      </c>
      <c r="C821" s="116">
        <v>2016</v>
      </c>
      <c r="D821" s="251" t="str">
        <f t="shared" si="12"/>
        <v>C291e[2016]</v>
      </c>
      <c r="E821" s="116" t="s">
        <v>5803</v>
      </c>
      <c r="G821" s="117">
        <v>43466</v>
      </c>
    </row>
    <row r="822" spans="1:7" ht="25.5" x14ac:dyDescent="0.2">
      <c r="A822" s="114" t="s">
        <v>1286</v>
      </c>
      <c r="B822" s="116" t="s">
        <v>5804</v>
      </c>
      <c r="C822" s="116">
        <v>2016</v>
      </c>
      <c r="D822" s="251" t="str">
        <f t="shared" si="12"/>
        <v>C291f[2016]</v>
      </c>
      <c r="E822" s="116" t="s">
        <v>5805</v>
      </c>
      <c r="G822" s="117">
        <v>43466</v>
      </c>
    </row>
    <row r="823" spans="1:7" ht="25.5" x14ac:dyDescent="0.2">
      <c r="A823" s="114" t="s">
        <v>1286</v>
      </c>
      <c r="B823" s="116" t="s">
        <v>5806</v>
      </c>
      <c r="C823" s="116">
        <v>2016</v>
      </c>
      <c r="D823" s="251" t="str">
        <f t="shared" si="12"/>
        <v>C291g[2016]</v>
      </c>
      <c r="E823" s="116" t="s">
        <v>5807</v>
      </c>
      <c r="G823" s="117">
        <v>43466</v>
      </c>
    </row>
    <row r="824" spans="1:7" ht="25.5" x14ac:dyDescent="0.2">
      <c r="A824" s="114" t="s">
        <v>1286</v>
      </c>
      <c r="B824" s="116" t="s">
        <v>5808</v>
      </c>
      <c r="C824" s="116">
        <v>2016</v>
      </c>
      <c r="D824" s="251" t="str">
        <f t="shared" si="12"/>
        <v>C291h[2016]</v>
      </c>
      <c r="E824" s="116" t="s">
        <v>5809</v>
      </c>
      <c r="G824" s="117">
        <v>43466</v>
      </c>
    </row>
    <row r="825" spans="1:7" x14ac:dyDescent="0.2">
      <c r="A825" s="114" t="s">
        <v>1286</v>
      </c>
      <c r="B825" s="116" t="s">
        <v>5810</v>
      </c>
      <c r="C825" s="116">
        <v>2016</v>
      </c>
      <c r="D825" s="251" t="str">
        <f t="shared" si="12"/>
        <v>C291i[2016]</v>
      </c>
      <c r="E825" s="116" t="s">
        <v>5812</v>
      </c>
      <c r="G825" s="117">
        <v>43466</v>
      </c>
    </row>
    <row r="826" spans="1:7" ht="25.5" x14ac:dyDescent="0.2">
      <c r="A826" s="114" t="s">
        <v>1286</v>
      </c>
      <c r="B826" s="116" t="s">
        <v>5813</v>
      </c>
      <c r="C826" s="116">
        <v>2016</v>
      </c>
      <c r="D826" s="251" t="str">
        <f t="shared" si="12"/>
        <v>C291j[2016]</v>
      </c>
      <c r="E826" s="116" t="s">
        <v>5815</v>
      </c>
      <c r="G826" s="117">
        <v>43466</v>
      </c>
    </row>
    <row r="827" spans="1:7" x14ac:dyDescent="0.2">
      <c r="A827" s="114" t="s">
        <v>1284</v>
      </c>
      <c r="B827" s="116" t="s">
        <v>5818</v>
      </c>
      <c r="C827" s="116">
        <v>2015</v>
      </c>
      <c r="D827" s="251" t="str">
        <f t="shared" si="12"/>
        <v>B01a1[2015]</v>
      </c>
      <c r="E827" s="116" t="s">
        <v>5819</v>
      </c>
      <c r="G827" s="117">
        <v>43466</v>
      </c>
    </row>
    <row r="828" spans="1:7" x14ac:dyDescent="0.2">
      <c r="A828" s="114" t="s">
        <v>1284</v>
      </c>
      <c r="B828" s="116" t="s">
        <v>5820</v>
      </c>
      <c r="C828" s="116">
        <v>2015</v>
      </c>
      <c r="D828" s="251" t="str">
        <f t="shared" si="12"/>
        <v>B01a2[2015]</v>
      </c>
      <c r="E828" s="116" t="s">
        <v>5821</v>
      </c>
      <c r="G828" s="117">
        <v>43466</v>
      </c>
    </row>
    <row r="829" spans="1:7" x14ac:dyDescent="0.2">
      <c r="A829" s="114" t="s">
        <v>1284</v>
      </c>
      <c r="B829" s="116" t="s">
        <v>5822</v>
      </c>
      <c r="C829" s="116">
        <v>2015</v>
      </c>
      <c r="D829" s="251" t="str">
        <f t="shared" si="12"/>
        <v>B01a3[2015]</v>
      </c>
      <c r="E829" s="116" t="s">
        <v>5823</v>
      </c>
      <c r="G829" s="117">
        <v>43466</v>
      </c>
    </row>
    <row r="830" spans="1:7" x14ac:dyDescent="0.2">
      <c r="A830" s="114" t="s">
        <v>1284</v>
      </c>
      <c r="B830" s="116" t="s">
        <v>5824</v>
      </c>
      <c r="C830" s="116">
        <v>2015</v>
      </c>
      <c r="D830" s="251" t="str">
        <f t="shared" si="12"/>
        <v>B01a4[2015]</v>
      </c>
      <c r="E830" s="116" t="s">
        <v>5825</v>
      </c>
      <c r="G830" s="117">
        <v>43466</v>
      </c>
    </row>
    <row r="831" spans="1:7" x14ac:dyDescent="0.2">
      <c r="A831" s="114" t="s">
        <v>1284</v>
      </c>
      <c r="B831" s="116" t="s">
        <v>5826</v>
      </c>
      <c r="C831" s="116">
        <v>2015</v>
      </c>
      <c r="D831" s="251" t="str">
        <f t="shared" si="12"/>
        <v>B01a5[2015]</v>
      </c>
      <c r="E831" s="116" t="s">
        <v>5827</v>
      </c>
      <c r="G831" s="117">
        <v>43466</v>
      </c>
    </row>
    <row r="832" spans="1:7" x14ac:dyDescent="0.2">
      <c r="A832" s="114" t="s">
        <v>1284</v>
      </c>
      <c r="B832" s="116" t="s">
        <v>5828</v>
      </c>
      <c r="C832" s="116">
        <v>2015</v>
      </c>
      <c r="D832" s="251" t="str">
        <f t="shared" si="12"/>
        <v>B01a6[2015]</v>
      </c>
      <c r="E832" s="116" t="s">
        <v>5829</v>
      </c>
      <c r="G832" s="117">
        <v>43466</v>
      </c>
    </row>
    <row r="833" spans="1:7" x14ac:dyDescent="0.2">
      <c r="A833" s="114" t="s">
        <v>1284</v>
      </c>
      <c r="B833" s="116" t="s">
        <v>5830</v>
      </c>
      <c r="C833" s="116">
        <v>2015</v>
      </c>
      <c r="D833" s="251" t="str">
        <f t="shared" si="12"/>
        <v>B01b[2015]</v>
      </c>
      <c r="E833" s="116" t="s">
        <v>5831</v>
      </c>
      <c r="G833" s="117">
        <v>43466</v>
      </c>
    </row>
    <row r="834" spans="1:7" x14ac:dyDescent="0.2">
      <c r="A834" s="114" t="s">
        <v>1284</v>
      </c>
      <c r="B834" s="116" t="s">
        <v>5832</v>
      </c>
      <c r="C834" s="116">
        <v>2015</v>
      </c>
      <c r="D834" s="251" t="str">
        <f t="shared" si="12"/>
        <v>B01c[2015]</v>
      </c>
      <c r="E834" s="116" t="s">
        <v>5833</v>
      </c>
      <c r="G834" s="117">
        <v>43466</v>
      </c>
    </row>
    <row r="835" spans="1:7" x14ac:dyDescent="0.2">
      <c r="A835" s="114" t="s">
        <v>1284</v>
      </c>
      <c r="B835" s="116" t="s">
        <v>5834</v>
      </c>
      <c r="C835" s="116">
        <v>2015</v>
      </c>
      <c r="D835" s="251" t="str">
        <f t="shared" si="12"/>
        <v>B01d[2015]</v>
      </c>
      <c r="E835" s="116" t="s">
        <v>5835</v>
      </c>
      <c r="G835" s="117">
        <v>43466</v>
      </c>
    </row>
    <row r="836" spans="1:7" x14ac:dyDescent="0.2">
      <c r="A836" s="114" t="s">
        <v>1284</v>
      </c>
      <c r="B836" s="116" t="s">
        <v>5836</v>
      </c>
      <c r="C836" s="116">
        <v>2015</v>
      </c>
      <c r="D836" s="251" t="str">
        <f t="shared" ref="D836:D899" si="13">A836&amp;SUBSTITUTE(B836,".","")&amp;"["&amp;C836&amp;"]"</f>
        <v>B02[2015]</v>
      </c>
      <c r="E836" s="116" t="s">
        <v>5837</v>
      </c>
      <c r="G836" s="117">
        <v>43466</v>
      </c>
    </row>
    <row r="837" spans="1:7" x14ac:dyDescent="0.2">
      <c r="A837" s="114" t="s">
        <v>1286</v>
      </c>
      <c r="B837" s="114">
        <v>0</v>
      </c>
      <c r="C837" s="114">
        <v>2015</v>
      </c>
      <c r="D837" s="251" t="str">
        <f t="shared" si="13"/>
        <v>C0[2015]</v>
      </c>
      <c r="E837" s="116" t="s">
        <v>5040</v>
      </c>
      <c r="F837" s="295"/>
      <c r="G837" s="117">
        <v>43466</v>
      </c>
    </row>
    <row r="838" spans="1:7" x14ac:dyDescent="0.2">
      <c r="A838" s="114" t="s">
        <v>1286</v>
      </c>
      <c r="B838" s="114" t="s">
        <v>5041</v>
      </c>
      <c r="C838" s="114">
        <v>2015</v>
      </c>
      <c r="D838" s="251" t="str">
        <f t="shared" si="13"/>
        <v>C011a[2015]</v>
      </c>
      <c r="E838" s="116" t="s">
        <v>5042</v>
      </c>
      <c r="G838" s="117">
        <v>43466</v>
      </c>
    </row>
    <row r="839" spans="1:7" x14ac:dyDescent="0.2">
      <c r="A839" s="114" t="s">
        <v>1286</v>
      </c>
      <c r="B839" s="114" t="s">
        <v>5043</v>
      </c>
      <c r="C839" s="114">
        <v>2015</v>
      </c>
      <c r="D839" s="251" t="str">
        <f t="shared" si="13"/>
        <v>C011b[2015]</v>
      </c>
      <c r="E839" s="116" t="s">
        <v>5044</v>
      </c>
      <c r="G839" s="117">
        <v>43466</v>
      </c>
    </row>
    <row r="840" spans="1:7" x14ac:dyDescent="0.2">
      <c r="A840" s="114" t="s">
        <v>1286</v>
      </c>
      <c r="B840" s="114" t="s">
        <v>5045</v>
      </c>
      <c r="C840" s="114">
        <v>2015</v>
      </c>
      <c r="D840" s="251" t="str">
        <f t="shared" si="13"/>
        <v>C011c[2015]</v>
      </c>
      <c r="E840" s="116" t="s">
        <v>5046</v>
      </c>
      <c r="G840" s="117">
        <v>43466</v>
      </c>
    </row>
    <row r="841" spans="1:7" x14ac:dyDescent="0.2">
      <c r="A841" s="114" t="s">
        <v>1286</v>
      </c>
      <c r="B841" s="114" t="s">
        <v>5047</v>
      </c>
      <c r="C841" s="114">
        <v>2015</v>
      </c>
      <c r="D841" s="251" t="str">
        <f t="shared" si="13"/>
        <v>C013a[2015]</v>
      </c>
      <c r="E841" s="116" t="s">
        <v>5048</v>
      </c>
      <c r="G841" s="117">
        <v>43466</v>
      </c>
    </row>
    <row r="842" spans="1:7" x14ac:dyDescent="0.2">
      <c r="A842" s="114" t="s">
        <v>1286</v>
      </c>
      <c r="B842" s="114" t="s">
        <v>5049</v>
      </c>
      <c r="C842" s="114">
        <v>2015</v>
      </c>
      <c r="D842" s="251" t="str">
        <f t="shared" si="13"/>
        <v>C013b[2015]</v>
      </c>
      <c r="E842" s="116" t="s">
        <v>5050</v>
      </c>
      <c r="G842" s="117">
        <v>43466</v>
      </c>
    </row>
    <row r="843" spans="1:7" x14ac:dyDescent="0.2">
      <c r="A843" s="114" t="s">
        <v>1286</v>
      </c>
      <c r="B843" s="116" t="s">
        <v>5051</v>
      </c>
      <c r="C843" s="116">
        <v>2015</v>
      </c>
      <c r="D843" s="251" t="str">
        <f t="shared" si="13"/>
        <v>C013c1[2015]</v>
      </c>
      <c r="E843" s="116" t="s">
        <v>5052</v>
      </c>
      <c r="G843" s="117">
        <v>43466</v>
      </c>
    </row>
    <row r="844" spans="1:7" x14ac:dyDescent="0.2">
      <c r="A844" s="114" t="s">
        <v>1286</v>
      </c>
      <c r="B844" s="116" t="s">
        <v>5053</v>
      </c>
      <c r="C844" s="116">
        <v>2015</v>
      </c>
      <c r="D844" s="251" t="str">
        <f t="shared" si="13"/>
        <v>C013c2[2015]</v>
      </c>
      <c r="E844" s="116" t="s">
        <v>5054</v>
      </c>
      <c r="G844" s="117">
        <v>43466</v>
      </c>
    </row>
    <row r="845" spans="1:7" x14ac:dyDescent="0.2">
      <c r="A845" s="114" t="s">
        <v>1286</v>
      </c>
      <c r="B845" s="116" t="s">
        <v>5055</v>
      </c>
      <c r="C845" s="116">
        <v>2015</v>
      </c>
      <c r="D845" s="251" t="str">
        <f t="shared" si="13"/>
        <v>C013c3[2015]</v>
      </c>
      <c r="E845" s="116" t="s">
        <v>5056</v>
      </c>
      <c r="G845" s="117">
        <v>43466</v>
      </c>
    </row>
    <row r="846" spans="1:7" ht="25.5" x14ac:dyDescent="0.2">
      <c r="A846" s="114" t="s">
        <v>1286</v>
      </c>
      <c r="B846" s="116" t="s">
        <v>5057</v>
      </c>
      <c r="C846" s="116">
        <v>2015</v>
      </c>
      <c r="D846" s="251" t="str">
        <f t="shared" si="13"/>
        <v>C013d[2015]</v>
      </c>
      <c r="E846" s="116" t="s">
        <v>5058</v>
      </c>
      <c r="G846" s="117">
        <v>43466</v>
      </c>
    </row>
    <row r="847" spans="1:7" ht="25.5" x14ac:dyDescent="0.2">
      <c r="A847" s="114" t="s">
        <v>1286</v>
      </c>
      <c r="B847" s="116" t="s">
        <v>5059</v>
      </c>
      <c r="C847" s="116">
        <v>2015</v>
      </c>
      <c r="D847" s="251" t="str">
        <f t="shared" si="13"/>
        <v>C014a[2015]</v>
      </c>
      <c r="E847" s="116" t="s">
        <v>5060</v>
      </c>
      <c r="G847" s="117">
        <v>43466</v>
      </c>
    </row>
    <row r="848" spans="1:7" x14ac:dyDescent="0.2">
      <c r="A848" s="114" t="s">
        <v>1286</v>
      </c>
      <c r="B848" s="116" t="s">
        <v>5061</v>
      </c>
      <c r="C848" s="116">
        <v>2015</v>
      </c>
      <c r="D848" s="251" t="str">
        <f t="shared" si="13"/>
        <v>C014b[2015]</v>
      </c>
      <c r="E848" s="116" t="s">
        <v>5062</v>
      </c>
      <c r="G848" s="117">
        <v>43466</v>
      </c>
    </row>
    <row r="849" spans="1:7" x14ac:dyDescent="0.2">
      <c r="A849" s="114" t="s">
        <v>1286</v>
      </c>
      <c r="B849" s="116" t="s">
        <v>5063</v>
      </c>
      <c r="C849" s="116">
        <v>2015</v>
      </c>
      <c r="D849" s="251" t="str">
        <f t="shared" si="13"/>
        <v>C014c[2015]</v>
      </c>
      <c r="E849" s="116" t="s">
        <v>5064</v>
      </c>
      <c r="G849" s="117">
        <v>43466</v>
      </c>
    </row>
    <row r="850" spans="1:7" x14ac:dyDescent="0.2">
      <c r="A850" s="114" t="s">
        <v>1286</v>
      </c>
      <c r="B850" s="116" t="s">
        <v>5065</v>
      </c>
      <c r="C850" s="116">
        <v>2015</v>
      </c>
      <c r="D850" s="251" t="str">
        <f t="shared" si="13"/>
        <v>C014d[2015]</v>
      </c>
      <c r="E850" s="116" t="s">
        <v>5066</v>
      </c>
      <c r="G850" s="117">
        <v>43466</v>
      </c>
    </row>
    <row r="851" spans="1:7" x14ac:dyDescent="0.2">
      <c r="A851" s="114" t="s">
        <v>1286</v>
      </c>
      <c r="B851" s="116" t="s">
        <v>5069</v>
      </c>
      <c r="C851" s="116">
        <v>2015</v>
      </c>
      <c r="D851" s="251" t="str">
        <f t="shared" si="13"/>
        <v>C021a[2015]</v>
      </c>
      <c r="E851" s="116" t="s">
        <v>5070</v>
      </c>
      <c r="G851" s="117">
        <v>43466</v>
      </c>
    </row>
    <row r="852" spans="1:7" x14ac:dyDescent="0.2">
      <c r="A852" s="114" t="s">
        <v>1286</v>
      </c>
      <c r="B852" s="116" t="s">
        <v>5071</v>
      </c>
      <c r="C852" s="116">
        <v>2015</v>
      </c>
      <c r="D852" s="251" t="str">
        <f t="shared" si="13"/>
        <v>C021b[2015]</v>
      </c>
      <c r="E852" s="116" t="s">
        <v>5072</v>
      </c>
      <c r="G852" s="117">
        <v>43466</v>
      </c>
    </row>
    <row r="853" spans="1:7" x14ac:dyDescent="0.2">
      <c r="A853" s="114" t="s">
        <v>1286</v>
      </c>
      <c r="B853" s="116" t="s">
        <v>5073</v>
      </c>
      <c r="C853" s="116">
        <v>2015</v>
      </c>
      <c r="D853" s="251" t="str">
        <f t="shared" si="13"/>
        <v>C021c[2015]</v>
      </c>
      <c r="E853" s="116" t="s">
        <v>5074</v>
      </c>
      <c r="G853" s="117">
        <v>43466</v>
      </c>
    </row>
    <row r="854" spans="1:7" x14ac:dyDescent="0.2">
      <c r="A854" s="114" t="s">
        <v>1286</v>
      </c>
      <c r="B854" s="116" t="s">
        <v>5075</v>
      </c>
      <c r="C854" s="116">
        <v>2015</v>
      </c>
      <c r="D854" s="251" t="str">
        <f t="shared" si="13"/>
        <v>C026a[2015]</v>
      </c>
      <c r="E854" s="116" t="s">
        <v>5076</v>
      </c>
      <c r="G854" s="117">
        <v>43466</v>
      </c>
    </row>
    <row r="855" spans="1:7" ht="25.5" x14ac:dyDescent="0.2">
      <c r="A855" s="114" t="s">
        <v>1286</v>
      </c>
      <c r="B855" s="116" t="s">
        <v>5077</v>
      </c>
      <c r="C855" s="116">
        <v>2015</v>
      </c>
      <c r="D855" s="251" t="str">
        <f t="shared" si="13"/>
        <v>C026b[2015]</v>
      </c>
      <c r="E855" s="116" t="s">
        <v>5078</v>
      </c>
      <c r="G855" s="117">
        <v>43466</v>
      </c>
    </row>
    <row r="856" spans="1:7" x14ac:dyDescent="0.2">
      <c r="A856" s="114" t="s">
        <v>1286</v>
      </c>
      <c r="B856" s="116" t="s">
        <v>5079</v>
      </c>
      <c r="C856" s="116">
        <v>2015</v>
      </c>
      <c r="D856" s="251" t="str">
        <f t="shared" si="13"/>
        <v>C026c[2015]</v>
      </c>
      <c r="E856" s="116" t="s">
        <v>5080</v>
      </c>
      <c r="G856" s="117">
        <v>43466</v>
      </c>
    </row>
    <row r="857" spans="1:7" x14ac:dyDescent="0.2">
      <c r="A857" s="114" t="s">
        <v>1286</v>
      </c>
      <c r="B857" s="116" t="s">
        <v>5081</v>
      </c>
      <c r="C857" s="116">
        <v>2015</v>
      </c>
      <c r="D857" s="251" t="str">
        <f t="shared" si="13"/>
        <v>C027a[2015]</v>
      </c>
      <c r="E857" s="116" t="s">
        <v>5082</v>
      </c>
      <c r="G857" s="117">
        <v>43466</v>
      </c>
    </row>
    <row r="858" spans="1:7" x14ac:dyDescent="0.2">
      <c r="A858" s="114" t="s">
        <v>1286</v>
      </c>
      <c r="B858" s="116" t="s">
        <v>5083</v>
      </c>
      <c r="C858" s="116">
        <v>2015</v>
      </c>
      <c r="D858" s="251" t="str">
        <f t="shared" si="13"/>
        <v>C027b[2015]</v>
      </c>
      <c r="E858" s="116" t="s">
        <v>5084</v>
      </c>
      <c r="G858" s="117">
        <v>43466</v>
      </c>
    </row>
    <row r="859" spans="1:7" ht="25.5" x14ac:dyDescent="0.2">
      <c r="A859" s="114" t="s">
        <v>1286</v>
      </c>
      <c r="B859" s="116" t="s">
        <v>5085</v>
      </c>
      <c r="C859" s="116">
        <v>2015</v>
      </c>
      <c r="D859" s="251" t="str">
        <f t="shared" si="13"/>
        <v>C027c[2015]</v>
      </c>
      <c r="E859" s="116" t="s">
        <v>5086</v>
      </c>
      <c r="G859" s="117">
        <v>43466</v>
      </c>
    </row>
    <row r="860" spans="1:7" x14ac:dyDescent="0.2">
      <c r="A860" s="114" t="s">
        <v>1286</v>
      </c>
      <c r="B860" s="116" t="s">
        <v>5087</v>
      </c>
      <c r="C860" s="116">
        <v>2015</v>
      </c>
      <c r="D860" s="251" t="str">
        <f t="shared" si="13"/>
        <v>C027d[2015]</v>
      </c>
      <c r="E860" s="116" t="s">
        <v>5088</v>
      </c>
      <c r="G860" s="117">
        <v>43466</v>
      </c>
    </row>
    <row r="861" spans="1:7" x14ac:dyDescent="0.2">
      <c r="A861" s="114" t="s">
        <v>1286</v>
      </c>
      <c r="B861" s="116" t="s">
        <v>5089</v>
      </c>
      <c r="C861" s="116">
        <v>2015</v>
      </c>
      <c r="D861" s="251" t="str">
        <f t="shared" si="13"/>
        <v>C027e[2015]</v>
      </c>
      <c r="E861" s="116" t="s">
        <v>5090</v>
      </c>
      <c r="G861" s="117">
        <v>43466</v>
      </c>
    </row>
    <row r="862" spans="1:7" ht="25.5" x14ac:dyDescent="0.2">
      <c r="A862" s="114" t="s">
        <v>1286</v>
      </c>
      <c r="B862" s="116" t="s">
        <v>5091</v>
      </c>
      <c r="C862" s="116">
        <v>2015</v>
      </c>
      <c r="D862" s="251" t="str">
        <f t="shared" si="13"/>
        <v>C027f[2015]</v>
      </c>
      <c r="E862" s="116" t="s">
        <v>5092</v>
      </c>
      <c r="G862" s="117">
        <v>43466</v>
      </c>
    </row>
    <row r="863" spans="1:7" x14ac:dyDescent="0.2">
      <c r="A863" s="114" t="s">
        <v>1286</v>
      </c>
      <c r="B863" s="116" t="s">
        <v>5093</v>
      </c>
      <c r="C863" s="116">
        <v>2015</v>
      </c>
      <c r="D863" s="251" t="str">
        <f t="shared" si="13"/>
        <v>C027g[2015]</v>
      </c>
      <c r="E863" s="116" t="s">
        <v>5094</v>
      </c>
      <c r="G863" s="117">
        <v>43466</v>
      </c>
    </row>
    <row r="864" spans="1:7" ht="25.5" x14ac:dyDescent="0.2">
      <c r="A864" s="114" t="s">
        <v>1286</v>
      </c>
      <c r="B864" s="116" t="s">
        <v>6364</v>
      </c>
      <c r="C864" s="116">
        <v>2015</v>
      </c>
      <c r="D864" s="251" t="str">
        <f t="shared" si="13"/>
        <v>C027h[2015]</v>
      </c>
      <c r="E864" s="116" t="s">
        <v>6365</v>
      </c>
      <c r="G864" s="117">
        <v>43466</v>
      </c>
    </row>
    <row r="865" spans="1:7" x14ac:dyDescent="0.2">
      <c r="A865" s="114" t="s">
        <v>1286</v>
      </c>
      <c r="B865" s="116" t="s">
        <v>5101</v>
      </c>
      <c r="C865" s="116">
        <v>2015</v>
      </c>
      <c r="D865" s="251" t="str">
        <f t="shared" si="13"/>
        <v>C027j[2015]</v>
      </c>
      <c r="E865" s="116" t="s">
        <v>5102</v>
      </c>
      <c r="G865" s="117">
        <v>43466</v>
      </c>
    </row>
    <row r="866" spans="1:7" ht="25.5" x14ac:dyDescent="0.2">
      <c r="A866" s="114" t="s">
        <v>1286</v>
      </c>
      <c r="B866" s="116" t="s">
        <v>5133</v>
      </c>
      <c r="C866" s="116">
        <v>2015</v>
      </c>
      <c r="D866" s="251" t="str">
        <f t="shared" si="13"/>
        <v>C031[2015]</v>
      </c>
      <c r="E866" s="116" t="s">
        <v>5134</v>
      </c>
      <c r="G866" s="117">
        <v>43466</v>
      </c>
    </row>
    <row r="867" spans="1:7" x14ac:dyDescent="0.2">
      <c r="A867" s="114" t="s">
        <v>1286</v>
      </c>
      <c r="B867" s="116" t="s">
        <v>5135</v>
      </c>
      <c r="C867" s="116">
        <v>2015</v>
      </c>
      <c r="D867" s="251" t="str">
        <f t="shared" si="13"/>
        <v>C035a[2015]</v>
      </c>
      <c r="E867" s="116" t="s">
        <v>5136</v>
      </c>
      <c r="G867" s="117">
        <v>43466</v>
      </c>
    </row>
    <row r="868" spans="1:7" x14ac:dyDescent="0.2">
      <c r="A868" s="114" t="s">
        <v>1286</v>
      </c>
      <c r="B868" s="116" t="s">
        <v>5137</v>
      </c>
      <c r="C868" s="116">
        <v>2015</v>
      </c>
      <c r="D868" s="251" t="str">
        <f t="shared" si="13"/>
        <v>C035b[2015]</v>
      </c>
      <c r="E868" s="116" t="s">
        <v>5138</v>
      </c>
      <c r="G868" s="117">
        <v>43466</v>
      </c>
    </row>
    <row r="869" spans="1:7" ht="25.5" x14ac:dyDescent="0.2">
      <c r="A869" s="114" t="s">
        <v>1286</v>
      </c>
      <c r="B869" s="116" t="s">
        <v>5139</v>
      </c>
      <c r="C869" s="116">
        <v>2015</v>
      </c>
      <c r="D869" s="251" t="str">
        <f t="shared" si="13"/>
        <v>C035c[2015]</v>
      </c>
      <c r="E869" s="116" t="s">
        <v>5140</v>
      </c>
      <c r="G869" s="117">
        <v>43466</v>
      </c>
    </row>
    <row r="870" spans="1:7" x14ac:dyDescent="0.2">
      <c r="A870" s="114" t="s">
        <v>1286</v>
      </c>
      <c r="B870" s="116" t="s">
        <v>5141</v>
      </c>
      <c r="C870" s="116">
        <v>2015</v>
      </c>
      <c r="D870" s="251" t="str">
        <f t="shared" si="13"/>
        <v>C036a[2015]</v>
      </c>
      <c r="E870" s="116" t="s">
        <v>5142</v>
      </c>
      <c r="G870" s="117">
        <v>43466</v>
      </c>
    </row>
    <row r="871" spans="1:7" x14ac:dyDescent="0.2">
      <c r="A871" s="114" t="s">
        <v>1286</v>
      </c>
      <c r="B871" s="116" t="s">
        <v>5143</v>
      </c>
      <c r="C871" s="116">
        <v>2015</v>
      </c>
      <c r="D871" s="251" t="str">
        <f t="shared" si="13"/>
        <v>C036b[2015]</v>
      </c>
      <c r="E871" s="116" t="s">
        <v>5144</v>
      </c>
      <c r="G871" s="117">
        <v>43466</v>
      </c>
    </row>
    <row r="872" spans="1:7" x14ac:dyDescent="0.2">
      <c r="A872" s="114" t="s">
        <v>1286</v>
      </c>
      <c r="B872" s="116" t="s">
        <v>5145</v>
      </c>
      <c r="C872" s="116">
        <v>2015</v>
      </c>
      <c r="D872" s="251" t="str">
        <f t="shared" si="13"/>
        <v>C036c[2015]</v>
      </c>
      <c r="E872" s="116" t="s">
        <v>5146</v>
      </c>
      <c r="G872" s="117">
        <v>43466</v>
      </c>
    </row>
    <row r="873" spans="1:7" x14ac:dyDescent="0.2">
      <c r="A873" s="114" t="s">
        <v>1286</v>
      </c>
      <c r="B873" s="116" t="s">
        <v>5147</v>
      </c>
      <c r="C873" s="116">
        <v>2015</v>
      </c>
      <c r="D873" s="251" t="str">
        <f t="shared" si="13"/>
        <v>C036d[2015]</v>
      </c>
      <c r="E873" s="116" t="s">
        <v>5148</v>
      </c>
      <c r="G873" s="117">
        <v>43466</v>
      </c>
    </row>
    <row r="874" spans="1:7" x14ac:dyDescent="0.2">
      <c r="A874" s="114" t="s">
        <v>1286</v>
      </c>
      <c r="B874" s="116" t="s">
        <v>5149</v>
      </c>
      <c r="C874" s="116">
        <v>2015</v>
      </c>
      <c r="D874" s="251" t="str">
        <f t="shared" si="13"/>
        <v>C036e[2015]</v>
      </c>
      <c r="E874" s="116" t="s">
        <v>5150</v>
      </c>
      <c r="G874" s="117">
        <v>43466</v>
      </c>
    </row>
    <row r="875" spans="1:7" x14ac:dyDescent="0.2">
      <c r="A875" s="114" t="s">
        <v>1286</v>
      </c>
      <c r="B875" s="116" t="s">
        <v>5151</v>
      </c>
      <c r="C875" s="116">
        <v>2015</v>
      </c>
      <c r="D875" s="251" t="str">
        <f t="shared" si="13"/>
        <v>C036f[2015]</v>
      </c>
      <c r="E875" s="116" t="s">
        <v>5152</v>
      </c>
      <c r="G875" s="117">
        <v>43466</v>
      </c>
    </row>
    <row r="876" spans="1:7" x14ac:dyDescent="0.2">
      <c r="A876" s="114" t="s">
        <v>1286</v>
      </c>
      <c r="B876" s="116" t="s">
        <v>5153</v>
      </c>
      <c r="C876" s="116">
        <v>2015</v>
      </c>
      <c r="D876" s="251" t="str">
        <f t="shared" si="13"/>
        <v>C036g[2015]</v>
      </c>
      <c r="E876" s="116" t="s">
        <v>5154</v>
      </c>
      <c r="G876" s="117">
        <v>43466</v>
      </c>
    </row>
    <row r="877" spans="1:7" x14ac:dyDescent="0.2">
      <c r="A877" s="114" t="s">
        <v>1286</v>
      </c>
      <c r="B877" s="116" t="s">
        <v>5155</v>
      </c>
      <c r="C877" s="116">
        <v>2015</v>
      </c>
      <c r="D877" s="251" t="str">
        <f t="shared" si="13"/>
        <v>C036h[2015]</v>
      </c>
      <c r="E877" s="116" t="s">
        <v>5156</v>
      </c>
      <c r="G877" s="117">
        <v>43466</v>
      </c>
    </row>
    <row r="878" spans="1:7" x14ac:dyDescent="0.2">
      <c r="A878" s="114" t="s">
        <v>1286</v>
      </c>
      <c r="B878" s="116" t="s">
        <v>5157</v>
      </c>
      <c r="C878" s="116">
        <v>2015</v>
      </c>
      <c r="D878" s="251" t="str">
        <f t="shared" si="13"/>
        <v>C036i[2015]</v>
      </c>
      <c r="E878" s="116" t="s">
        <v>5158</v>
      </c>
      <c r="G878" s="117">
        <v>43466</v>
      </c>
    </row>
    <row r="879" spans="1:7" x14ac:dyDescent="0.2">
      <c r="A879" s="114" t="s">
        <v>1286</v>
      </c>
      <c r="B879" s="116" t="s">
        <v>5159</v>
      </c>
      <c r="C879" s="116">
        <v>2015</v>
      </c>
      <c r="D879" s="251" t="str">
        <f t="shared" si="13"/>
        <v>C041a[2015]</v>
      </c>
      <c r="E879" s="116" t="s">
        <v>5160</v>
      </c>
      <c r="G879" s="117">
        <v>43466</v>
      </c>
    </row>
    <row r="880" spans="1:7" ht="25.5" x14ac:dyDescent="0.2">
      <c r="A880" s="114" t="s">
        <v>1286</v>
      </c>
      <c r="B880" s="116" t="s">
        <v>5161</v>
      </c>
      <c r="C880" s="116">
        <v>2015</v>
      </c>
      <c r="D880" s="251" t="str">
        <f t="shared" si="13"/>
        <v>C041b[2015]</v>
      </c>
      <c r="E880" s="116" t="s">
        <v>5162</v>
      </c>
      <c r="G880" s="117">
        <v>43466</v>
      </c>
    </row>
    <row r="881" spans="1:7" x14ac:dyDescent="0.2">
      <c r="A881" s="114" t="s">
        <v>1286</v>
      </c>
      <c r="B881" s="116" t="s">
        <v>5163</v>
      </c>
      <c r="C881" s="116">
        <v>2015</v>
      </c>
      <c r="D881" s="251" t="str">
        <f t="shared" si="13"/>
        <v>C041c[2015]</v>
      </c>
      <c r="E881" s="116" t="s">
        <v>5164</v>
      </c>
      <c r="G881" s="117">
        <v>43466</v>
      </c>
    </row>
    <row r="882" spans="1:7" x14ac:dyDescent="0.2">
      <c r="A882" s="114" t="s">
        <v>1286</v>
      </c>
      <c r="B882" s="116" t="s">
        <v>5165</v>
      </c>
      <c r="C882" s="116">
        <v>2015</v>
      </c>
      <c r="D882" s="251" t="str">
        <f t="shared" si="13"/>
        <v>C041d[2015]</v>
      </c>
      <c r="E882" s="116" t="s">
        <v>5166</v>
      </c>
      <c r="G882" s="117">
        <v>43466</v>
      </c>
    </row>
    <row r="883" spans="1:7" x14ac:dyDescent="0.2">
      <c r="A883" s="114" t="s">
        <v>1286</v>
      </c>
      <c r="B883" s="116" t="s">
        <v>5167</v>
      </c>
      <c r="C883" s="116">
        <v>2015</v>
      </c>
      <c r="D883" s="251" t="str">
        <f t="shared" si="13"/>
        <v>C041e[2015]</v>
      </c>
      <c r="E883" s="116" t="s">
        <v>5168</v>
      </c>
      <c r="G883" s="117">
        <v>43466</v>
      </c>
    </row>
    <row r="884" spans="1:7" ht="25.5" x14ac:dyDescent="0.2">
      <c r="A884" s="114" t="s">
        <v>1286</v>
      </c>
      <c r="B884" s="116" t="s">
        <v>5169</v>
      </c>
      <c r="C884" s="116">
        <v>2015</v>
      </c>
      <c r="D884" s="251" t="str">
        <f t="shared" si="13"/>
        <v>C041f[2015]</v>
      </c>
      <c r="E884" s="116" t="s">
        <v>5170</v>
      </c>
      <c r="G884" s="117">
        <v>43466</v>
      </c>
    </row>
    <row r="885" spans="1:7" x14ac:dyDescent="0.2">
      <c r="A885" s="114" t="s">
        <v>1286</v>
      </c>
      <c r="B885" s="116" t="s">
        <v>5171</v>
      </c>
      <c r="C885" s="116">
        <v>2015</v>
      </c>
      <c r="D885" s="251" t="str">
        <f t="shared" si="13"/>
        <v>C043a1[2015]</v>
      </c>
      <c r="E885" s="116" t="s">
        <v>5172</v>
      </c>
      <c r="G885" s="117">
        <v>43466</v>
      </c>
    </row>
    <row r="886" spans="1:7" ht="25.5" x14ac:dyDescent="0.2">
      <c r="A886" s="114" t="s">
        <v>1286</v>
      </c>
      <c r="B886" s="116" t="s">
        <v>5189</v>
      </c>
      <c r="C886" s="116">
        <v>2015</v>
      </c>
      <c r="D886" s="251" t="str">
        <f t="shared" si="13"/>
        <v>C043a10[2015]</v>
      </c>
      <c r="E886" s="116" t="s">
        <v>5190</v>
      </c>
      <c r="G886" s="117">
        <v>43466</v>
      </c>
    </row>
    <row r="887" spans="1:7" ht="25.5" x14ac:dyDescent="0.2">
      <c r="A887" s="114" t="s">
        <v>1286</v>
      </c>
      <c r="B887" s="116" t="s">
        <v>5191</v>
      </c>
      <c r="C887" s="116">
        <v>2015</v>
      </c>
      <c r="D887" s="251" t="str">
        <f t="shared" si="13"/>
        <v>C043a11[2015]</v>
      </c>
      <c r="E887" s="116" t="s">
        <v>5192</v>
      </c>
      <c r="G887" s="117">
        <v>43466</v>
      </c>
    </row>
    <row r="888" spans="1:7" ht="25.5" x14ac:dyDescent="0.2">
      <c r="A888" s="114" t="s">
        <v>1286</v>
      </c>
      <c r="B888" s="116" t="s">
        <v>5193</v>
      </c>
      <c r="C888" s="116">
        <v>2015</v>
      </c>
      <c r="D888" s="251" t="str">
        <f t="shared" si="13"/>
        <v>C043a12[2015]</v>
      </c>
      <c r="E888" s="116" t="s">
        <v>5194</v>
      </c>
      <c r="G888" s="117">
        <v>43466</v>
      </c>
    </row>
    <row r="889" spans="1:7" ht="25.5" x14ac:dyDescent="0.2">
      <c r="A889" s="114" t="s">
        <v>1286</v>
      </c>
      <c r="B889" s="116" t="s">
        <v>5195</v>
      </c>
      <c r="C889" s="116">
        <v>2015</v>
      </c>
      <c r="D889" s="251" t="str">
        <f t="shared" si="13"/>
        <v>C043a13[2015]</v>
      </c>
      <c r="E889" s="116" t="s">
        <v>5196</v>
      </c>
      <c r="G889" s="117">
        <v>43466</v>
      </c>
    </row>
    <row r="890" spans="1:7" ht="25.5" x14ac:dyDescent="0.2">
      <c r="A890" s="114" t="s">
        <v>1286</v>
      </c>
      <c r="B890" s="116" t="s">
        <v>5197</v>
      </c>
      <c r="C890" s="116">
        <v>2015</v>
      </c>
      <c r="D890" s="251" t="str">
        <f t="shared" si="13"/>
        <v>C043a14[2015]</v>
      </c>
      <c r="E890" s="116" t="s">
        <v>5198</v>
      </c>
      <c r="G890" s="117">
        <v>43466</v>
      </c>
    </row>
    <row r="891" spans="1:7" ht="25.5" x14ac:dyDescent="0.2">
      <c r="A891" s="114" t="s">
        <v>1286</v>
      </c>
      <c r="B891" s="116" t="s">
        <v>5199</v>
      </c>
      <c r="C891" s="116">
        <v>2015</v>
      </c>
      <c r="D891" s="251" t="str">
        <f t="shared" si="13"/>
        <v>C043a15[2015]</v>
      </c>
      <c r="E891" s="116" t="s">
        <v>5200</v>
      </c>
      <c r="G891" s="117">
        <v>43466</v>
      </c>
    </row>
    <row r="892" spans="1:7" ht="25.5" x14ac:dyDescent="0.2">
      <c r="A892" s="114" t="s">
        <v>1286</v>
      </c>
      <c r="B892" s="116" t="s">
        <v>5201</v>
      </c>
      <c r="C892" s="116">
        <v>2015</v>
      </c>
      <c r="D892" s="251" t="str">
        <f t="shared" si="13"/>
        <v>C043a16[2015]</v>
      </c>
      <c r="E892" s="116" t="s">
        <v>5202</v>
      </c>
      <c r="G892" s="117">
        <v>43466</v>
      </c>
    </row>
    <row r="893" spans="1:7" x14ac:dyDescent="0.2">
      <c r="A893" s="114" t="s">
        <v>1286</v>
      </c>
      <c r="B893" s="116" t="s">
        <v>5173</v>
      </c>
      <c r="C893" s="116">
        <v>2015</v>
      </c>
      <c r="D893" s="251" t="str">
        <f t="shared" si="13"/>
        <v>C043a2[2015]</v>
      </c>
      <c r="E893" s="116" t="s">
        <v>5174</v>
      </c>
      <c r="G893" s="117">
        <v>43466</v>
      </c>
    </row>
    <row r="894" spans="1:7" x14ac:dyDescent="0.2">
      <c r="A894" s="114" t="s">
        <v>1286</v>
      </c>
      <c r="B894" s="116" t="s">
        <v>5175</v>
      </c>
      <c r="C894" s="116">
        <v>2015</v>
      </c>
      <c r="D894" s="251" t="str">
        <f t="shared" si="13"/>
        <v>C043a3[2015]</v>
      </c>
      <c r="E894" s="116" t="s">
        <v>5176</v>
      </c>
      <c r="G894" s="117">
        <v>43466</v>
      </c>
    </row>
    <row r="895" spans="1:7" x14ac:dyDescent="0.2">
      <c r="A895" s="114" t="s">
        <v>1286</v>
      </c>
      <c r="B895" s="116" t="s">
        <v>5177</v>
      </c>
      <c r="C895" s="116">
        <v>2015</v>
      </c>
      <c r="D895" s="251" t="str">
        <f t="shared" si="13"/>
        <v>C043a4[2015]</v>
      </c>
      <c r="E895" s="116" t="s">
        <v>5178</v>
      </c>
      <c r="G895" s="117">
        <v>43466</v>
      </c>
    </row>
    <row r="896" spans="1:7" x14ac:dyDescent="0.2">
      <c r="A896" s="114" t="s">
        <v>1286</v>
      </c>
      <c r="B896" s="116" t="s">
        <v>5179</v>
      </c>
      <c r="C896" s="116">
        <v>2015</v>
      </c>
      <c r="D896" s="251" t="str">
        <f t="shared" si="13"/>
        <v>C043a5[2015]</v>
      </c>
      <c r="E896" s="116" t="s">
        <v>5180</v>
      </c>
      <c r="G896" s="117">
        <v>43466</v>
      </c>
    </row>
    <row r="897" spans="1:7" x14ac:dyDescent="0.2">
      <c r="A897" s="114" t="s">
        <v>1286</v>
      </c>
      <c r="B897" s="116" t="s">
        <v>5181</v>
      </c>
      <c r="C897" s="116">
        <v>2015</v>
      </c>
      <c r="D897" s="251" t="str">
        <f t="shared" si="13"/>
        <v>C043a6[2015]</v>
      </c>
      <c r="E897" s="116" t="s">
        <v>5182</v>
      </c>
      <c r="G897" s="117">
        <v>43466</v>
      </c>
    </row>
    <row r="898" spans="1:7" x14ac:dyDescent="0.2">
      <c r="A898" s="114" t="s">
        <v>1286</v>
      </c>
      <c r="B898" s="116" t="s">
        <v>5183</v>
      </c>
      <c r="C898" s="116">
        <v>2015</v>
      </c>
      <c r="D898" s="251" t="str">
        <f t="shared" si="13"/>
        <v>C043a7[2015]</v>
      </c>
      <c r="E898" s="116" t="s">
        <v>5184</v>
      </c>
      <c r="G898" s="117">
        <v>43466</v>
      </c>
    </row>
    <row r="899" spans="1:7" x14ac:dyDescent="0.2">
      <c r="A899" s="114" t="s">
        <v>1286</v>
      </c>
      <c r="B899" s="116" t="s">
        <v>5185</v>
      </c>
      <c r="C899" s="116">
        <v>2015</v>
      </c>
      <c r="D899" s="251" t="str">
        <f t="shared" si="13"/>
        <v>C043a8[2015]</v>
      </c>
      <c r="E899" s="116" t="s">
        <v>5186</v>
      </c>
      <c r="G899" s="117">
        <v>43466</v>
      </c>
    </row>
    <row r="900" spans="1:7" x14ac:dyDescent="0.2">
      <c r="A900" s="114" t="s">
        <v>1286</v>
      </c>
      <c r="B900" s="116" t="s">
        <v>5187</v>
      </c>
      <c r="C900" s="116">
        <v>2015</v>
      </c>
      <c r="D900" s="251" t="str">
        <f t="shared" ref="D900:D963" si="14">A900&amp;SUBSTITUTE(B900,".","")&amp;"["&amp;C900&amp;"]"</f>
        <v>C043a9[2015]</v>
      </c>
      <c r="E900" s="116" t="s">
        <v>5188</v>
      </c>
      <c r="G900" s="117">
        <v>43466</v>
      </c>
    </row>
    <row r="901" spans="1:7" x14ac:dyDescent="0.2">
      <c r="A901" s="114" t="s">
        <v>1286</v>
      </c>
      <c r="B901" s="116" t="s">
        <v>5203</v>
      </c>
      <c r="C901" s="116">
        <v>2015</v>
      </c>
      <c r="D901" s="251" t="str">
        <f t="shared" si="14"/>
        <v>C043b1[2015]</v>
      </c>
      <c r="E901" s="116" t="s">
        <v>5204</v>
      </c>
      <c r="G901" s="117">
        <v>43466</v>
      </c>
    </row>
    <row r="902" spans="1:7" x14ac:dyDescent="0.2">
      <c r="A902" s="114" t="s">
        <v>1286</v>
      </c>
      <c r="B902" s="116" t="s">
        <v>5205</v>
      </c>
      <c r="C902" s="116">
        <v>2015</v>
      </c>
      <c r="D902" s="251" t="str">
        <f t="shared" si="14"/>
        <v>C043b2[2015]</v>
      </c>
      <c r="E902" s="116" t="s">
        <v>5206</v>
      </c>
      <c r="G902" s="117">
        <v>43466</v>
      </c>
    </row>
    <row r="903" spans="1:7" x14ac:dyDescent="0.2">
      <c r="A903" s="114" t="s">
        <v>1286</v>
      </c>
      <c r="B903" s="116" t="s">
        <v>5207</v>
      </c>
      <c r="C903" s="116">
        <v>2015</v>
      </c>
      <c r="D903" s="251" t="str">
        <f t="shared" si="14"/>
        <v>C043b3[2015]</v>
      </c>
      <c r="E903" s="116" t="s">
        <v>5208</v>
      </c>
      <c r="G903" s="117">
        <v>43466</v>
      </c>
    </row>
    <row r="904" spans="1:7" x14ac:dyDescent="0.2">
      <c r="A904" s="114" t="s">
        <v>1286</v>
      </c>
      <c r="B904" s="116" t="s">
        <v>5209</v>
      </c>
      <c r="C904" s="116">
        <v>2015</v>
      </c>
      <c r="D904" s="251" t="str">
        <f t="shared" si="14"/>
        <v>C043b4[2015]</v>
      </c>
      <c r="E904" s="116" t="s">
        <v>5210</v>
      </c>
      <c r="G904" s="117">
        <v>43466</v>
      </c>
    </row>
    <row r="905" spans="1:7" x14ac:dyDescent="0.2">
      <c r="A905" s="114" t="s">
        <v>1286</v>
      </c>
      <c r="B905" s="116" t="s">
        <v>5211</v>
      </c>
      <c r="C905" s="116">
        <v>2015</v>
      </c>
      <c r="D905" s="251" t="str">
        <f t="shared" si="14"/>
        <v>C043b5[2015]</v>
      </c>
      <c r="E905" s="116" t="s">
        <v>5212</v>
      </c>
      <c r="G905" s="117">
        <v>43466</v>
      </c>
    </row>
    <row r="906" spans="1:7" x14ac:dyDescent="0.2">
      <c r="A906" s="114" t="s">
        <v>1286</v>
      </c>
      <c r="B906" s="116" t="s">
        <v>5213</v>
      </c>
      <c r="C906" s="116">
        <v>2015</v>
      </c>
      <c r="D906" s="251" t="str">
        <f t="shared" si="14"/>
        <v>C043b6[2015]</v>
      </c>
      <c r="E906" s="116" t="s">
        <v>5214</v>
      </c>
      <c r="G906" s="117">
        <v>43466</v>
      </c>
    </row>
    <row r="907" spans="1:7" x14ac:dyDescent="0.2">
      <c r="A907" s="114" t="s">
        <v>1286</v>
      </c>
      <c r="B907" s="116" t="s">
        <v>5215</v>
      </c>
      <c r="C907" s="116">
        <v>2015</v>
      </c>
      <c r="D907" s="251" t="str">
        <f t="shared" si="14"/>
        <v>C043b7[2015]</v>
      </c>
      <c r="E907" s="116" t="s">
        <v>5216</v>
      </c>
      <c r="G907" s="117">
        <v>43466</v>
      </c>
    </row>
    <row r="908" spans="1:7" x14ac:dyDescent="0.2">
      <c r="A908" s="114" t="s">
        <v>1286</v>
      </c>
      <c r="B908" s="116" t="s">
        <v>5217</v>
      </c>
      <c r="C908" s="116">
        <v>2015</v>
      </c>
      <c r="D908" s="251" t="str">
        <f t="shared" si="14"/>
        <v>C043b8[2015]</v>
      </c>
      <c r="E908" s="116" t="s">
        <v>5218</v>
      </c>
      <c r="G908" s="117">
        <v>43466</v>
      </c>
    </row>
    <row r="909" spans="1:7" x14ac:dyDescent="0.2">
      <c r="A909" s="114" t="s">
        <v>1286</v>
      </c>
      <c r="B909" s="116" t="s">
        <v>5219</v>
      </c>
      <c r="C909" s="116">
        <v>2015</v>
      </c>
      <c r="D909" s="251" t="str">
        <f t="shared" si="14"/>
        <v>C043c[2015]</v>
      </c>
      <c r="E909" s="116" t="s">
        <v>5220</v>
      </c>
      <c r="G909" s="117">
        <v>43466</v>
      </c>
    </row>
    <row r="910" spans="1:7" x14ac:dyDescent="0.2">
      <c r="A910" s="114" t="s">
        <v>1286</v>
      </c>
      <c r="B910" s="116" t="s">
        <v>5221</v>
      </c>
      <c r="C910" s="116">
        <v>2015</v>
      </c>
      <c r="D910" s="251" t="str">
        <f t="shared" si="14"/>
        <v>C043d[2015]</v>
      </c>
      <c r="E910" s="116" t="s">
        <v>5222</v>
      </c>
      <c r="G910" s="117">
        <v>43466</v>
      </c>
    </row>
    <row r="911" spans="1:7" x14ac:dyDescent="0.2">
      <c r="A911" s="114" t="s">
        <v>1286</v>
      </c>
      <c r="B911" s="116" t="s">
        <v>5223</v>
      </c>
      <c r="C911" s="116">
        <v>2015</v>
      </c>
      <c r="D911" s="251" t="str">
        <f t="shared" si="14"/>
        <v>C043e1[2015]</v>
      </c>
      <c r="E911" s="116" t="s">
        <v>5224</v>
      </c>
      <c r="G911" s="117">
        <v>43466</v>
      </c>
    </row>
    <row r="912" spans="1:7" x14ac:dyDescent="0.2">
      <c r="A912" s="114" t="s">
        <v>1286</v>
      </c>
      <c r="B912" s="116" t="s">
        <v>5225</v>
      </c>
      <c r="C912" s="116">
        <v>2015</v>
      </c>
      <c r="D912" s="251" t="str">
        <f t="shared" si="14"/>
        <v>C043e2[2015]</v>
      </c>
      <c r="E912" s="116" t="s">
        <v>5226</v>
      </c>
      <c r="G912" s="117">
        <v>43466</v>
      </c>
    </row>
    <row r="913" spans="1:7" x14ac:dyDescent="0.2">
      <c r="A913" s="114" t="s">
        <v>1286</v>
      </c>
      <c r="B913" s="116" t="s">
        <v>5227</v>
      </c>
      <c r="C913" s="116">
        <v>2015</v>
      </c>
      <c r="D913" s="251" t="str">
        <f t="shared" si="14"/>
        <v>C043e3[2015]</v>
      </c>
      <c r="E913" s="116" t="s">
        <v>5228</v>
      </c>
      <c r="G913" s="117">
        <v>43466</v>
      </c>
    </row>
    <row r="914" spans="1:7" x14ac:dyDescent="0.2">
      <c r="A914" s="114" t="s">
        <v>1286</v>
      </c>
      <c r="B914" s="116" t="s">
        <v>5229</v>
      </c>
      <c r="C914" s="116">
        <v>2015</v>
      </c>
      <c r="D914" s="251" t="str">
        <f t="shared" si="14"/>
        <v>C043e4[2015]</v>
      </c>
      <c r="E914" s="116" t="s">
        <v>5230</v>
      </c>
      <c r="G914" s="117">
        <v>43466</v>
      </c>
    </row>
    <row r="915" spans="1:7" x14ac:dyDescent="0.2">
      <c r="A915" s="114" t="s">
        <v>1286</v>
      </c>
      <c r="B915" s="116" t="s">
        <v>5231</v>
      </c>
      <c r="C915" s="116">
        <v>2015</v>
      </c>
      <c r="D915" s="251" t="str">
        <f t="shared" si="14"/>
        <v>C043e5[2015]</v>
      </c>
      <c r="E915" s="116" t="s">
        <v>5232</v>
      </c>
      <c r="G915" s="117">
        <v>43466</v>
      </c>
    </row>
    <row r="916" spans="1:7" x14ac:dyDescent="0.2">
      <c r="A916" s="114" t="s">
        <v>1286</v>
      </c>
      <c r="B916" s="116" t="s">
        <v>5233</v>
      </c>
      <c r="C916" s="116">
        <v>2015</v>
      </c>
      <c r="D916" s="251" t="str">
        <f t="shared" si="14"/>
        <v>C043e6[2015]</v>
      </c>
      <c r="E916" s="116" t="s">
        <v>5234</v>
      </c>
      <c r="G916" s="117">
        <v>43466</v>
      </c>
    </row>
    <row r="917" spans="1:7" x14ac:dyDescent="0.2">
      <c r="A917" s="114" t="s">
        <v>1286</v>
      </c>
      <c r="B917" s="116" t="s">
        <v>5235</v>
      </c>
      <c r="C917" s="116">
        <v>2015</v>
      </c>
      <c r="D917" s="251" t="str">
        <f t="shared" si="14"/>
        <v>C044a[2015]</v>
      </c>
      <c r="E917" s="116" t="s">
        <v>5236</v>
      </c>
      <c r="G917" s="117">
        <v>43466</v>
      </c>
    </row>
    <row r="918" spans="1:7" x14ac:dyDescent="0.2">
      <c r="A918" s="114" t="s">
        <v>1286</v>
      </c>
      <c r="B918" s="116" t="s">
        <v>5237</v>
      </c>
      <c r="C918" s="116">
        <v>2015</v>
      </c>
      <c r="D918" s="251" t="str">
        <f t="shared" si="14"/>
        <v>C044b[2015]</v>
      </c>
      <c r="E918" s="116" t="s">
        <v>5238</v>
      </c>
      <c r="G918" s="117">
        <v>43466</v>
      </c>
    </row>
    <row r="919" spans="1:7" x14ac:dyDescent="0.2">
      <c r="A919" s="114" t="s">
        <v>1286</v>
      </c>
      <c r="B919" s="116" t="s">
        <v>5239</v>
      </c>
      <c r="C919" s="116">
        <v>2015</v>
      </c>
      <c r="D919" s="251" t="str">
        <f t="shared" si="14"/>
        <v>C044c[2015]</v>
      </c>
      <c r="E919" s="116" t="s">
        <v>5240</v>
      </c>
      <c r="G919" s="117">
        <v>43466</v>
      </c>
    </row>
    <row r="920" spans="1:7" ht="25.5" x14ac:dyDescent="0.2">
      <c r="A920" s="114" t="s">
        <v>1286</v>
      </c>
      <c r="B920" s="116" t="s">
        <v>5241</v>
      </c>
      <c r="C920" s="116">
        <v>2015</v>
      </c>
      <c r="D920" s="251" t="str">
        <f t="shared" si="14"/>
        <v>C044d[2015]</v>
      </c>
      <c r="E920" s="116" t="s">
        <v>5242</v>
      </c>
      <c r="G920" s="117">
        <v>43466</v>
      </c>
    </row>
    <row r="921" spans="1:7" ht="25.5" x14ac:dyDescent="0.2">
      <c r="A921" s="114" t="s">
        <v>1286</v>
      </c>
      <c r="B921" s="116" t="s">
        <v>5243</v>
      </c>
      <c r="C921" s="116">
        <v>2015</v>
      </c>
      <c r="D921" s="251" t="str">
        <f t="shared" si="14"/>
        <v>C044e[2015]</v>
      </c>
      <c r="E921" s="116" t="s">
        <v>5244</v>
      </c>
      <c r="G921" s="117">
        <v>43466</v>
      </c>
    </row>
    <row r="922" spans="1:7" ht="25.5" x14ac:dyDescent="0.2">
      <c r="A922" s="114" t="s">
        <v>1286</v>
      </c>
      <c r="B922" s="116" t="s">
        <v>5245</v>
      </c>
      <c r="C922" s="116">
        <v>2015</v>
      </c>
      <c r="D922" s="251" t="str">
        <f t="shared" si="14"/>
        <v>C044f[2015]</v>
      </c>
      <c r="E922" s="116" t="s">
        <v>5246</v>
      </c>
      <c r="G922" s="117">
        <v>43466</v>
      </c>
    </row>
    <row r="923" spans="1:7" x14ac:dyDescent="0.2">
      <c r="A923" s="114" t="s">
        <v>1286</v>
      </c>
      <c r="B923" s="116" t="s">
        <v>5951</v>
      </c>
      <c r="C923" s="116">
        <v>2015</v>
      </c>
      <c r="D923" s="251" t="str">
        <f t="shared" si="14"/>
        <v>C044g[2015]</v>
      </c>
      <c r="E923" s="116" t="s">
        <v>6354</v>
      </c>
      <c r="G923" s="117">
        <v>43466</v>
      </c>
    </row>
    <row r="924" spans="1:7" ht="38.25" x14ac:dyDescent="0.2">
      <c r="A924" s="114" t="s">
        <v>1286</v>
      </c>
      <c r="B924" s="116" t="s">
        <v>5247</v>
      </c>
      <c r="C924" s="116">
        <v>2015</v>
      </c>
      <c r="D924" s="251" t="str">
        <f t="shared" si="14"/>
        <v>C044g1[2015]</v>
      </c>
      <c r="E924" s="116" t="s">
        <v>5248</v>
      </c>
      <c r="G924" s="117">
        <v>43466</v>
      </c>
    </row>
    <row r="925" spans="1:7" ht="38.25" x14ac:dyDescent="0.2">
      <c r="A925" s="114" t="s">
        <v>1286</v>
      </c>
      <c r="B925" s="116" t="s">
        <v>5249</v>
      </c>
      <c r="C925" s="116">
        <v>2015</v>
      </c>
      <c r="D925" s="251" t="str">
        <f t="shared" si="14"/>
        <v>C044g2[2015]</v>
      </c>
      <c r="E925" s="116" t="s">
        <v>5250</v>
      </c>
      <c r="G925" s="117">
        <v>43466</v>
      </c>
    </row>
    <row r="926" spans="1:7" ht="25.5" x14ac:dyDescent="0.2">
      <c r="A926" s="114" t="s">
        <v>1286</v>
      </c>
      <c r="B926" s="116" t="s">
        <v>5251</v>
      </c>
      <c r="C926" s="116">
        <v>2015</v>
      </c>
      <c r="D926" s="251" t="str">
        <f t="shared" si="14"/>
        <v>C044g3[2015]</v>
      </c>
      <c r="E926" s="116" t="s">
        <v>5252</v>
      </c>
      <c r="G926" s="117">
        <v>43466</v>
      </c>
    </row>
    <row r="927" spans="1:7" x14ac:dyDescent="0.2">
      <c r="A927" s="114" t="s">
        <v>1286</v>
      </c>
      <c r="B927" s="116" t="s">
        <v>5953</v>
      </c>
      <c r="C927" s="116">
        <v>2015</v>
      </c>
      <c r="D927" s="251" t="str">
        <f t="shared" si="14"/>
        <v>C044h[2015]</v>
      </c>
      <c r="E927" s="116" t="s">
        <v>6355</v>
      </c>
      <c r="G927" s="117">
        <v>43466</v>
      </c>
    </row>
    <row r="928" spans="1:7" ht="25.5" x14ac:dyDescent="0.2">
      <c r="A928" s="114" t="s">
        <v>1286</v>
      </c>
      <c r="B928" s="116" t="s">
        <v>5253</v>
      </c>
      <c r="C928" s="116">
        <v>2015</v>
      </c>
      <c r="D928" s="251" t="str">
        <f t="shared" si="14"/>
        <v>C044h1[2015]</v>
      </c>
      <c r="E928" s="116" t="s">
        <v>5254</v>
      </c>
      <c r="G928" s="117">
        <v>43466</v>
      </c>
    </row>
    <row r="929" spans="1:7" ht="25.5" x14ac:dyDescent="0.2">
      <c r="A929" s="114" t="s">
        <v>1286</v>
      </c>
      <c r="B929" s="116" t="s">
        <v>5255</v>
      </c>
      <c r="C929" s="116">
        <v>2015</v>
      </c>
      <c r="D929" s="251" t="str">
        <f t="shared" si="14"/>
        <v>C044h2[2015]</v>
      </c>
      <c r="E929" s="116" t="s">
        <v>5256</v>
      </c>
      <c r="G929" s="117">
        <v>43466</v>
      </c>
    </row>
    <row r="930" spans="1:7" ht="25.5" x14ac:dyDescent="0.2">
      <c r="A930" s="114" t="s">
        <v>1286</v>
      </c>
      <c r="B930" s="116" t="s">
        <v>5257</v>
      </c>
      <c r="C930" s="116">
        <v>2015</v>
      </c>
      <c r="D930" s="251" t="str">
        <f t="shared" si="14"/>
        <v>C044h3[2015]</v>
      </c>
      <c r="E930" s="116" t="s">
        <v>5258</v>
      </c>
      <c r="G930" s="117">
        <v>43466</v>
      </c>
    </row>
    <row r="931" spans="1:7" ht="25.5" x14ac:dyDescent="0.2">
      <c r="A931" s="114" t="s">
        <v>1286</v>
      </c>
      <c r="B931" s="116" t="s">
        <v>5259</v>
      </c>
      <c r="C931" s="116">
        <v>2015</v>
      </c>
      <c r="D931" s="251" t="str">
        <f t="shared" si="14"/>
        <v>C044h4[2015]</v>
      </c>
      <c r="E931" s="116" t="s">
        <v>5260</v>
      </c>
      <c r="G931" s="117">
        <v>43466</v>
      </c>
    </row>
    <row r="932" spans="1:7" ht="25.5" x14ac:dyDescent="0.2">
      <c r="A932" s="114" t="s">
        <v>1286</v>
      </c>
      <c r="B932" s="116" t="s">
        <v>5261</v>
      </c>
      <c r="C932" s="116">
        <v>2015</v>
      </c>
      <c r="D932" s="251" t="str">
        <f t="shared" si="14"/>
        <v>C044h5[2015]</v>
      </c>
      <c r="E932" s="116" t="s">
        <v>5262</v>
      </c>
      <c r="G932" s="117">
        <v>43466</v>
      </c>
    </row>
    <row r="933" spans="1:7" ht="25.5" x14ac:dyDescent="0.2">
      <c r="A933" s="114" t="s">
        <v>1286</v>
      </c>
      <c r="B933" s="116" t="s">
        <v>5263</v>
      </c>
      <c r="C933" s="116">
        <v>2015</v>
      </c>
      <c r="D933" s="251" t="str">
        <f t="shared" si="14"/>
        <v>C044h6[2015]</v>
      </c>
      <c r="E933" s="116" t="s">
        <v>5264</v>
      </c>
      <c r="G933" s="117">
        <v>43466</v>
      </c>
    </row>
    <row r="934" spans="1:7" ht="25.5" x14ac:dyDescent="0.2">
      <c r="A934" s="114" t="s">
        <v>1286</v>
      </c>
      <c r="B934" s="116" t="s">
        <v>5265</v>
      </c>
      <c r="C934" s="116">
        <v>2015</v>
      </c>
      <c r="D934" s="251" t="str">
        <f t="shared" si="14"/>
        <v>C044h7[2015]</v>
      </c>
      <c r="E934" s="116" t="s">
        <v>5266</v>
      </c>
      <c r="G934" s="117">
        <v>43466</v>
      </c>
    </row>
    <row r="935" spans="1:7" ht="25.5" x14ac:dyDescent="0.2">
      <c r="A935" s="114" t="s">
        <v>1286</v>
      </c>
      <c r="B935" s="116" t="s">
        <v>5270</v>
      </c>
      <c r="C935" s="116">
        <v>2015</v>
      </c>
      <c r="D935" s="251" t="str">
        <f t="shared" si="14"/>
        <v>C044j1[2015]</v>
      </c>
      <c r="E935" s="116" t="s">
        <v>5271</v>
      </c>
      <c r="G935" s="117">
        <v>43466</v>
      </c>
    </row>
    <row r="936" spans="1:7" x14ac:dyDescent="0.2">
      <c r="A936" s="114" t="s">
        <v>1286</v>
      </c>
      <c r="B936" s="116" t="s">
        <v>5272</v>
      </c>
      <c r="C936" s="116">
        <v>2015</v>
      </c>
      <c r="D936" s="251" t="str">
        <f t="shared" si="14"/>
        <v>C044j2[2015]</v>
      </c>
      <c r="E936" s="116" t="s">
        <v>5273</v>
      </c>
      <c r="G936" s="117">
        <v>43466</v>
      </c>
    </row>
    <row r="937" spans="1:7" x14ac:dyDescent="0.2">
      <c r="A937" s="114" t="s">
        <v>1286</v>
      </c>
      <c r="B937" s="116" t="s">
        <v>5274</v>
      </c>
      <c r="C937" s="116">
        <v>2015</v>
      </c>
      <c r="D937" s="251" t="str">
        <f t="shared" si="14"/>
        <v>C044k[2015]</v>
      </c>
      <c r="E937" s="116" t="s">
        <v>5275</v>
      </c>
      <c r="G937" s="117">
        <v>43466</v>
      </c>
    </row>
    <row r="938" spans="1:7" x14ac:dyDescent="0.2">
      <c r="A938" s="114" t="s">
        <v>1286</v>
      </c>
      <c r="B938" s="116" t="s">
        <v>5276</v>
      </c>
      <c r="C938" s="116">
        <v>2015</v>
      </c>
      <c r="D938" s="251" t="str">
        <f t="shared" si="14"/>
        <v>C044l[2015]</v>
      </c>
      <c r="E938" s="116" t="s">
        <v>5277</v>
      </c>
      <c r="G938" s="117">
        <v>43466</v>
      </c>
    </row>
    <row r="939" spans="1:7" x14ac:dyDescent="0.2">
      <c r="A939" s="114" t="s">
        <v>1286</v>
      </c>
      <c r="B939" s="116" t="s">
        <v>5278</v>
      </c>
      <c r="C939" s="116">
        <v>2015</v>
      </c>
      <c r="D939" s="251" t="str">
        <f t="shared" si="14"/>
        <v>C044m[2015]</v>
      </c>
      <c r="E939" s="116" t="s">
        <v>5279</v>
      </c>
      <c r="G939" s="117">
        <v>43466</v>
      </c>
    </row>
    <row r="940" spans="1:7" ht="25.5" x14ac:dyDescent="0.2">
      <c r="A940" s="114" t="s">
        <v>1286</v>
      </c>
      <c r="B940" s="116" t="s">
        <v>5282</v>
      </c>
      <c r="C940" s="116">
        <v>2015</v>
      </c>
      <c r="D940" s="251" t="str">
        <f t="shared" si="14"/>
        <v>C051[2015]</v>
      </c>
      <c r="E940" s="116" t="s">
        <v>5283</v>
      </c>
      <c r="G940" s="117">
        <v>43466</v>
      </c>
    </row>
    <row r="941" spans="1:7" x14ac:dyDescent="0.2">
      <c r="A941" s="114" t="s">
        <v>1286</v>
      </c>
      <c r="B941" s="116" t="s">
        <v>5284</v>
      </c>
      <c r="C941" s="116">
        <v>2015</v>
      </c>
      <c r="D941" s="251" t="str">
        <f t="shared" si="14"/>
        <v>C053a[2015]</v>
      </c>
      <c r="E941" s="116" t="s">
        <v>5285</v>
      </c>
      <c r="G941" s="117">
        <v>43466</v>
      </c>
    </row>
    <row r="942" spans="1:7" x14ac:dyDescent="0.2">
      <c r="A942" s="114" t="s">
        <v>1286</v>
      </c>
      <c r="B942" s="116" t="s">
        <v>5286</v>
      </c>
      <c r="C942" s="116">
        <v>2015</v>
      </c>
      <c r="D942" s="251" t="str">
        <f t="shared" si="14"/>
        <v>C053b[2015]</v>
      </c>
      <c r="E942" s="116" t="s">
        <v>5287</v>
      </c>
      <c r="G942" s="117">
        <v>43466</v>
      </c>
    </row>
    <row r="943" spans="1:7" ht="25.5" x14ac:dyDescent="0.2">
      <c r="A943" s="114" t="s">
        <v>1286</v>
      </c>
      <c r="B943" s="116" t="s">
        <v>5288</v>
      </c>
      <c r="C943" s="116">
        <v>2015</v>
      </c>
      <c r="D943" s="251" t="str">
        <f t="shared" si="14"/>
        <v>C054a[2015]</v>
      </c>
      <c r="E943" s="116" t="s">
        <v>5289</v>
      </c>
      <c r="G943" s="117">
        <v>43466</v>
      </c>
    </row>
    <row r="944" spans="1:7" x14ac:dyDescent="0.2">
      <c r="A944" s="114" t="s">
        <v>1286</v>
      </c>
      <c r="B944" s="116" t="s">
        <v>5290</v>
      </c>
      <c r="C944" s="116">
        <v>2015</v>
      </c>
      <c r="D944" s="251" t="str">
        <f t="shared" si="14"/>
        <v>C054b[2015]</v>
      </c>
      <c r="E944" s="116" t="s">
        <v>5291</v>
      </c>
      <c r="G944" s="117">
        <v>43466</v>
      </c>
    </row>
    <row r="945" spans="1:7" x14ac:dyDescent="0.2">
      <c r="A945" s="114" t="s">
        <v>1286</v>
      </c>
      <c r="B945" s="116" t="s">
        <v>5292</v>
      </c>
      <c r="C945" s="116">
        <v>2015</v>
      </c>
      <c r="D945" s="251" t="str">
        <f t="shared" si="14"/>
        <v>C054c[2015]</v>
      </c>
      <c r="E945" s="116" t="s">
        <v>5293</v>
      </c>
      <c r="G945" s="117">
        <v>43466</v>
      </c>
    </row>
    <row r="946" spans="1:7" x14ac:dyDescent="0.2">
      <c r="A946" s="114" t="s">
        <v>1286</v>
      </c>
      <c r="B946" s="116" t="s">
        <v>5294</v>
      </c>
      <c r="C946" s="116">
        <v>2015</v>
      </c>
      <c r="D946" s="251" t="str">
        <f t="shared" si="14"/>
        <v>C054d[2015]</v>
      </c>
      <c r="E946" s="116" t="s">
        <v>5295</v>
      </c>
      <c r="G946" s="117">
        <v>43466</v>
      </c>
    </row>
    <row r="947" spans="1:7" ht="38.25" x14ac:dyDescent="0.2">
      <c r="A947" s="114" t="s">
        <v>1286</v>
      </c>
      <c r="B947" s="116" t="s">
        <v>5296</v>
      </c>
      <c r="C947" s="116">
        <v>2015</v>
      </c>
      <c r="D947" s="251" t="str">
        <f t="shared" si="14"/>
        <v>C054e[2015]</v>
      </c>
      <c r="E947" s="116" t="s">
        <v>5297</v>
      </c>
      <c r="G947" s="117">
        <v>43466</v>
      </c>
    </row>
    <row r="948" spans="1:7" x14ac:dyDescent="0.2">
      <c r="A948" s="114" t="s">
        <v>1286</v>
      </c>
      <c r="B948" s="116" t="s">
        <v>5298</v>
      </c>
      <c r="C948" s="116">
        <v>2015</v>
      </c>
      <c r="D948" s="251" t="str">
        <f t="shared" si="14"/>
        <v>C054f[2015]</v>
      </c>
      <c r="E948" s="116" t="s">
        <v>5299</v>
      </c>
      <c r="G948" s="117">
        <v>43466</v>
      </c>
    </row>
    <row r="949" spans="1:7" x14ac:dyDescent="0.2">
      <c r="A949" s="114" t="s">
        <v>1286</v>
      </c>
      <c r="B949" s="116" t="s">
        <v>5300</v>
      </c>
      <c r="C949" s="116">
        <v>2015</v>
      </c>
      <c r="D949" s="251" t="str">
        <f t="shared" si="14"/>
        <v>C061[2015]</v>
      </c>
      <c r="E949" s="116" t="s">
        <v>5301</v>
      </c>
      <c r="G949" s="117">
        <v>43466</v>
      </c>
    </row>
    <row r="950" spans="1:7" x14ac:dyDescent="0.2">
      <c r="A950" s="114" t="s">
        <v>1286</v>
      </c>
      <c r="B950" s="116" t="s">
        <v>5302</v>
      </c>
      <c r="C950" s="116">
        <v>2015</v>
      </c>
      <c r="D950" s="251" t="str">
        <f t="shared" si="14"/>
        <v>C062a[2015]</v>
      </c>
      <c r="E950" s="116" t="s">
        <v>5303</v>
      </c>
      <c r="G950" s="117">
        <v>43466</v>
      </c>
    </row>
    <row r="951" spans="1:7" x14ac:dyDescent="0.2">
      <c r="A951" s="114" t="s">
        <v>1286</v>
      </c>
      <c r="B951" s="116" t="s">
        <v>5304</v>
      </c>
      <c r="C951" s="116">
        <v>2015</v>
      </c>
      <c r="D951" s="251" t="str">
        <f t="shared" si="14"/>
        <v>C062b[2015]</v>
      </c>
      <c r="E951" s="116" t="s">
        <v>5305</v>
      </c>
      <c r="G951" s="117">
        <v>43466</v>
      </c>
    </row>
    <row r="952" spans="1:7" ht="25.5" x14ac:dyDescent="0.2">
      <c r="A952" s="114" t="s">
        <v>1286</v>
      </c>
      <c r="B952" s="116" t="s">
        <v>5306</v>
      </c>
      <c r="C952" s="116">
        <v>2015</v>
      </c>
      <c r="D952" s="251" t="str">
        <f t="shared" si="14"/>
        <v>C063[2015]</v>
      </c>
      <c r="E952" s="116" t="s">
        <v>5307</v>
      </c>
      <c r="G952" s="117">
        <v>43466</v>
      </c>
    </row>
    <row r="953" spans="1:7" x14ac:dyDescent="0.2">
      <c r="A953" s="114" t="s">
        <v>1286</v>
      </c>
      <c r="B953" s="116" t="s">
        <v>5308</v>
      </c>
      <c r="C953" s="116">
        <v>2015</v>
      </c>
      <c r="D953" s="251" t="str">
        <f t="shared" si="14"/>
        <v>C071a[2015]</v>
      </c>
      <c r="E953" s="116" t="s">
        <v>5309</v>
      </c>
      <c r="G953" s="117">
        <v>43466</v>
      </c>
    </row>
    <row r="954" spans="1:7" x14ac:dyDescent="0.2">
      <c r="A954" s="114" t="s">
        <v>1286</v>
      </c>
      <c r="B954" s="116" t="s">
        <v>5310</v>
      </c>
      <c r="C954" s="116">
        <v>2015</v>
      </c>
      <c r="D954" s="251" t="str">
        <f t="shared" si="14"/>
        <v>C071b[2015]</v>
      </c>
      <c r="E954" s="116" t="s">
        <v>5311</v>
      </c>
      <c r="G954" s="117">
        <v>43466</v>
      </c>
    </row>
    <row r="955" spans="1:7" ht="25.5" x14ac:dyDescent="0.2">
      <c r="A955" s="114" t="s">
        <v>1286</v>
      </c>
      <c r="B955" s="116" t="s">
        <v>5312</v>
      </c>
      <c r="C955" s="116">
        <v>2015</v>
      </c>
      <c r="D955" s="251" t="str">
        <f t="shared" si="14"/>
        <v>C074[2015]</v>
      </c>
      <c r="E955" s="116" t="s">
        <v>5313</v>
      </c>
      <c r="G955" s="117">
        <v>43466</v>
      </c>
    </row>
    <row r="956" spans="1:7" x14ac:dyDescent="0.2">
      <c r="A956" s="114" t="s">
        <v>1286</v>
      </c>
      <c r="B956" s="116" t="s">
        <v>5314</v>
      </c>
      <c r="C956" s="116">
        <v>2015</v>
      </c>
      <c r="D956" s="251" t="str">
        <f t="shared" si="14"/>
        <v>C075a[2015]</v>
      </c>
      <c r="E956" s="116" t="s">
        <v>5315</v>
      </c>
      <c r="G956" s="117">
        <v>43466</v>
      </c>
    </row>
    <row r="957" spans="1:7" x14ac:dyDescent="0.2">
      <c r="A957" s="114" t="s">
        <v>1286</v>
      </c>
      <c r="B957" s="116" t="s">
        <v>5316</v>
      </c>
      <c r="C957" s="116">
        <v>2015</v>
      </c>
      <c r="D957" s="251" t="str">
        <f t="shared" si="14"/>
        <v>C075b[2015]</v>
      </c>
      <c r="E957" s="116" t="s">
        <v>5317</v>
      </c>
      <c r="G957" s="117">
        <v>43466</v>
      </c>
    </row>
    <row r="958" spans="1:7" x14ac:dyDescent="0.2">
      <c r="A958" s="114" t="s">
        <v>1286</v>
      </c>
      <c r="B958" s="116" t="s">
        <v>5318</v>
      </c>
      <c r="C958" s="116">
        <v>2015</v>
      </c>
      <c r="D958" s="251" t="str">
        <f t="shared" si="14"/>
        <v>C075c[2015]</v>
      </c>
      <c r="E958" s="116" t="s">
        <v>5319</v>
      </c>
      <c r="G958" s="117">
        <v>43466</v>
      </c>
    </row>
    <row r="959" spans="1:7" x14ac:dyDescent="0.2">
      <c r="A959" s="114" t="s">
        <v>1286</v>
      </c>
      <c r="B959" s="116" t="s">
        <v>5320</v>
      </c>
      <c r="C959" s="116">
        <v>2015</v>
      </c>
      <c r="D959" s="251" t="str">
        <f t="shared" si="14"/>
        <v>C075d[2015]</v>
      </c>
      <c r="E959" s="116" t="s">
        <v>5321</v>
      </c>
      <c r="G959" s="117">
        <v>43466</v>
      </c>
    </row>
    <row r="960" spans="1:7" x14ac:dyDescent="0.2">
      <c r="A960" s="114" t="s">
        <v>1286</v>
      </c>
      <c r="B960" s="116" t="s">
        <v>5322</v>
      </c>
      <c r="C960" s="116">
        <v>2015</v>
      </c>
      <c r="D960" s="251" t="str">
        <f t="shared" si="14"/>
        <v>C075e[2015]</v>
      </c>
      <c r="E960" s="116" t="s">
        <v>5323</v>
      </c>
      <c r="G960" s="117">
        <v>43466</v>
      </c>
    </row>
    <row r="961" spans="1:7" x14ac:dyDescent="0.2">
      <c r="A961" s="114" t="s">
        <v>1286</v>
      </c>
      <c r="B961" s="116" t="s">
        <v>5324</v>
      </c>
      <c r="C961" s="116">
        <v>2015</v>
      </c>
      <c r="D961" s="251" t="str">
        <f t="shared" si="14"/>
        <v>C075f[2015]</v>
      </c>
      <c r="E961" s="116" t="s">
        <v>5325</v>
      </c>
      <c r="G961" s="117">
        <v>43466</v>
      </c>
    </row>
    <row r="962" spans="1:7" x14ac:dyDescent="0.2">
      <c r="A962" s="114" t="s">
        <v>1286</v>
      </c>
      <c r="B962" s="116" t="s">
        <v>5326</v>
      </c>
      <c r="C962" s="116">
        <v>2015</v>
      </c>
      <c r="D962" s="251" t="str">
        <f t="shared" si="14"/>
        <v>C075g[2015]</v>
      </c>
      <c r="E962" s="116" t="s">
        <v>5327</v>
      </c>
      <c r="G962" s="117">
        <v>43466</v>
      </c>
    </row>
    <row r="963" spans="1:7" ht="25.5" x14ac:dyDescent="0.2">
      <c r="A963" s="114" t="s">
        <v>1286</v>
      </c>
      <c r="B963" s="116" t="s">
        <v>5331</v>
      </c>
      <c r="C963" s="116">
        <v>2015</v>
      </c>
      <c r="D963" s="251" t="str">
        <f t="shared" si="14"/>
        <v>C075i[2015]</v>
      </c>
      <c r="E963" s="116" t="s">
        <v>5332</v>
      </c>
      <c r="G963" s="117">
        <v>43466</v>
      </c>
    </row>
    <row r="964" spans="1:7" ht="51" x14ac:dyDescent="0.2">
      <c r="A964" s="114" t="s">
        <v>1286</v>
      </c>
      <c r="B964" s="116" t="s">
        <v>5333</v>
      </c>
      <c r="C964" s="116">
        <v>2015</v>
      </c>
      <c r="D964" s="251" t="str">
        <f t="shared" ref="D964:D1027" si="15">A964&amp;SUBSTITUTE(B964,".","")&amp;"["&amp;C964&amp;"]"</f>
        <v>C075j[2015]</v>
      </c>
      <c r="E964" s="116" t="s">
        <v>5334</v>
      </c>
      <c r="G964" s="117">
        <v>43466</v>
      </c>
    </row>
    <row r="965" spans="1:7" x14ac:dyDescent="0.2">
      <c r="A965" s="114" t="s">
        <v>1286</v>
      </c>
      <c r="B965" s="116" t="s">
        <v>5335</v>
      </c>
      <c r="C965" s="116">
        <v>2015</v>
      </c>
      <c r="D965" s="251" t="str">
        <f t="shared" si="15"/>
        <v>C081a[2015]</v>
      </c>
      <c r="E965" s="116" t="s">
        <v>5336</v>
      </c>
      <c r="G965" s="117">
        <v>43466</v>
      </c>
    </row>
    <row r="966" spans="1:7" x14ac:dyDescent="0.2">
      <c r="A966" s="114" t="s">
        <v>1286</v>
      </c>
      <c r="B966" s="116" t="s">
        <v>5337</v>
      </c>
      <c r="C966" s="116">
        <v>2015</v>
      </c>
      <c r="D966" s="251" t="str">
        <f t="shared" si="15"/>
        <v>C081b[2015]</v>
      </c>
      <c r="E966" s="116" t="s">
        <v>5338</v>
      </c>
      <c r="G966" s="117">
        <v>43466</v>
      </c>
    </row>
    <row r="967" spans="1:7" x14ac:dyDescent="0.2">
      <c r="A967" s="114" t="s">
        <v>1286</v>
      </c>
      <c r="B967" s="116" t="s">
        <v>5339</v>
      </c>
      <c r="C967" s="116">
        <v>2015</v>
      </c>
      <c r="D967" s="251" t="str">
        <f t="shared" si="15"/>
        <v>C081c[2015]</v>
      </c>
      <c r="E967" s="116" t="s">
        <v>5340</v>
      </c>
      <c r="G967" s="117">
        <v>43466</v>
      </c>
    </row>
    <row r="968" spans="1:7" x14ac:dyDescent="0.2">
      <c r="A968" s="114" t="s">
        <v>1286</v>
      </c>
      <c r="B968" s="116" t="s">
        <v>5341</v>
      </c>
      <c r="C968" s="116">
        <v>2015</v>
      </c>
      <c r="D968" s="251" t="str">
        <f t="shared" si="15"/>
        <v>C081d[2015]</v>
      </c>
      <c r="E968" s="116" t="s">
        <v>5342</v>
      </c>
      <c r="G968" s="117">
        <v>43466</v>
      </c>
    </row>
    <row r="969" spans="1:7" x14ac:dyDescent="0.2">
      <c r="A969" s="114" t="s">
        <v>1286</v>
      </c>
      <c r="B969" s="116" t="s">
        <v>5343</v>
      </c>
      <c r="C969" s="116">
        <v>2015</v>
      </c>
      <c r="D969" s="251" t="str">
        <f t="shared" si="15"/>
        <v>C081e[2015]</v>
      </c>
      <c r="E969" s="116" t="s">
        <v>5344</v>
      </c>
      <c r="G969" s="117">
        <v>43466</v>
      </c>
    </row>
    <row r="970" spans="1:7" x14ac:dyDescent="0.2">
      <c r="A970" s="114" t="s">
        <v>1286</v>
      </c>
      <c r="B970" s="116" t="s">
        <v>5345</v>
      </c>
      <c r="C970" s="116">
        <v>2015</v>
      </c>
      <c r="D970" s="251" t="str">
        <f t="shared" si="15"/>
        <v>C082a[2015]</v>
      </c>
      <c r="E970" s="116" t="s">
        <v>5346</v>
      </c>
      <c r="G970" s="117">
        <v>43466</v>
      </c>
    </row>
    <row r="971" spans="1:7" x14ac:dyDescent="0.2">
      <c r="A971" s="114" t="s">
        <v>1286</v>
      </c>
      <c r="B971" s="116" t="s">
        <v>5347</v>
      </c>
      <c r="C971" s="116">
        <v>2015</v>
      </c>
      <c r="D971" s="251" t="str">
        <f t="shared" si="15"/>
        <v>C082b[2015]</v>
      </c>
      <c r="E971" s="116" t="s">
        <v>5348</v>
      </c>
      <c r="G971" s="117">
        <v>43466</v>
      </c>
    </row>
    <row r="972" spans="1:7" x14ac:dyDescent="0.2">
      <c r="A972" s="114" t="s">
        <v>1286</v>
      </c>
      <c r="B972" s="116" t="s">
        <v>5352</v>
      </c>
      <c r="C972" s="116">
        <v>2015</v>
      </c>
      <c r="D972" s="251" t="str">
        <f t="shared" si="15"/>
        <v>C083b[2015]</v>
      </c>
      <c r="E972" s="116" t="s">
        <v>5353</v>
      </c>
      <c r="G972" s="117">
        <v>43466</v>
      </c>
    </row>
    <row r="973" spans="1:7" x14ac:dyDescent="0.2">
      <c r="A973" s="114" t="s">
        <v>1286</v>
      </c>
      <c r="B973" s="116" t="s">
        <v>5354</v>
      </c>
      <c r="C973" s="116">
        <v>2015</v>
      </c>
      <c r="D973" s="251" t="str">
        <f t="shared" si="15"/>
        <v>C083c[2015]</v>
      </c>
      <c r="E973" s="116" t="s">
        <v>5355</v>
      </c>
      <c r="G973" s="117">
        <v>43466</v>
      </c>
    </row>
    <row r="974" spans="1:7" x14ac:dyDescent="0.2">
      <c r="A974" s="114" t="s">
        <v>1286</v>
      </c>
      <c r="B974" s="116" t="s">
        <v>5385</v>
      </c>
      <c r="C974" s="116">
        <v>2015</v>
      </c>
      <c r="D974" s="251" t="str">
        <f t="shared" si="15"/>
        <v>C091a[2015]</v>
      </c>
      <c r="E974" s="116" t="s">
        <v>5386</v>
      </c>
      <c r="G974" s="117">
        <v>43466</v>
      </c>
    </row>
    <row r="975" spans="1:7" ht="25.5" x14ac:dyDescent="0.2">
      <c r="A975" s="114" t="s">
        <v>1286</v>
      </c>
      <c r="B975" s="116" t="s">
        <v>5387</v>
      </c>
      <c r="C975" s="116">
        <v>2015</v>
      </c>
      <c r="D975" s="251" t="str">
        <f t="shared" si="15"/>
        <v>C091b[2015]</v>
      </c>
      <c r="E975" s="116" t="s">
        <v>5388</v>
      </c>
      <c r="G975" s="117">
        <v>43466</v>
      </c>
    </row>
    <row r="976" spans="1:7" x14ac:dyDescent="0.2">
      <c r="A976" s="114" t="s">
        <v>1286</v>
      </c>
      <c r="B976" s="116" t="s">
        <v>5389</v>
      </c>
      <c r="C976" s="116">
        <v>2015</v>
      </c>
      <c r="D976" s="251" t="str">
        <f t="shared" si="15"/>
        <v>C091c[2015]</v>
      </c>
      <c r="E976" s="116" t="s">
        <v>5390</v>
      </c>
      <c r="G976" s="117">
        <v>43466</v>
      </c>
    </row>
    <row r="977" spans="1:7" x14ac:dyDescent="0.2">
      <c r="A977" s="114" t="s">
        <v>1286</v>
      </c>
      <c r="B977" s="116" t="s">
        <v>5391</v>
      </c>
      <c r="C977" s="116">
        <v>2015</v>
      </c>
      <c r="D977" s="251" t="str">
        <f t="shared" si="15"/>
        <v>C091d[2015]</v>
      </c>
      <c r="E977" s="116" t="s">
        <v>5392</v>
      </c>
      <c r="G977" s="117">
        <v>43466</v>
      </c>
    </row>
    <row r="978" spans="1:7" ht="25.5" x14ac:dyDescent="0.2">
      <c r="A978" s="114" t="s">
        <v>1286</v>
      </c>
      <c r="B978" s="116" t="s">
        <v>5393</v>
      </c>
      <c r="C978" s="116">
        <v>2015</v>
      </c>
      <c r="D978" s="251" t="str">
        <f t="shared" si="15"/>
        <v>C091e[2015]</v>
      </c>
      <c r="E978" s="116" t="s">
        <v>5394</v>
      </c>
      <c r="G978" s="117">
        <v>43466</v>
      </c>
    </row>
    <row r="979" spans="1:7" x14ac:dyDescent="0.2">
      <c r="A979" s="114" t="s">
        <v>1286</v>
      </c>
      <c r="B979" s="116" t="s">
        <v>5395</v>
      </c>
      <c r="C979" s="116">
        <v>2015</v>
      </c>
      <c r="D979" s="251" t="str">
        <f t="shared" si="15"/>
        <v>C091f[2015]</v>
      </c>
      <c r="E979" s="116" t="s">
        <v>5396</v>
      </c>
      <c r="G979" s="117">
        <v>43466</v>
      </c>
    </row>
    <row r="980" spans="1:7" ht="25.5" x14ac:dyDescent="0.2">
      <c r="A980" s="114" t="s">
        <v>1286</v>
      </c>
      <c r="B980" s="116" t="s">
        <v>5397</v>
      </c>
      <c r="C980" s="116">
        <v>2015</v>
      </c>
      <c r="D980" s="251" t="str">
        <f t="shared" si="15"/>
        <v>C093a[2015]</v>
      </c>
      <c r="E980" s="116" t="s">
        <v>5398</v>
      </c>
      <c r="G980" s="117">
        <v>43466</v>
      </c>
    </row>
    <row r="981" spans="1:7" ht="25.5" x14ac:dyDescent="0.2">
      <c r="A981" s="114" t="s">
        <v>1286</v>
      </c>
      <c r="B981" s="116" t="s">
        <v>5399</v>
      </c>
      <c r="C981" s="116">
        <v>2015</v>
      </c>
      <c r="D981" s="251" t="str">
        <f t="shared" si="15"/>
        <v>C093b[2015]</v>
      </c>
      <c r="E981" s="116" t="s">
        <v>5400</v>
      </c>
      <c r="G981" s="117">
        <v>43466</v>
      </c>
    </row>
    <row r="982" spans="1:7" x14ac:dyDescent="0.2">
      <c r="A982" s="114" t="s">
        <v>1286</v>
      </c>
      <c r="B982" s="116" t="s">
        <v>5401</v>
      </c>
      <c r="C982" s="116">
        <v>2015</v>
      </c>
      <c r="D982" s="251" t="str">
        <f t="shared" si="15"/>
        <v>C093c[2015]</v>
      </c>
      <c r="E982" s="116" t="s">
        <v>5402</v>
      </c>
      <c r="G982" s="117">
        <v>43466</v>
      </c>
    </row>
    <row r="983" spans="1:7" x14ac:dyDescent="0.2">
      <c r="A983" s="114" t="s">
        <v>1286</v>
      </c>
      <c r="B983" s="116" t="s">
        <v>5403</v>
      </c>
      <c r="C983" s="116">
        <v>2015</v>
      </c>
      <c r="D983" s="251" t="str">
        <f t="shared" si="15"/>
        <v>C093d[2015]</v>
      </c>
      <c r="E983" s="116" t="s">
        <v>5404</v>
      </c>
      <c r="G983" s="117">
        <v>43466</v>
      </c>
    </row>
    <row r="984" spans="1:7" x14ac:dyDescent="0.2">
      <c r="A984" s="114" t="s">
        <v>1286</v>
      </c>
      <c r="B984" s="116" t="s">
        <v>5405</v>
      </c>
      <c r="C984" s="116">
        <v>2015</v>
      </c>
      <c r="D984" s="251" t="str">
        <f t="shared" si="15"/>
        <v>C093e[2015]</v>
      </c>
      <c r="E984" s="116" t="s">
        <v>5406</v>
      </c>
      <c r="G984" s="117">
        <v>43466</v>
      </c>
    </row>
    <row r="985" spans="1:7" x14ac:dyDescent="0.2">
      <c r="A985" s="114" t="s">
        <v>1286</v>
      </c>
      <c r="B985" s="116" t="s">
        <v>5407</v>
      </c>
      <c r="C985" s="116">
        <v>2015</v>
      </c>
      <c r="D985" s="251" t="str">
        <f t="shared" si="15"/>
        <v>C093f[2015]</v>
      </c>
      <c r="E985" s="116" t="s">
        <v>5408</v>
      </c>
      <c r="G985" s="117">
        <v>43466</v>
      </c>
    </row>
    <row r="986" spans="1:7" x14ac:dyDescent="0.2">
      <c r="A986" s="114" t="s">
        <v>1286</v>
      </c>
      <c r="B986" s="116" t="s">
        <v>5409</v>
      </c>
      <c r="C986" s="116">
        <v>2015</v>
      </c>
      <c r="D986" s="251" t="str">
        <f t="shared" si="15"/>
        <v>C093g[2015]</v>
      </c>
      <c r="E986" s="116" t="s">
        <v>5410</v>
      </c>
      <c r="G986" s="117">
        <v>43466</v>
      </c>
    </row>
    <row r="987" spans="1:7" x14ac:dyDescent="0.2">
      <c r="A987" s="114" t="s">
        <v>1286</v>
      </c>
      <c r="B987" s="116" t="s">
        <v>5411</v>
      </c>
      <c r="C987" s="116">
        <v>2015</v>
      </c>
      <c r="D987" s="251" t="str">
        <f t="shared" si="15"/>
        <v>C093h[2015]</v>
      </c>
      <c r="E987" s="116" t="s">
        <v>5412</v>
      </c>
      <c r="G987" s="117">
        <v>43466</v>
      </c>
    </row>
    <row r="988" spans="1:7" x14ac:dyDescent="0.2">
      <c r="A988" s="114" t="s">
        <v>1286</v>
      </c>
      <c r="B988" s="116" t="s">
        <v>5413</v>
      </c>
      <c r="C988" s="116">
        <v>2015</v>
      </c>
      <c r="D988" s="251" t="str">
        <f t="shared" si="15"/>
        <v>C093i[2015]</v>
      </c>
      <c r="E988" s="116" t="s">
        <v>5414</v>
      </c>
      <c r="G988" s="117">
        <v>43466</v>
      </c>
    </row>
    <row r="989" spans="1:7" ht="25.5" x14ac:dyDescent="0.2">
      <c r="A989" s="114" t="s">
        <v>1286</v>
      </c>
      <c r="B989" s="116" t="s">
        <v>5415</v>
      </c>
      <c r="C989" s="116">
        <v>2015</v>
      </c>
      <c r="D989" s="251" t="str">
        <f t="shared" si="15"/>
        <v>C093j[2015]</v>
      </c>
      <c r="E989" s="116" t="s">
        <v>5416</v>
      </c>
      <c r="G989" s="117">
        <v>43466</v>
      </c>
    </row>
    <row r="990" spans="1:7" x14ac:dyDescent="0.2">
      <c r="A990" s="114" t="s">
        <v>1286</v>
      </c>
      <c r="B990" s="116" t="s">
        <v>5423</v>
      </c>
      <c r="C990" s="116">
        <v>2015</v>
      </c>
      <c r="D990" s="251" t="str">
        <f t="shared" si="15"/>
        <v>C094c[2015]</v>
      </c>
      <c r="E990" s="116" t="s">
        <v>5428</v>
      </c>
      <c r="G990" s="117">
        <v>43466</v>
      </c>
    </row>
    <row r="991" spans="1:7" x14ac:dyDescent="0.2">
      <c r="A991" s="114" t="s">
        <v>1286</v>
      </c>
      <c r="B991" s="116" t="s">
        <v>5425</v>
      </c>
      <c r="C991" s="116">
        <v>2015</v>
      </c>
      <c r="D991" s="251" t="str">
        <f t="shared" si="15"/>
        <v>C094d[2015]</v>
      </c>
      <c r="E991" s="116" t="s">
        <v>5430</v>
      </c>
      <c r="G991" s="117">
        <v>43466</v>
      </c>
    </row>
    <row r="992" spans="1:7" x14ac:dyDescent="0.2">
      <c r="A992" s="114" t="s">
        <v>1286</v>
      </c>
      <c r="B992" s="116" t="s">
        <v>5427</v>
      </c>
      <c r="C992" s="116">
        <v>2015</v>
      </c>
      <c r="D992" s="251" t="str">
        <f t="shared" si="15"/>
        <v>C094e[2015]</v>
      </c>
      <c r="E992" s="116" t="s">
        <v>5432</v>
      </c>
      <c r="G992" s="117">
        <v>43466</v>
      </c>
    </row>
    <row r="993" spans="1:7" x14ac:dyDescent="0.2">
      <c r="A993" s="114" t="s">
        <v>1286</v>
      </c>
      <c r="B993" s="116" t="s">
        <v>5433</v>
      </c>
      <c r="C993" s="116">
        <v>2015</v>
      </c>
      <c r="D993" s="251" t="str">
        <f t="shared" si="15"/>
        <v>C101[2015]</v>
      </c>
      <c r="E993" s="116" t="s">
        <v>5434</v>
      </c>
      <c r="G993" s="117">
        <v>43466</v>
      </c>
    </row>
    <row r="994" spans="1:7" ht="25.5" x14ac:dyDescent="0.2">
      <c r="A994" s="114" t="s">
        <v>1286</v>
      </c>
      <c r="B994" s="116" t="s">
        <v>5435</v>
      </c>
      <c r="C994" s="116">
        <v>2015</v>
      </c>
      <c r="D994" s="251" t="str">
        <f t="shared" si="15"/>
        <v>C111a[2015]</v>
      </c>
      <c r="E994" s="116" t="s">
        <v>5436</v>
      </c>
      <c r="G994" s="117">
        <v>43466</v>
      </c>
    </row>
    <row r="995" spans="1:7" x14ac:dyDescent="0.2">
      <c r="A995" s="114" t="s">
        <v>1286</v>
      </c>
      <c r="B995" s="116" t="s">
        <v>5437</v>
      </c>
      <c r="C995" s="116">
        <v>2015</v>
      </c>
      <c r="D995" s="251" t="str">
        <f t="shared" si="15"/>
        <v>C111b[2015]</v>
      </c>
      <c r="E995" s="116" t="s">
        <v>5438</v>
      </c>
      <c r="G995" s="117">
        <v>43466</v>
      </c>
    </row>
    <row r="996" spans="1:7" ht="25.5" x14ac:dyDescent="0.2">
      <c r="A996" s="114" t="s">
        <v>1286</v>
      </c>
      <c r="B996" s="116" t="s">
        <v>5439</v>
      </c>
      <c r="C996" s="116">
        <v>2015</v>
      </c>
      <c r="D996" s="251" t="str">
        <f t="shared" si="15"/>
        <v>C111c[2015]</v>
      </c>
      <c r="E996" s="116" t="s">
        <v>5440</v>
      </c>
      <c r="G996" s="117">
        <v>43466</v>
      </c>
    </row>
    <row r="997" spans="1:7" x14ac:dyDescent="0.2">
      <c r="A997" s="114" t="s">
        <v>1286</v>
      </c>
      <c r="B997" s="116" t="s">
        <v>5441</v>
      </c>
      <c r="C997" s="116">
        <v>2015</v>
      </c>
      <c r="D997" s="251" t="str">
        <f t="shared" si="15"/>
        <v>C111d[2015]</v>
      </c>
      <c r="E997" s="116" t="s">
        <v>5442</v>
      </c>
      <c r="G997" s="117">
        <v>43466</v>
      </c>
    </row>
    <row r="998" spans="1:7" x14ac:dyDescent="0.2">
      <c r="A998" s="114" t="s">
        <v>1286</v>
      </c>
      <c r="B998" s="116" t="s">
        <v>5443</v>
      </c>
      <c r="C998" s="116">
        <v>2015</v>
      </c>
      <c r="D998" s="251" t="str">
        <f t="shared" si="15"/>
        <v>C111e[2015]</v>
      </c>
      <c r="E998" s="116" t="s">
        <v>5444</v>
      </c>
      <c r="G998" s="117">
        <v>43466</v>
      </c>
    </row>
    <row r="999" spans="1:7" x14ac:dyDescent="0.2">
      <c r="A999" s="114" t="s">
        <v>1286</v>
      </c>
      <c r="B999" s="116" t="s">
        <v>5445</v>
      </c>
      <c r="C999" s="116">
        <v>2015</v>
      </c>
      <c r="D999" s="251" t="str">
        <f t="shared" si="15"/>
        <v>C111f[2015]</v>
      </c>
      <c r="E999" s="116" t="s">
        <v>5446</v>
      </c>
      <c r="G999" s="117">
        <v>43466</v>
      </c>
    </row>
    <row r="1000" spans="1:7" ht="25.5" x14ac:dyDescent="0.2">
      <c r="A1000" s="114" t="s">
        <v>1286</v>
      </c>
      <c r="B1000" s="116" t="s">
        <v>5447</v>
      </c>
      <c r="C1000" s="116">
        <v>2015</v>
      </c>
      <c r="D1000" s="251" t="str">
        <f t="shared" si="15"/>
        <v>C111g[2015]</v>
      </c>
      <c r="E1000" s="116" t="s">
        <v>5448</v>
      </c>
      <c r="G1000" s="117">
        <v>43466</v>
      </c>
    </row>
    <row r="1001" spans="1:7" x14ac:dyDescent="0.2">
      <c r="A1001" s="114" t="s">
        <v>1286</v>
      </c>
      <c r="B1001" s="116" t="s">
        <v>5449</v>
      </c>
      <c r="C1001" s="116">
        <v>2015</v>
      </c>
      <c r="D1001" s="251" t="str">
        <f t="shared" si="15"/>
        <v>C111h[2015]</v>
      </c>
      <c r="E1001" s="116" t="s">
        <v>5450</v>
      </c>
      <c r="G1001" s="117">
        <v>43466</v>
      </c>
    </row>
    <row r="1002" spans="1:7" x14ac:dyDescent="0.2">
      <c r="A1002" s="114" t="s">
        <v>1286</v>
      </c>
      <c r="B1002" s="116" t="s">
        <v>5451</v>
      </c>
      <c r="C1002" s="116">
        <v>2015</v>
      </c>
      <c r="D1002" s="251" t="str">
        <f t="shared" si="15"/>
        <v>C111i[2015]</v>
      </c>
      <c r="E1002" s="116" t="s">
        <v>5452</v>
      </c>
      <c r="G1002" s="117">
        <v>43466</v>
      </c>
    </row>
    <row r="1003" spans="1:7" ht="25.5" x14ac:dyDescent="0.2">
      <c r="A1003" s="114" t="s">
        <v>1286</v>
      </c>
      <c r="B1003" s="116" t="s">
        <v>5453</v>
      </c>
      <c r="C1003" s="116">
        <v>2015</v>
      </c>
      <c r="D1003" s="251" t="str">
        <f t="shared" si="15"/>
        <v>C1131[2015]</v>
      </c>
      <c r="E1003" s="116" t="s">
        <v>5454</v>
      </c>
      <c r="G1003" s="117">
        <v>43466</v>
      </c>
    </row>
    <row r="1004" spans="1:7" x14ac:dyDescent="0.2">
      <c r="A1004" s="114" t="s">
        <v>1286</v>
      </c>
      <c r="B1004" s="116" t="s">
        <v>5455</v>
      </c>
      <c r="C1004" s="116">
        <v>2015</v>
      </c>
      <c r="D1004" s="251" t="str">
        <f t="shared" si="15"/>
        <v>C113a[2015]</v>
      </c>
      <c r="E1004" s="116" t="s">
        <v>5456</v>
      </c>
      <c r="G1004" s="117">
        <v>43466</v>
      </c>
    </row>
    <row r="1005" spans="1:7" ht="25.5" x14ac:dyDescent="0.2">
      <c r="A1005" s="114" t="s">
        <v>1286</v>
      </c>
      <c r="B1005" s="116" t="s">
        <v>5457</v>
      </c>
      <c r="C1005" s="116">
        <v>2015</v>
      </c>
      <c r="D1005" s="251" t="str">
        <f t="shared" si="15"/>
        <v>C113b[2015]</v>
      </c>
      <c r="E1005" s="116" t="s">
        <v>5458</v>
      </c>
      <c r="G1005" s="117">
        <v>43466</v>
      </c>
    </row>
    <row r="1006" spans="1:7" x14ac:dyDescent="0.2">
      <c r="A1006" s="114" t="s">
        <v>1286</v>
      </c>
      <c r="B1006" s="116" t="s">
        <v>5459</v>
      </c>
      <c r="C1006" s="116">
        <v>2015</v>
      </c>
      <c r="D1006" s="251" t="str">
        <f t="shared" si="15"/>
        <v>C113c1[2015]</v>
      </c>
      <c r="E1006" s="116" t="s">
        <v>5460</v>
      </c>
      <c r="G1006" s="117">
        <v>43466</v>
      </c>
    </row>
    <row r="1007" spans="1:7" x14ac:dyDescent="0.2">
      <c r="A1007" s="114" t="s">
        <v>1286</v>
      </c>
      <c r="B1007" s="116" t="s">
        <v>5461</v>
      </c>
      <c r="C1007" s="116">
        <v>2015</v>
      </c>
      <c r="D1007" s="251" t="str">
        <f t="shared" si="15"/>
        <v>C113c2[2015]</v>
      </c>
      <c r="E1007" s="116" t="s">
        <v>5462</v>
      </c>
      <c r="G1007" s="117">
        <v>43466</v>
      </c>
    </row>
    <row r="1008" spans="1:7" ht="25.5" x14ac:dyDescent="0.2">
      <c r="A1008" s="114" t="s">
        <v>1286</v>
      </c>
      <c r="B1008" s="116" t="s">
        <v>5463</v>
      </c>
      <c r="C1008" s="116">
        <v>2015</v>
      </c>
      <c r="D1008" s="251" t="str">
        <f t="shared" si="15"/>
        <v>C113c3[2015]</v>
      </c>
      <c r="E1008" s="116" t="s">
        <v>5464</v>
      </c>
      <c r="G1008" s="117">
        <v>43466</v>
      </c>
    </row>
    <row r="1009" spans="1:7" x14ac:dyDescent="0.2">
      <c r="A1009" s="114" t="s">
        <v>1286</v>
      </c>
      <c r="B1009" s="116" t="s">
        <v>5465</v>
      </c>
      <c r="C1009" s="116">
        <v>2015</v>
      </c>
      <c r="D1009" s="251" t="str">
        <f t="shared" si="15"/>
        <v>C113c4[2015]</v>
      </c>
      <c r="E1009" s="116" t="s">
        <v>5466</v>
      </c>
      <c r="G1009" s="117">
        <v>43466</v>
      </c>
    </row>
    <row r="1010" spans="1:7" ht="25.5" x14ac:dyDescent="0.2">
      <c r="A1010" s="114" t="s">
        <v>1286</v>
      </c>
      <c r="B1010" s="116" t="s">
        <v>5467</v>
      </c>
      <c r="C1010" s="116">
        <v>2015</v>
      </c>
      <c r="D1010" s="251" t="str">
        <f t="shared" si="15"/>
        <v>C113c5[2015]</v>
      </c>
      <c r="E1010" s="116" t="s">
        <v>5468</v>
      </c>
      <c r="G1010" s="117">
        <v>43466</v>
      </c>
    </row>
    <row r="1011" spans="1:7" x14ac:dyDescent="0.2">
      <c r="A1011" s="114" t="s">
        <v>1286</v>
      </c>
      <c r="B1011" s="116" t="s">
        <v>5469</v>
      </c>
      <c r="C1011" s="116">
        <v>2015</v>
      </c>
      <c r="D1011" s="251" t="str">
        <f t="shared" si="15"/>
        <v>C113c6[2015]</v>
      </c>
      <c r="E1011" s="116" t="s">
        <v>5470</v>
      </c>
      <c r="G1011" s="117">
        <v>43466</v>
      </c>
    </row>
    <row r="1012" spans="1:7" x14ac:dyDescent="0.2">
      <c r="A1012" s="114" t="s">
        <v>1286</v>
      </c>
      <c r="B1012" s="116" t="s">
        <v>5471</v>
      </c>
      <c r="C1012" s="116">
        <v>2015</v>
      </c>
      <c r="D1012" s="251" t="str">
        <f t="shared" si="15"/>
        <v>C113d[2015]</v>
      </c>
      <c r="E1012" s="116" t="s">
        <v>5472</v>
      </c>
      <c r="G1012" s="117">
        <v>43466</v>
      </c>
    </row>
    <row r="1013" spans="1:7" x14ac:dyDescent="0.2">
      <c r="A1013" s="114" t="s">
        <v>1286</v>
      </c>
      <c r="B1013" s="116" t="s">
        <v>5473</v>
      </c>
      <c r="C1013" s="116">
        <v>2015</v>
      </c>
      <c r="D1013" s="251" t="str">
        <f t="shared" si="15"/>
        <v>C113e[2015]</v>
      </c>
      <c r="E1013" s="116" t="s">
        <v>5474</v>
      </c>
      <c r="G1013" s="117">
        <v>43466</v>
      </c>
    </row>
    <row r="1014" spans="1:7" x14ac:dyDescent="0.2">
      <c r="A1014" s="114" t="s">
        <v>1286</v>
      </c>
      <c r="B1014" s="116" t="s">
        <v>5475</v>
      </c>
      <c r="C1014" s="116">
        <v>2015</v>
      </c>
      <c r="D1014" s="251" t="str">
        <f t="shared" si="15"/>
        <v>C113f[2015]</v>
      </c>
      <c r="E1014" s="116" t="s">
        <v>5476</v>
      </c>
      <c r="G1014" s="117">
        <v>43466</v>
      </c>
    </row>
    <row r="1015" spans="1:7" x14ac:dyDescent="0.2">
      <c r="A1015" s="114" t="s">
        <v>1286</v>
      </c>
      <c r="B1015" s="116" t="s">
        <v>5477</v>
      </c>
      <c r="C1015" s="116">
        <v>2015</v>
      </c>
      <c r="D1015" s="251" t="str">
        <f t="shared" si="15"/>
        <v>C113g[2015]</v>
      </c>
      <c r="E1015" s="116" t="s">
        <v>5478</v>
      </c>
      <c r="G1015" s="117">
        <v>43466</v>
      </c>
    </row>
    <row r="1016" spans="1:7" x14ac:dyDescent="0.2">
      <c r="A1016" s="114" t="s">
        <v>1286</v>
      </c>
      <c r="B1016" s="116" t="s">
        <v>5479</v>
      </c>
      <c r="C1016" s="116">
        <v>2015</v>
      </c>
      <c r="D1016" s="251" t="str">
        <f t="shared" si="15"/>
        <v>C113h[2015]</v>
      </c>
      <c r="E1016" s="116" t="s">
        <v>5480</v>
      </c>
      <c r="G1016" s="117">
        <v>43466</v>
      </c>
    </row>
    <row r="1017" spans="1:7" x14ac:dyDescent="0.2">
      <c r="A1017" s="114" t="s">
        <v>1286</v>
      </c>
      <c r="B1017" s="116" t="s">
        <v>5481</v>
      </c>
      <c r="C1017" s="116">
        <v>2015</v>
      </c>
      <c r="D1017" s="251" t="str">
        <f t="shared" si="15"/>
        <v>C113i[2015]</v>
      </c>
      <c r="E1017" s="116" t="s">
        <v>5482</v>
      </c>
      <c r="G1017" s="117">
        <v>43466</v>
      </c>
    </row>
    <row r="1018" spans="1:7" ht="25.5" x14ac:dyDescent="0.2">
      <c r="A1018" s="114" t="s">
        <v>1286</v>
      </c>
      <c r="B1018" s="116" t="s">
        <v>5483</v>
      </c>
      <c r="C1018" s="116">
        <v>2015</v>
      </c>
      <c r="D1018" s="251" t="str">
        <f t="shared" si="15"/>
        <v>C113j[2015]</v>
      </c>
      <c r="E1018" s="116" t="s">
        <v>5484</v>
      </c>
      <c r="G1018" s="117">
        <v>43466</v>
      </c>
    </row>
    <row r="1019" spans="1:7" x14ac:dyDescent="0.2">
      <c r="A1019" s="114" t="s">
        <v>1286</v>
      </c>
      <c r="B1019" s="116" t="s">
        <v>5485</v>
      </c>
      <c r="C1019" s="116">
        <v>2015</v>
      </c>
      <c r="D1019" s="251" t="str">
        <f t="shared" si="15"/>
        <v>C113k1[2015]</v>
      </c>
      <c r="E1019" s="116" t="s">
        <v>5486</v>
      </c>
      <c r="G1019" s="117">
        <v>43466</v>
      </c>
    </row>
    <row r="1020" spans="1:7" x14ac:dyDescent="0.2">
      <c r="A1020" s="114" t="s">
        <v>1286</v>
      </c>
      <c r="B1020" s="116" t="s">
        <v>5487</v>
      </c>
      <c r="C1020" s="116">
        <v>2015</v>
      </c>
      <c r="D1020" s="251" t="str">
        <f t="shared" si="15"/>
        <v>C113k2[2015]</v>
      </c>
      <c r="E1020" s="116" t="s">
        <v>5488</v>
      </c>
      <c r="G1020" s="117">
        <v>43466</v>
      </c>
    </row>
    <row r="1021" spans="1:7" ht="25.5" x14ac:dyDescent="0.2">
      <c r="A1021" s="114" t="s">
        <v>1286</v>
      </c>
      <c r="B1021" s="116" t="s">
        <v>5489</v>
      </c>
      <c r="C1021" s="116">
        <v>2015</v>
      </c>
      <c r="D1021" s="251" t="str">
        <f t="shared" si="15"/>
        <v>C113k3[2015]</v>
      </c>
      <c r="E1021" s="116" t="s">
        <v>5490</v>
      </c>
      <c r="G1021" s="117">
        <v>43466</v>
      </c>
    </row>
    <row r="1022" spans="1:7" ht="38.25" x14ac:dyDescent="0.2">
      <c r="A1022" s="114" t="s">
        <v>1286</v>
      </c>
      <c r="B1022" s="116" t="s">
        <v>5491</v>
      </c>
      <c r="C1022" s="116">
        <v>2015</v>
      </c>
      <c r="D1022" s="251" t="str">
        <f t="shared" si="15"/>
        <v>C114a[2015]</v>
      </c>
      <c r="E1022" s="116" t="s">
        <v>5492</v>
      </c>
      <c r="G1022" s="117">
        <v>43466</v>
      </c>
    </row>
    <row r="1023" spans="1:7" x14ac:dyDescent="0.2">
      <c r="A1023" s="114" t="s">
        <v>1286</v>
      </c>
      <c r="B1023" s="116" t="s">
        <v>5493</v>
      </c>
      <c r="C1023" s="116">
        <v>2015</v>
      </c>
      <c r="D1023" s="251" t="str">
        <f t="shared" si="15"/>
        <v>C114b[2015]</v>
      </c>
      <c r="E1023" s="116" t="s">
        <v>5494</v>
      </c>
      <c r="G1023" s="117">
        <v>43466</v>
      </c>
    </row>
    <row r="1024" spans="1:7" x14ac:dyDescent="0.2">
      <c r="A1024" s="114" t="s">
        <v>1286</v>
      </c>
      <c r="B1024" s="116" t="s">
        <v>5495</v>
      </c>
      <c r="C1024" s="116">
        <v>2015</v>
      </c>
      <c r="D1024" s="251" t="str">
        <f t="shared" si="15"/>
        <v>C114c[2015]</v>
      </c>
      <c r="E1024" s="116" t="s">
        <v>5496</v>
      </c>
      <c r="G1024" s="117">
        <v>43466</v>
      </c>
    </row>
    <row r="1025" spans="1:7" x14ac:dyDescent="0.2">
      <c r="A1025" s="114" t="s">
        <v>1286</v>
      </c>
      <c r="B1025" s="116" t="s">
        <v>5497</v>
      </c>
      <c r="C1025" s="116">
        <v>2015</v>
      </c>
      <c r="D1025" s="251" t="str">
        <f t="shared" si="15"/>
        <v>C114d[2015]</v>
      </c>
      <c r="E1025" s="116" t="s">
        <v>5498</v>
      </c>
      <c r="G1025" s="117">
        <v>43466</v>
      </c>
    </row>
    <row r="1026" spans="1:7" ht="25.5" x14ac:dyDescent="0.2">
      <c r="A1026" s="114" t="s">
        <v>1286</v>
      </c>
      <c r="B1026" s="116" t="s">
        <v>5499</v>
      </c>
      <c r="C1026" s="116">
        <v>2015</v>
      </c>
      <c r="D1026" s="251" t="str">
        <f t="shared" si="15"/>
        <v>C114e[2015]</v>
      </c>
      <c r="E1026" s="116" t="s">
        <v>5500</v>
      </c>
      <c r="G1026" s="117">
        <v>43466</v>
      </c>
    </row>
    <row r="1027" spans="1:7" x14ac:dyDescent="0.2">
      <c r="A1027" s="114" t="s">
        <v>1286</v>
      </c>
      <c r="B1027" s="116" t="s">
        <v>5501</v>
      </c>
      <c r="C1027" s="116">
        <v>2015</v>
      </c>
      <c r="D1027" s="251" t="str">
        <f t="shared" si="15"/>
        <v>C114f[2015]</v>
      </c>
      <c r="E1027" s="116" t="s">
        <v>5502</v>
      </c>
      <c r="G1027" s="117">
        <v>43466</v>
      </c>
    </row>
    <row r="1028" spans="1:7" x14ac:dyDescent="0.2">
      <c r="A1028" s="114" t="s">
        <v>1286</v>
      </c>
      <c r="B1028" s="116" t="s">
        <v>5503</v>
      </c>
      <c r="C1028" s="116">
        <v>2015</v>
      </c>
      <c r="D1028" s="251" t="str">
        <f t="shared" ref="D1028:D1091" si="16">A1028&amp;SUBSTITUTE(B1028,".","")&amp;"["&amp;C1028&amp;"]"</f>
        <v>C114g[2015]</v>
      </c>
      <c r="E1028" s="116" t="s">
        <v>5504</v>
      </c>
      <c r="G1028" s="117">
        <v>43466</v>
      </c>
    </row>
    <row r="1029" spans="1:7" x14ac:dyDescent="0.2">
      <c r="A1029" s="114" t="s">
        <v>1286</v>
      </c>
      <c r="B1029" s="116" t="s">
        <v>5505</v>
      </c>
      <c r="C1029" s="116">
        <v>2015</v>
      </c>
      <c r="D1029" s="251" t="str">
        <f t="shared" si="16"/>
        <v>C114h[2015]</v>
      </c>
      <c r="E1029" s="116" t="s">
        <v>5506</v>
      </c>
      <c r="G1029" s="117">
        <v>43466</v>
      </c>
    </row>
    <row r="1030" spans="1:7" x14ac:dyDescent="0.2">
      <c r="A1030" s="114" t="s">
        <v>1286</v>
      </c>
      <c r="B1030" s="116" t="s">
        <v>5507</v>
      </c>
      <c r="C1030" s="116">
        <v>2015</v>
      </c>
      <c r="D1030" s="251" t="str">
        <f t="shared" si="16"/>
        <v>C114i[2015]</v>
      </c>
      <c r="E1030" s="116" t="s">
        <v>5508</v>
      </c>
      <c r="G1030" s="117">
        <v>43466</v>
      </c>
    </row>
    <row r="1031" spans="1:7" x14ac:dyDescent="0.2">
      <c r="A1031" s="114" t="s">
        <v>1286</v>
      </c>
      <c r="B1031" s="116" t="s">
        <v>5509</v>
      </c>
      <c r="C1031" s="116">
        <v>2015</v>
      </c>
      <c r="D1031" s="251" t="str">
        <f t="shared" si="16"/>
        <v>C114j[2015]</v>
      </c>
      <c r="E1031" s="116" t="s">
        <v>5510</v>
      </c>
      <c r="G1031" s="117">
        <v>43466</v>
      </c>
    </row>
    <row r="1032" spans="1:7" x14ac:dyDescent="0.2">
      <c r="A1032" s="114" t="s">
        <v>1286</v>
      </c>
      <c r="B1032" s="116" t="s">
        <v>5517</v>
      </c>
      <c r="C1032" s="116">
        <v>2015</v>
      </c>
      <c r="D1032" s="251" t="str">
        <f t="shared" si="16"/>
        <v>C114m[2015]</v>
      </c>
      <c r="E1032" s="116" t="s">
        <v>5518</v>
      </c>
      <c r="G1032" s="117">
        <v>43466</v>
      </c>
    </row>
    <row r="1033" spans="1:7" ht="25.5" x14ac:dyDescent="0.2">
      <c r="A1033" s="114" t="s">
        <v>1286</v>
      </c>
      <c r="B1033" s="116" t="s">
        <v>5519</v>
      </c>
      <c r="C1033" s="116">
        <v>2015</v>
      </c>
      <c r="D1033" s="251" t="str">
        <f t="shared" si="16"/>
        <v>C121[2015]</v>
      </c>
      <c r="E1033" s="116" t="s">
        <v>5520</v>
      </c>
      <c r="G1033" s="117">
        <v>43466</v>
      </c>
    </row>
    <row r="1034" spans="1:7" x14ac:dyDescent="0.2">
      <c r="A1034" s="114" t="s">
        <v>1286</v>
      </c>
      <c r="B1034" s="116" t="s">
        <v>5521</v>
      </c>
      <c r="C1034" s="116">
        <v>2015</v>
      </c>
      <c r="D1034" s="251" t="str">
        <f t="shared" si="16"/>
        <v>C122a[2015]</v>
      </c>
      <c r="E1034" s="116" t="s">
        <v>5522</v>
      </c>
      <c r="G1034" s="117">
        <v>43466</v>
      </c>
    </row>
    <row r="1035" spans="1:7" ht="25.5" x14ac:dyDescent="0.2">
      <c r="A1035" s="114" t="s">
        <v>1286</v>
      </c>
      <c r="B1035" s="116" t="s">
        <v>5523</v>
      </c>
      <c r="C1035" s="116">
        <v>2015</v>
      </c>
      <c r="D1035" s="251" t="str">
        <f t="shared" si="16"/>
        <v>C122b[2015]</v>
      </c>
      <c r="E1035" s="116" t="s">
        <v>5524</v>
      </c>
      <c r="G1035" s="117">
        <v>43466</v>
      </c>
    </row>
    <row r="1036" spans="1:7" ht="25.5" x14ac:dyDescent="0.2">
      <c r="A1036" s="114" t="s">
        <v>1286</v>
      </c>
      <c r="B1036" s="116" t="s">
        <v>5525</v>
      </c>
      <c r="C1036" s="116">
        <v>2015</v>
      </c>
      <c r="D1036" s="251" t="str">
        <f t="shared" si="16"/>
        <v>C122c[2015]</v>
      </c>
      <c r="E1036" s="116" t="s">
        <v>5526</v>
      </c>
      <c r="G1036" s="117">
        <v>43466</v>
      </c>
    </row>
    <row r="1037" spans="1:7" x14ac:dyDescent="0.2">
      <c r="A1037" s="114" t="s">
        <v>1286</v>
      </c>
      <c r="B1037" s="116" t="s">
        <v>5527</v>
      </c>
      <c r="C1037" s="116">
        <v>2015</v>
      </c>
      <c r="D1037" s="251" t="str">
        <f t="shared" si="16"/>
        <v>C122d[2015]</v>
      </c>
      <c r="E1037" s="116" t="s">
        <v>5528</v>
      </c>
      <c r="G1037" s="117">
        <v>43466</v>
      </c>
    </row>
    <row r="1038" spans="1:7" x14ac:dyDescent="0.2">
      <c r="A1038" s="114" t="s">
        <v>1286</v>
      </c>
      <c r="B1038" s="116" t="s">
        <v>5529</v>
      </c>
      <c r="C1038" s="116">
        <v>2015</v>
      </c>
      <c r="D1038" s="251" t="str">
        <f t="shared" si="16"/>
        <v>C122e[2015]</v>
      </c>
      <c r="E1038" s="116" t="s">
        <v>5530</v>
      </c>
      <c r="G1038" s="117">
        <v>43466</v>
      </c>
    </row>
    <row r="1039" spans="1:7" ht="25.5" x14ac:dyDescent="0.2">
      <c r="A1039" s="114" t="s">
        <v>1286</v>
      </c>
      <c r="B1039" s="116" t="s">
        <v>5531</v>
      </c>
      <c r="C1039" s="116">
        <v>2015</v>
      </c>
      <c r="D1039" s="251" t="str">
        <f t="shared" si="16"/>
        <v>C122f[2015]</v>
      </c>
      <c r="E1039" s="116" t="s">
        <v>5532</v>
      </c>
      <c r="G1039" s="117">
        <v>43466</v>
      </c>
    </row>
    <row r="1040" spans="1:7" ht="25.5" x14ac:dyDescent="0.2">
      <c r="A1040" s="114" t="s">
        <v>1286</v>
      </c>
      <c r="B1040" s="116" t="s">
        <v>5533</v>
      </c>
      <c r="C1040" s="116">
        <v>2015</v>
      </c>
      <c r="D1040" s="251" t="str">
        <f t="shared" si="16"/>
        <v>C122g[2015]</v>
      </c>
      <c r="E1040" s="116" t="s">
        <v>5534</v>
      </c>
      <c r="G1040" s="117">
        <v>43466</v>
      </c>
    </row>
    <row r="1041" spans="1:7" x14ac:dyDescent="0.2">
      <c r="A1041" s="114" t="s">
        <v>1286</v>
      </c>
      <c r="B1041" s="116" t="s">
        <v>5535</v>
      </c>
      <c r="C1041" s="116">
        <v>2015</v>
      </c>
      <c r="D1041" s="251" t="str">
        <f t="shared" si="16"/>
        <v>C122h[2015]</v>
      </c>
      <c r="E1041" s="116" t="s">
        <v>5536</v>
      </c>
      <c r="G1041" s="117">
        <v>43466</v>
      </c>
    </row>
    <row r="1042" spans="1:7" x14ac:dyDescent="0.2">
      <c r="A1042" s="114" t="s">
        <v>1286</v>
      </c>
      <c r="B1042" s="116" t="s">
        <v>5537</v>
      </c>
      <c r="C1042" s="116">
        <v>2015</v>
      </c>
      <c r="D1042" s="251" t="str">
        <f t="shared" si="16"/>
        <v>C122i[2015]</v>
      </c>
      <c r="E1042" s="116" t="s">
        <v>5538</v>
      </c>
      <c r="G1042" s="117">
        <v>43466</v>
      </c>
    </row>
    <row r="1043" spans="1:7" x14ac:dyDescent="0.2">
      <c r="A1043" s="114" t="s">
        <v>1286</v>
      </c>
      <c r="B1043" s="116" t="s">
        <v>5539</v>
      </c>
      <c r="C1043" s="116">
        <v>2015</v>
      </c>
      <c r="D1043" s="251" t="str">
        <f t="shared" si="16"/>
        <v>C123a[2015]</v>
      </c>
      <c r="E1043" s="116" t="s">
        <v>5540</v>
      </c>
      <c r="G1043" s="117">
        <v>43466</v>
      </c>
    </row>
    <row r="1044" spans="1:7" x14ac:dyDescent="0.2">
      <c r="A1044" s="114" t="s">
        <v>1286</v>
      </c>
      <c r="B1044" s="116" t="s">
        <v>5541</v>
      </c>
      <c r="C1044" s="116">
        <v>2015</v>
      </c>
      <c r="D1044" s="251" t="str">
        <f t="shared" si="16"/>
        <v>C123b[2015]</v>
      </c>
      <c r="E1044" s="116" t="s">
        <v>5542</v>
      </c>
      <c r="G1044" s="117">
        <v>43466</v>
      </c>
    </row>
    <row r="1045" spans="1:7" ht="25.5" x14ac:dyDescent="0.2">
      <c r="A1045" s="114" t="s">
        <v>1286</v>
      </c>
      <c r="B1045" s="116" t="s">
        <v>5555</v>
      </c>
      <c r="C1045" s="116">
        <v>2015</v>
      </c>
      <c r="D1045" s="251" t="str">
        <f t="shared" si="16"/>
        <v>C124[2015]</v>
      </c>
      <c r="E1045" s="116" t="s">
        <v>5556</v>
      </c>
      <c r="G1045" s="117">
        <v>43466</v>
      </c>
    </row>
    <row r="1046" spans="1:7" ht="25.5" x14ac:dyDescent="0.2">
      <c r="A1046" s="114" t="s">
        <v>1286</v>
      </c>
      <c r="B1046" s="116" t="s">
        <v>5557</v>
      </c>
      <c r="C1046" s="116">
        <v>2015</v>
      </c>
      <c r="D1046" s="251" t="str">
        <f t="shared" si="16"/>
        <v>C131a1[2015]</v>
      </c>
      <c r="E1046" s="116" t="s">
        <v>5558</v>
      </c>
      <c r="G1046" s="117">
        <v>43466</v>
      </c>
    </row>
    <row r="1047" spans="1:7" ht="25.5" x14ac:dyDescent="0.2">
      <c r="A1047" s="114" t="s">
        <v>1286</v>
      </c>
      <c r="B1047" s="116" t="s">
        <v>5559</v>
      </c>
      <c r="C1047" s="116">
        <v>2015</v>
      </c>
      <c r="D1047" s="251" t="str">
        <f t="shared" si="16"/>
        <v>C131a2[2015]</v>
      </c>
      <c r="E1047" s="116" t="s">
        <v>5560</v>
      </c>
      <c r="G1047" s="117">
        <v>43466</v>
      </c>
    </row>
    <row r="1048" spans="1:7" ht="25.5" x14ac:dyDescent="0.2">
      <c r="A1048" s="114" t="s">
        <v>1286</v>
      </c>
      <c r="B1048" s="116" t="s">
        <v>5561</v>
      </c>
      <c r="C1048" s="116">
        <v>2015</v>
      </c>
      <c r="D1048" s="251" t="str">
        <f t="shared" si="16"/>
        <v>C131a3[2015]</v>
      </c>
      <c r="E1048" s="116" t="s">
        <v>5562</v>
      </c>
      <c r="G1048" s="117">
        <v>43466</v>
      </c>
    </row>
    <row r="1049" spans="1:7" ht="25.5" x14ac:dyDescent="0.2">
      <c r="A1049" s="114" t="s">
        <v>1286</v>
      </c>
      <c r="B1049" s="116" t="s">
        <v>5563</v>
      </c>
      <c r="C1049" s="116">
        <v>2015</v>
      </c>
      <c r="D1049" s="251" t="str">
        <f t="shared" si="16"/>
        <v>C131a4[2015]</v>
      </c>
      <c r="E1049" s="116" t="s">
        <v>5564</v>
      </c>
      <c r="G1049" s="117">
        <v>43466</v>
      </c>
    </row>
    <row r="1050" spans="1:7" ht="25.5" x14ac:dyDescent="0.2">
      <c r="A1050" s="114" t="s">
        <v>1286</v>
      </c>
      <c r="B1050" s="116" t="s">
        <v>5565</v>
      </c>
      <c r="C1050" s="116">
        <v>2015</v>
      </c>
      <c r="D1050" s="251" t="str">
        <f t="shared" si="16"/>
        <v>C131a5[2015]</v>
      </c>
      <c r="E1050" s="116" t="s">
        <v>5566</v>
      </c>
      <c r="G1050" s="117">
        <v>43466</v>
      </c>
    </row>
    <row r="1051" spans="1:7" ht="38.25" x14ac:dyDescent="0.2">
      <c r="A1051" s="114" t="s">
        <v>1286</v>
      </c>
      <c r="B1051" s="116" t="s">
        <v>5567</v>
      </c>
      <c r="C1051" s="116">
        <v>2015</v>
      </c>
      <c r="D1051" s="251" t="str">
        <f t="shared" si="16"/>
        <v>C131b[2015]</v>
      </c>
      <c r="E1051" s="116" t="s">
        <v>5568</v>
      </c>
      <c r="G1051" s="117">
        <v>43466</v>
      </c>
    </row>
    <row r="1052" spans="1:7" ht="25.5" x14ac:dyDescent="0.2">
      <c r="A1052" s="114" t="s">
        <v>1286</v>
      </c>
      <c r="B1052" s="116" t="s">
        <v>5569</v>
      </c>
      <c r="C1052" s="116">
        <v>2015</v>
      </c>
      <c r="D1052" s="251" t="str">
        <f t="shared" si="16"/>
        <v>C133a[2015]</v>
      </c>
      <c r="E1052" s="116" t="s">
        <v>5570</v>
      </c>
      <c r="G1052" s="117">
        <v>43466</v>
      </c>
    </row>
    <row r="1053" spans="1:7" ht="25.5" x14ac:dyDescent="0.2">
      <c r="A1053" s="114" t="s">
        <v>1286</v>
      </c>
      <c r="B1053" s="116" t="s">
        <v>5571</v>
      </c>
      <c r="C1053" s="116">
        <v>2015</v>
      </c>
      <c r="D1053" s="251" t="str">
        <f t="shared" si="16"/>
        <v>C133b[2015]</v>
      </c>
      <c r="E1053" s="116" t="s">
        <v>5572</v>
      </c>
      <c r="G1053" s="117">
        <v>43466</v>
      </c>
    </row>
    <row r="1054" spans="1:7" x14ac:dyDescent="0.2">
      <c r="A1054" s="114" t="s">
        <v>1286</v>
      </c>
      <c r="B1054" s="116" t="s">
        <v>5573</v>
      </c>
      <c r="C1054" s="116">
        <v>2015</v>
      </c>
      <c r="D1054" s="251" t="str">
        <f t="shared" si="16"/>
        <v>C133c[2015]</v>
      </c>
      <c r="E1054" s="116" t="s">
        <v>5574</v>
      </c>
      <c r="G1054" s="117">
        <v>43466</v>
      </c>
    </row>
    <row r="1055" spans="1:7" x14ac:dyDescent="0.2">
      <c r="A1055" s="114" t="s">
        <v>1286</v>
      </c>
      <c r="B1055" s="116" t="s">
        <v>5575</v>
      </c>
      <c r="C1055" s="116">
        <v>2015</v>
      </c>
      <c r="D1055" s="251" t="str">
        <f t="shared" si="16"/>
        <v>C134a[2015]</v>
      </c>
      <c r="E1055" s="116" t="s">
        <v>5576</v>
      </c>
      <c r="G1055" s="117">
        <v>43466</v>
      </c>
    </row>
    <row r="1056" spans="1:7" x14ac:dyDescent="0.2">
      <c r="A1056" s="114" t="s">
        <v>1286</v>
      </c>
      <c r="B1056" s="116" t="s">
        <v>5577</v>
      </c>
      <c r="C1056" s="116">
        <v>2015</v>
      </c>
      <c r="D1056" s="251" t="str">
        <f t="shared" si="16"/>
        <v>C134b[2015]</v>
      </c>
      <c r="E1056" s="116" t="s">
        <v>5578</v>
      </c>
      <c r="G1056" s="117">
        <v>43466</v>
      </c>
    </row>
    <row r="1057" spans="1:7" ht="25.5" x14ac:dyDescent="0.2">
      <c r="A1057" s="114" t="s">
        <v>1286</v>
      </c>
      <c r="B1057" s="116" t="s">
        <v>5579</v>
      </c>
      <c r="C1057" s="116">
        <v>2015</v>
      </c>
      <c r="D1057" s="251" t="str">
        <f t="shared" si="16"/>
        <v>C134c[2015]</v>
      </c>
      <c r="E1057" s="116" t="s">
        <v>5580</v>
      </c>
      <c r="G1057" s="117">
        <v>43466</v>
      </c>
    </row>
    <row r="1058" spans="1:7" x14ac:dyDescent="0.2">
      <c r="A1058" s="114" t="s">
        <v>1286</v>
      </c>
      <c r="B1058" s="116" t="s">
        <v>5584</v>
      </c>
      <c r="C1058" s="116">
        <v>2015</v>
      </c>
      <c r="D1058" s="251" t="str">
        <f t="shared" si="16"/>
        <v>C134e[2015]</v>
      </c>
      <c r="E1058" s="116" t="s">
        <v>5574</v>
      </c>
      <c r="G1058" s="117">
        <v>43466</v>
      </c>
    </row>
    <row r="1059" spans="1:7" ht="25.5" x14ac:dyDescent="0.2">
      <c r="A1059" s="114" t="s">
        <v>1286</v>
      </c>
      <c r="B1059" s="116" t="s">
        <v>6096</v>
      </c>
      <c r="C1059" s="116">
        <v>2015</v>
      </c>
      <c r="D1059" s="251" t="str">
        <f t="shared" si="16"/>
        <v>C141a[2015]</v>
      </c>
      <c r="E1059" s="116" t="s">
        <v>6356</v>
      </c>
      <c r="G1059" s="117">
        <v>43466</v>
      </c>
    </row>
    <row r="1060" spans="1:7" x14ac:dyDescent="0.2">
      <c r="A1060" s="114" t="s">
        <v>1286</v>
      </c>
      <c r="B1060" s="116" t="s">
        <v>6098</v>
      </c>
      <c r="C1060" s="116">
        <v>2015</v>
      </c>
      <c r="D1060" s="251" t="str">
        <f t="shared" si="16"/>
        <v>C141b[2015]</v>
      </c>
      <c r="E1060" s="116" t="s">
        <v>6357</v>
      </c>
      <c r="G1060" s="117">
        <v>43466</v>
      </c>
    </row>
    <row r="1061" spans="1:7" ht="51" x14ac:dyDescent="0.2">
      <c r="A1061" s="114" t="s">
        <v>1286</v>
      </c>
      <c r="B1061" s="116" t="s">
        <v>5593</v>
      </c>
      <c r="C1061" s="116">
        <v>2015</v>
      </c>
      <c r="D1061" s="251" t="str">
        <f t="shared" si="16"/>
        <v>C142[2015]</v>
      </c>
      <c r="E1061" s="116" t="s">
        <v>6358</v>
      </c>
      <c r="G1061" s="117">
        <v>43466</v>
      </c>
    </row>
    <row r="1062" spans="1:7" ht="63.75" x14ac:dyDescent="0.2">
      <c r="A1062" s="114" t="s">
        <v>1286</v>
      </c>
      <c r="B1062" s="116" t="s">
        <v>6101</v>
      </c>
      <c r="C1062" s="116">
        <v>2015</v>
      </c>
      <c r="D1062" s="251" t="str">
        <f t="shared" si="16"/>
        <v>C143a[2015]</v>
      </c>
      <c r="E1062" s="116" t="s">
        <v>6359</v>
      </c>
      <c r="G1062" s="117">
        <v>43466</v>
      </c>
    </row>
    <row r="1063" spans="1:7" ht="25.5" x14ac:dyDescent="0.2">
      <c r="A1063" s="114" t="s">
        <v>1286</v>
      </c>
      <c r="B1063" s="116" t="s">
        <v>6101</v>
      </c>
      <c r="C1063" s="116">
        <v>2015</v>
      </c>
      <c r="D1063" s="251" t="str">
        <f t="shared" si="16"/>
        <v>C143a[2015]</v>
      </c>
      <c r="E1063" s="116" t="s">
        <v>6360</v>
      </c>
      <c r="G1063" s="117">
        <v>43466</v>
      </c>
    </row>
    <row r="1064" spans="1:7" ht="25.5" x14ac:dyDescent="0.2">
      <c r="A1064" s="114" t="s">
        <v>1286</v>
      </c>
      <c r="B1064" s="116" t="s">
        <v>5597</v>
      </c>
      <c r="C1064" s="116">
        <v>2015</v>
      </c>
      <c r="D1064" s="251" t="str">
        <f t="shared" si="16"/>
        <v>C151[2015]</v>
      </c>
      <c r="E1064" s="116" t="s">
        <v>5598</v>
      </c>
      <c r="G1064" s="117">
        <v>43466</v>
      </c>
    </row>
    <row r="1065" spans="1:7" ht="25.5" x14ac:dyDescent="0.2">
      <c r="A1065" s="114" t="s">
        <v>1286</v>
      </c>
      <c r="B1065" s="116" t="s">
        <v>5607</v>
      </c>
      <c r="C1065" s="116">
        <v>2015</v>
      </c>
      <c r="D1065" s="251" t="str">
        <f t="shared" si="16"/>
        <v>C161a[2015]</v>
      </c>
      <c r="E1065" s="116" t="s">
        <v>5608</v>
      </c>
      <c r="G1065" s="117">
        <v>43466</v>
      </c>
    </row>
    <row r="1066" spans="1:7" x14ac:dyDescent="0.2">
      <c r="A1066" s="114" t="s">
        <v>1286</v>
      </c>
      <c r="B1066" s="116" t="s">
        <v>5609</v>
      </c>
      <c r="C1066" s="116">
        <v>2015</v>
      </c>
      <c r="D1066" s="251" t="str">
        <f t="shared" si="16"/>
        <v>C161b[2015]</v>
      </c>
      <c r="E1066" s="116" t="s">
        <v>5610</v>
      </c>
      <c r="G1066" s="117">
        <v>43466</v>
      </c>
    </row>
    <row r="1067" spans="1:7" x14ac:dyDescent="0.2">
      <c r="A1067" s="114" t="s">
        <v>1286</v>
      </c>
      <c r="B1067" s="116" t="s">
        <v>5611</v>
      </c>
      <c r="C1067" s="116">
        <v>2015</v>
      </c>
      <c r="D1067" s="251" t="str">
        <f t="shared" si="16"/>
        <v>C161c[2015]</v>
      </c>
      <c r="E1067" s="116" t="s">
        <v>5612</v>
      </c>
      <c r="G1067" s="117">
        <v>43466</v>
      </c>
    </row>
    <row r="1068" spans="1:7" x14ac:dyDescent="0.2">
      <c r="A1068" s="114" t="s">
        <v>1286</v>
      </c>
      <c r="B1068" s="116" t="s">
        <v>5613</v>
      </c>
      <c r="C1068" s="116">
        <v>2015</v>
      </c>
      <c r="D1068" s="251" t="str">
        <f t="shared" si="16"/>
        <v>C163a[2015]</v>
      </c>
      <c r="E1068" s="116" t="s">
        <v>5614</v>
      </c>
      <c r="G1068" s="117">
        <v>43466</v>
      </c>
    </row>
    <row r="1069" spans="1:7" x14ac:dyDescent="0.2">
      <c r="A1069" s="299" t="s">
        <v>1286</v>
      </c>
      <c r="B1069" s="300" t="s">
        <v>5615</v>
      </c>
      <c r="C1069" s="300">
        <v>2015</v>
      </c>
      <c r="D1069" s="251" t="str">
        <f t="shared" si="16"/>
        <v>C163b[2015]</v>
      </c>
      <c r="E1069" s="300" t="s">
        <v>5616</v>
      </c>
      <c r="G1069" s="117">
        <v>43466</v>
      </c>
    </row>
    <row r="1070" spans="1:7" ht="25.5" x14ac:dyDescent="0.2">
      <c r="A1070" s="114" t="s">
        <v>1286</v>
      </c>
      <c r="B1070" s="116" t="s">
        <v>5617</v>
      </c>
      <c r="C1070" s="116">
        <v>2015</v>
      </c>
      <c r="D1070" s="251" t="str">
        <f t="shared" si="16"/>
        <v>C164a[2015]</v>
      </c>
      <c r="E1070" s="116" t="s">
        <v>5620</v>
      </c>
      <c r="G1070" s="117">
        <v>43466</v>
      </c>
    </row>
    <row r="1071" spans="1:7" x14ac:dyDescent="0.2">
      <c r="A1071" s="114" t="s">
        <v>1286</v>
      </c>
      <c r="B1071" s="116" t="s">
        <v>5630</v>
      </c>
      <c r="C1071" s="116">
        <v>2015</v>
      </c>
      <c r="D1071" s="251" t="str">
        <f t="shared" si="16"/>
        <v>C171[2015]</v>
      </c>
      <c r="E1071" s="116" t="s">
        <v>5631</v>
      </c>
      <c r="G1071" s="117">
        <v>43466</v>
      </c>
    </row>
    <row r="1072" spans="1:7" ht="38.25" x14ac:dyDescent="0.2">
      <c r="A1072" s="114" t="s">
        <v>1286</v>
      </c>
      <c r="B1072" s="116" t="s">
        <v>5642</v>
      </c>
      <c r="C1072" s="116">
        <v>2015</v>
      </c>
      <c r="D1072" s="251" t="str">
        <f t="shared" si="16"/>
        <v>C181[2015]</v>
      </c>
      <c r="E1072" s="116" t="s">
        <v>5643</v>
      </c>
      <c r="G1072" s="117">
        <v>43466</v>
      </c>
    </row>
    <row r="1073" spans="1:7" x14ac:dyDescent="0.2">
      <c r="A1073" s="114" t="s">
        <v>1286</v>
      </c>
      <c r="B1073" s="116" t="s">
        <v>5644</v>
      </c>
      <c r="C1073" s="116">
        <v>2015</v>
      </c>
      <c r="D1073" s="251" t="str">
        <f t="shared" si="16"/>
        <v>C191a[2015]</v>
      </c>
      <c r="E1073" s="116" t="s">
        <v>5645</v>
      </c>
      <c r="G1073" s="117">
        <v>43466</v>
      </c>
    </row>
    <row r="1074" spans="1:7" x14ac:dyDescent="0.2">
      <c r="A1074" s="114" t="s">
        <v>1286</v>
      </c>
      <c r="B1074" s="116" t="s">
        <v>5646</v>
      </c>
      <c r="C1074" s="116">
        <v>2015</v>
      </c>
      <c r="D1074" s="251" t="str">
        <f t="shared" si="16"/>
        <v>C191b[2015]</v>
      </c>
      <c r="E1074" s="116" t="s">
        <v>5647</v>
      </c>
      <c r="G1074" s="117">
        <v>43466</v>
      </c>
    </row>
    <row r="1075" spans="1:7" x14ac:dyDescent="0.2">
      <c r="A1075" s="114" t="s">
        <v>1286</v>
      </c>
      <c r="B1075" s="116" t="s">
        <v>5648</v>
      </c>
      <c r="C1075" s="116">
        <v>2015</v>
      </c>
      <c r="D1075" s="251" t="str">
        <f t="shared" si="16"/>
        <v>C191c[2015]</v>
      </c>
      <c r="E1075" s="116" t="s">
        <v>5649</v>
      </c>
      <c r="G1075" s="117">
        <v>43466</v>
      </c>
    </row>
    <row r="1076" spans="1:7" x14ac:dyDescent="0.2">
      <c r="A1076" s="114" t="s">
        <v>1286</v>
      </c>
      <c r="B1076" s="116" t="s">
        <v>5650</v>
      </c>
      <c r="C1076" s="116">
        <v>2015</v>
      </c>
      <c r="D1076" s="251" t="str">
        <f t="shared" si="16"/>
        <v>C191d[2015]</v>
      </c>
      <c r="E1076" s="116" t="s">
        <v>5651</v>
      </c>
      <c r="G1076" s="117">
        <v>43466</v>
      </c>
    </row>
    <row r="1077" spans="1:7" ht="25.5" x14ac:dyDescent="0.2">
      <c r="A1077" s="114" t="s">
        <v>1286</v>
      </c>
      <c r="B1077" s="116" t="s">
        <v>5652</v>
      </c>
      <c r="C1077" s="116">
        <v>2015</v>
      </c>
      <c r="D1077" s="251" t="str">
        <f t="shared" si="16"/>
        <v>C191e[2015]</v>
      </c>
      <c r="E1077" s="116" t="s">
        <v>5653</v>
      </c>
      <c r="G1077" s="117">
        <v>43466</v>
      </c>
    </row>
    <row r="1078" spans="1:7" x14ac:dyDescent="0.2">
      <c r="A1078" s="114" t="s">
        <v>1286</v>
      </c>
      <c r="B1078" s="116" t="s">
        <v>5654</v>
      </c>
      <c r="C1078" s="116">
        <v>2015</v>
      </c>
      <c r="D1078" s="251" t="str">
        <f t="shared" si="16"/>
        <v>C191f[2015]</v>
      </c>
      <c r="E1078" s="116" t="s">
        <v>5655</v>
      </c>
      <c r="G1078" s="117">
        <v>43466</v>
      </c>
    </row>
    <row r="1079" spans="1:7" x14ac:dyDescent="0.2">
      <c r="A1079" s="114" t="s">
        <v>1286</v>
      </c>
      <c r="B1079" s="116" t="s">
        <v>5656</v>
      </c>
      <c r="C1079" s="116">
        <v>2015</v>
      </c>
      <c r="D1079" s="251" t="str">
        <f t="shared" si="16"/>
        <v>C191g1[2015]</v>
      </c>
      <c r="E1079" s="116" t="s">
        <v>5657</v>
      </c>
      <c r="G1079" s="117">
        <v>43466</v>
      </c>
    </row>
    <row r="1080" spans="1:7" ht="25.5" x14ac:dyDescent="0.2">
      <c r="A1080" s="114" t="s">
        <v>1286</v>
      </c>
      <c r="B1080" s="116" t="s">
        <v>5658</v>
      </c>
      <c r="C1080" s="116">
        <v>2015</v>
      </c>
      <c r="D1080" s="251" t="str">
        <f t="shared" si="16"/>
        <v>C191g2[2015]</v>
      </c>
      <c r="E1080" s="116" t="s">
        <v>5659</v>
      </c>
      <c r="G1080" s="117">
        <v>43466</v>
      </c>
    </row>
    <row r="1081" spans="1:7" x14ac:dyDescent="0.2">
      <c r="A1081" s="114" t="s">
        <v>1286</v>
      </c>
      <c r="B1081" s="116" t="s">
        <v>5660</v>
      </c>
      <c r="C1081" s="116">
        <v>2015</v>
      </c>
      <c r="D1081" s="251" t="str">
        <f t="shared" si="16"/>
        <v>C191h[2015]</v>
      </c>
      <c r="E1081" s="116" t="s">
        <v>5661</v>
      </c>
      <c r="G1081" s="117">
        <v>43466</v>
      </c>
    </row>
    <row r="1082" spans="1:7" x14ac:dyDescent="0.2">
      <c r="A1082" s="114" t="s">
        <v>1286</v>
      </c>
      <c r="B1082" s="116" t="s">
        <v>5662</v>
      </c>
      <c r="C1082" s="116">
        <v>2015</v>
      </c>
      <c r="D1082" s="251" t="str">
        <f t="shared" si="16"/>
        <v>C191i[2015]</v>
      </c>
      <c r="E1082" s="116" t="s">
        <v>5663</v>
      </c>
      <c r="G1082" s="117">
        <v>43466</v>
      </c>
    </row>
    <row r="1083" spans="1:7" ht="25.5" x14ac:dyDescent="0.2">
      <c r="A1083" s="114" t="s">
        <v>1286</v>
      </c>
      <c r="B1083" s="116" t="s">
        <v>5664</v>
      </c>
      <c r="C1083" s="116">
        <v>2015</v>
      </c>
      <c r="D1083" s="251" t="str">
        <f t="shared" si="16"/>
        <v>C192[2015]</v>
      </c>
      <c r="E1083" s="116" t="s">
        <v>5665</v>
      </c>
      <c r="G1083" s="117">
        <v>43466</v>
      </c>
    </row>
    <row r="1084" spans="1:7" x14ac:dyDescent="0.2">
      <c r="A1084" s="114" t="s">
        <v>1286</v>
      </c>
      <c r="B1084" s="116" t="s">
        <v>5681</v>
      </c>
      <c r="C1084" s="116">
        <v>2015</v>
      </c>
      <c r="D1084" s="251" t="str">
        <f t="shared" si="16"/>
        <v>C201a1[2015]</v>
      </c>
      <c r="E1084" s="116" t="s">
        <v>5682</v>
      </c>
      <c r="G1084" s="117">
        <v>43466</v>
      </c>
    </row>
    <row r="1085" spans="1:7" x14ac:dyDescent="0.2">
      <c r="A1085" s="114" t="s">
        <v>1286</v>
      </c>
      <c r="B1085" s="116" t="s">
        <v>5683</v>
      </c>
      <c r="C1085" s="116">
        <v>2015</v>
      </c>
      <c r="D1085" s="251" t="str">
        <f t="shared" si="16"/>
        <v>C201a2[2015]</v>
      </c>
      <c r="E1085" s="116" t="s">
        <v>5684</v>
      </c>
      <c r="G1085" s="117">
        <v>43466</v>
      </c>
    </row>
    <row r="1086" spans="1:7" x14ac:dyDescent="0.2">
      <c r="A1086" s="114" t="s">
        <v>1286</v>
      </c>
      <c r="B1086" s="116" t="s">
        <v>5685</v>
      </c>
      <c r="C1086" s="116">
        <v>2015</v>
      </c>
      <c r="D1086" s="251" t="str">
        <f t="shared" si="16"/>
        <v>C201a3[2015]</v>
      </c>
      <c r="E1086" s="116" t="s">
        <v>5686</v>
      </c>
      <c r="G1086" s="117">
        <v>43466</v>
      </c>
    </row>
    <row r="1087" spans="1:7" x14ac:dyDescent="0.2">
      <c r="A1087" s="114" t="s">
        <v>1286</v>
      </c>
      <c r="B1087" s="116" t="s">
        <v>5687</v>
      </c>
      <c r="C1087" s="116">
        <v>2015</v>
      </c>
      <c r="D1087" s="251" t="str">
        <f t="shared" si="16"/>
        <v>C201a4[2015]</v>
      </c>
      <c r="E1087" s="116" t="s">
        <v>5688</v>
      </c>
      <c r="G1087" s="117">
        <v>43466</v>
      </c>
    </row>
    <row r="1088" spans="1:7" x14ac:dyDescent="0.2">
      <c r="A1088" s="114" t="s">
        <v>1286</v>
      </c>
      <c r="B1088" s="116" t="s">
        <v>5689</v>
      </c>
      <c r="C1088" s="116">
        <v>2015</v>
      </c>
      <c r="D1088" s="251" t="str">
        <f t="shared" si="16"/>
        <v>C201b[2015]</v>
      </c>
      <c r="E1088" s="116" t="s">
        <v>5690</v>
      </c>
      <c r="G1088" s="117">
        <v>43466</v>
      </c>
    </row>
    <row r="1089" spans="1:7" x14ac:dyDescent="0.2">
      <c r="A1089" s="114" t="s">
        <v>1286</v>
      </c>
      <c r="B1089" s="116" t="s">
        <v>5691</v>
      </c>
      <c r="C1089" s="116">
        <v>2015</v>
      </c>
      <c r="D1089" s="251" t="str">
        <f t="shared" si="16"/>
        <v>C205[2015]</v>
      </c>
      <c r="E1089" s="116" t="s">
        <v>5692</v>
      </c>
      <c r="G1089" s="117">
        <v>43466</v>
      </c>
    </row>
    <row r="1090" spans="1:7" x14ac:dyDescent="0.2">
      <c r="A1090" s="114" t="s">
        <v>1286</v>
      </c>
      <c r="B1090" s="116" t="s">
        <v>5707</v>
      </c>
      <c r="C1090" s="116">
        <v>2015</v>
      </c>
      <c r="D1090" s="251" t="str">
        <f t="shared" si="16"/>
        <v>C213[2015]</v>
      </c>
      <c r="E1090" s="116" t="s">
        <v>5708</v>
      </c>
      <c r="G1090" s="117">
        <v>43466</v>
      </c>
    </row>
    <row r="1091" spans="1:7" x14ac:dyDescent="0.2">
      <c r="A1091" s="114" t="s">
        <v>1286</v>
      </c>
      <c r="B1091" s="116" t="s">
        <v>1166</v>
      </c>
      <c r="C1091" s="116">
        <v>2015</v>
      </c>
      <c r="D1091" s="251" t="str">
        <f t="shared" si="16"/>
        <v>C22[2015]</v>
      </c>
      <c r="E1091" s="116" t="s">
        <v>5709</v>
      </c>
      <c r="G1091" s="117">
        <v>43466</v>
      </c>
    </row>
    <row r="1092" spans="1:7" x14ac:dyDescent="0.2">
      <c r="A1092" s="114" t="s">
        <v>1286</v>
      </c>
      <c r="B1092" s="116" t="s">
        <v>5710</v>
      </c>
      <c r="C1092" s="116">
        <v>2015</v>
      </c>
      <c r="D1092" s="251" t="str">
        <f t="shared" ref="D1092:D1146" si="17">A1092&amp;SUBSTITUTE(B1092,".","")&amp;"["&amp;C1092&amp;"]"</f>
        <v>C231a[2015]</v>
      </c>
      <c r="E1092" s="116" t="s">
        <v>5711</v>
      </c>
      <c r="G1092" s="117">
        <v>43466</v>
      </c>
    </row>
    <row r="1093" spans="1:7" x14ac:dyDescent="0.2">
      <c r="A1093" s="114" t="s">
        <v>1286</v>
      </c>
      <c r="B1093" s="116" t="s">
        <v>5712</v>
      </c>
      <c r="C1093" s="116">
        <v>2015</v>
      </c>
      <c r="D1093" s="251" t="str">
        <f t="shared" si="17"/>
        <v>C231b[2015]</v>
      </c>
      <c r="E1093" s="116" t="s">
        <v>5713</v>
      </c>
      <c r="G1093" s="117">
        <v>43466</v>
      </c>
    </row>
    <row r="1094" spans="1:7" x14ac:dyDescent="0.2">
      <c r="A1094" s="114" t="s">
        <v>1286</v>
      </c>
      <c r="B1094" s="116" t="s">
        <v>5718</v>
      </c>
      <c r="C1094" s="116">
        <v>2015</v>
      </c>
      <c r="D1094" s="251" t="str">
        <f t="shared" si="17"/>
        <v>C241[2015]</v>
      </c>
      <c r="E1094" s="116" t="s">
        <v>5719</v>
      </c>
      <c r="G1094" s="117">
        <v>43466</v>
      </c>
    </row>
    <row r="1095" spans="1:7" x14ac:dyDescent="0.2">
      <c r="A1095" s="114" t="s">
        <v>1286</v>
      </c>
      <c r="B1095" s="116" t="s">
        <v>5720</v>
      </c>
      <c r="C1095" s="116">
        <v>2015</v>
      </c>
      <c r="D1095" s="251" t="str">
        <f t="shared" si="17"/>
        <v>C242[2015]</v>
      </c>
      <c r="E1095" s="116" t="s">
        <v>5721</v>
      </c>
      <c r="G1095" s="117">
        <v>43466</v>
      </c>
    </row>
    <row r="1096" spans="1:7" x14ac:dyDescent="0.2">
      <c r="A1096" s="114" t="s">
        <v>1286</v>
      </c>
      <c r="B1096" s="116" t="s">
        <v>5722</v>
      </c>
      <c r="C1096" s="116">
        <v>2015</v>
      </c>
      <c r="D1096" s="251" t="str">
        <f t="shared" si="17"/>
        <v>C243[2015]</v>
      </c>
      <c r="E1096" s="116" t="s">
        <v>5719</v>
      </c>
      <c r="G1096" s="117">
        <v>43466</v>
      </c>
    </row>
    <row r="1097" spans="1:7" x14ac:dyDescent="0.2">
      <c r="A1097" s="114" t="s">
        <v>1286</v>
      </c>
      <c r="B1097" s="116" t="s">
        <v>5723</v>
      </c>
      <c r="C1097" s="116">
        <v>2015</v>
      </c>
      <c r="D1097" s="251" t="str">
        <f t="shared" si="17"/>
        <v>C251[2015]</v>
      </c>
      <c r="E1097" s="116" t="s">
        <v>5724</v>
      </c>
      <c r="G1097" s="117">
        <v>43466</v>
      </c>
    </row>
    <row r="1098" spans="1:7" ht="25.5" x14ac:dyDescent="0.2">
      <c r="A1098" s="114" t="s">
        <v>1286</v>
      </c>
      <c r="B1098" s="116" t="s">
        <v>5725</v>
      </c>
      <c r="C1098" s="116">
        <v>2015</v>
      </c>
      <c r="D1098" s="251" t="str">
        <f t="shared" si="17"/>
        <v>C252a[2015]</v>
      </c>
      <c r="E1098" s="116" t="s">
        <v>5726</v>
      </c>
      <c r="G1098" s="117">
        <v>43466</v>
      </c>
    </row>
    <row r="1099" spans="1:7" ht="25.5" x14ac:dyDescent="0.2">
      <c r="A1099" s="114" t="s">
        <v>1286</v>
      </c>
      <c r="B1099" s="116" t="s">
        <v>5727</v>
      </c>
      <c r="C1099" s="116">
        <v>2015</v>
      </c>
      <c r="D1099" s="251" t="str">
        <f t="shared" si="17"/>
        <v>C252b[2015]</v>
      </c>
      <c r="E1099" s="116" t="s">
        <v>5728</v>
      </c>
      <c r="G1099" s="117">
        <v>43466</v>
      </c>
    </row>
    <row r="1100" spans="1:7" ht="25.5" x14ac:dyDescent="0.2">
      <c r="A1100" s="114" t="s">
        <v>1286</v>
      </c>
      <c r="B1100" s="116" t="s">
        <v>5729</v>
      </c>
      <c r="C1100" s="116">
        <v>2015</v>
      </c>
      <c r="D1100" s="251" t="str">
        <f t="shared" si="17"/>
        <v>C252c[2015]</v>
      </c>
      <c r="E1100" s="116" t="s">
        <v>5730</v>
      </c>
      <c r="G1100" s="117">
        <v>43466</v>
      </c>
    </row>
    <row r="1101" spans="1:7" x14ac:dyDescent="0.2">
      <c r="A1101" s="114" t="s">
        <v>1286</v>
      </c>
      <c r="B1101" s="116" t="s">
        <v>979</v>
      </c>
      <c r="C1101" s="116">
        <v>2015</v>
      </c>
      <c r="D1101" s="251" t="str">
        <f t="shared" si="17"/>
        <v>C26[2015]</v>
      </c>
      <c r="E1101" s="116" t="s">
        <v>6361</v>
      </c>
      <c r="G1101" s="117">
        <v>43466</v>
      </c>
    </row>
    <row r="1102" spans="1:7" x14ac:dyDescent="0.2">
      <c r="A1102" s="114" t="s">
        <v>1286</v>
      </c>
      <c r="B1102" s="116" t="s">
        <v>6161</v>
      </c>
      <c r="C1102" s="116">
        <v>2015</v>
      </c>
      <c r="D1102" s="251" t="str">
        <f t="shared" si="17"/>
        <v>C261[2015]</v>
      </c>
      <c r="E1102" s="298" t="s">
        <v>6362</v>
      </c>
      <c r="G1102" s="117">
        <v>43466</v>
      </c>
    </row>
    <row r="1103" spans="1:7" ht="25.5" x14ac:dyDescent="0.2">
      <c r="A1103" s="114" t="s">
        <v>1286</v>
      </c>
      <c r="B1103" s="116" t="s">
        <v>6163</v>
      </c>
      <c r="C1103" s="116">
        <v>2015</v>
      </c>
      <c r="D1103" s="251" t="str">
        <f t="shared" si="17"/>
        <v>C262[2015]</v>
      </c>
      <c r="E1103" s="297" t="s">
        <v>6363</v>
      </c>
      <c r="G1103" s="117">
        <v>43466</v>
      </c>
    </row>
    <row r="1104" spans="1:7" x14ac:dyDescent="0.2">
      <c r="A1104" s="114" t="s">
        <v>1286</v>
      </c>
      <c r="B1104" s="116" t="s">
        <v>5732</v>
      </c>
      <c r="C1104" s="116">
        <v>2015</v>
      </c>
      <c r="D1104" s="251" t="str">
        <f t="shared" si="17"/>
        <v>C271[2015]</v>
      </c>
      <c r="E1104" s="116" t="s">
        <v>5733</v>
      </c>
      <c r="G1104" s="117">
        <v>43466</v>
      </c>
    </row>
    <row r="1105" spans="1:7" x14ac:dyDescent="0.2">
      <c r="A1105" s="114" t="s">
        <v>1286</v>
      </c>
      <c r="B1105" s="116" t="s">
        <v>5734</v>
      </c>
      <c r="C1105" s="116">
        <v>2015</v>
      </c>
      <c r="D1105" s="251" t="str">
        <f t="shared" si="17"/>
        <v>C273[2015]</v>
      </c>
      <c r="E1105" s="116" t="s">
        <v>5735</v>
      </c>
      <c r="G1105" s="117">
        <v>43466</v>
      </c>
    </row>
    <row r="1106" spans="1:7" x14ac:dyDescent="0.2">
      <c r="A1106" s="114" t="s">
        <v>1286</v>
      </c>
      <c r="B1106" s="116" t="s">
        <v>5736</v>
      </c>
      <c r="C1106" s="116">
        <v>2015</v>
      </c>
      <c r="D1106" s="251" t="str">
        <f t="shared" si="17"/>
        <v>C274[2015]</v>
      </c>
      <c r="E1106" s="116" t="s">
        <v>5737</v>
      </c>
      <c r="G1106" s="117">
        <v>43466</v>
      </c>
    </row>
    <row r="1107" spans="1:7" x14ac:dyDescent="0.2">
      <c r="A1107" s="114" t="s">
        <v>1286</v>
      </c>
      <c r="B1107" s="116" t="s">
        <v>5738</v>
      </c>
      <c r="C1107" s="116">
        <v>2015</v>
      </c>
      <c r="D1107" s="251" t="str">
        <f t="shared" si="17"/>
        <v>C281a1[2015]</v>
      </c>
      <c r="E1107" s="116" t="s">
        <v>5739</v>
      </c>
      <c r="G1107" s="117">
        <v>43466</v>
      </c>
    </row>
    <row r="1108" spans="1:7" x14ac:dyDescent="0.2">
      <c r="A1108" s="114" t="s">
        <v>1286</v>
      </c>
      <c r="B1108" s="116" t="s">
        <v>5740</v>
      </c>
      <c r="C1108" s="116">
        <v>2015</v>
      </c>
      <c r="D1108" s="251" t="str">
        <f t="shared" si="17"/>
        <v>C281a2[2015]</v>
      </c>
      <c r="E1108" s="116" t="s">
        <v>5741</v>
      </c>
      <c r="G1108" s="117">
        <v>43466</v>
      </c>
    </row>
    <row r="1109" spans="1:7" x14ac:dyDescent="0.2">
      <c r="A1109" s="114" t="s">
        <v>1286</v>
      </c>
      <c r="B1109" s="116" t="s">
        <v>5742</v>
      </c>
      <c r="C1109" s="116">
        <v>2015</v>
      </c>
      <c r="D1109" s="251" t="str">
        <f t="shared" si="17"/>
        <v>C281a3[2015]</v>
      </c>
      <c r="E1109" s="116" t="s">
        <v>5743</v>
      </c>
      <c r="G1109" s="117">
        <v>43466</v>
      </c>
    </row>
    <row r="1110" spans="1:7" x14ac:dyDescent="0.2">
      <c r="A1110" s="114" t="s">
        <v>1286</v>
      </c>
      <c r="B1110" s="116" t="s">
        <v>5744</v>
      </c>
      <c r="C1110" s="116">
        <v>2015</v>
      </c>
      <c r="D1110" s="251" t="str">
        <f t="shared" si="17"/>
        <v>C281a4[2015]</v>
      </c>
      <c r="E1110" s="116" t="s">
        <v>5745</v>
      </c>
      <c r="G1110" s="117">
        <v>43466</v>
      </c>
    </row>
    <row r="1111" spans="1:7" x14ac:dyDescent="0.2">
      <c r="A1111" s="114" t="s">
        <v>1286</v>
      </c>
      <c r="B1111" s="116" t="s">
        <v>5746</v>
      </c>
      <c r="C1111" s="116">
        <v>2015</v>
      </c>
      <c r="D1111" s="251" t="str">
        <f t="shared" si="17"/>
        <v>C281b[2015]</v>
      </c>
      <c r="E1111" s="116" t="s">
        <v>5747</v>
      </c>
      <c r="G1111" s="117">
        <v>43466</v>
      </c>
    </row>
    <row r="1112" spans="1:7" x14ac:dyDescent="0.2">
      <c r="A1112" s="114" t="s">
        <v>1286</v>
      </c>
      <c r="B1112" s="116" t="s">
        <v>5748</v>
      </c>
      <c r="C1112" s="116">
        <v>2015</v>
      </c>
      <c r="D1112" s="251" t="str">
        <f t="shared" si="17"/>
        <v>C281c[2015]</v>
      </c>
      <c r="E1112" s="116" t="s">
        <v>5749</v>
      </c>
      <c r="G1112" s="117">
        <v>43466</v>
      </c>
    </row>
    <row r="1113" spans="1:7" x14ac:dyDescent="0.2">
      <c r="A1113" s="114" t="s">
        <v>1286</v>
      </c>
      <c r="B1113" s="116" t="s">
        <v>5750</v>
      </c>
      <c r="C1113" s="116">
        <v>2015</v>
      </c>
      <c r="D1113" s="251" t="str">
        <f t="shared" si="17"/>
        <v>C281d[2015]</v>
      </c>
      <c r="E1113" s="116" t="s">
        <v>5751</v>
      </c>
      <c r="G1113" s="117">
        <v>43466</v>
      </c>
    </row>
    <row r="1114" spans="1:7" x14ac:dyDescent="0.2">
      <c r="A1114" s="114" t="s">
        <v>1286</v>
      </c>
      <c r="B1114" s="116" t="s">
        <v>5792</v>
      </c>
      <c r="C1114" s="116">
        <v>2015</v>
      </c>
      <c r="D1114" s="251" t="str">
        <f t="shared" si="17"/>
        <v>C2810[2015]</v>
      </c>
      <c r="E1114" s="116" t="s">
        <v>5793</v>
      </c>
      <c r="G1114" s="117">
        <v>43466</v>
      </c>
    </row>
    <row r="1115" spans="1:7" ht="25.5" x14ac:dyDescent="0.2">
      <c r="A1115" s="114" t="s">
        <v>1286</v>
      </c>
      <c r="B1115" s="116" t="s">
        <v>5752</v>
      </c>
      <c r="C1115" s="116">
        <v>2015</v>
      </c>
      <c r="D1115" s="251" t="str">
        <f t="shared" si="17"/>
        <v>C284a1[2015]</v>
      </c>
      <c r="E1115" s="116" t="s">
        <v>5753</v>
      </c>
      <c r="G1115" s="117">
        <v>43466</v>
      </c>
    </row>
    <row r="1116" spans="1:7" ht="25.5" x14ac:dyDescent="0.2">
      <c r="A1116" s="114" t="s">
        <v>1286</v>
      </c>
      <c r="B1116" s="116" t="s">
        <v>5754</v>
      </c>
      <c r="C1116" s="116">
        <v>2015</v>
      </c>
      <c r="D1116" s="251" t="str">
        <f t="shared" si="17"/>
        <v>C284a2[2015]</v>
      </c>
      <c r="E1116" s="116" t="s">
        <v>5755</v>
      </c>
      <c r="G1116" s="117">
        <v>43466</v>
      </c>
    </row>
    <row r="1117" spans="1:7" x14ac:dyDescent="0.2">
      <c r="A1117" s="114" t="s">
        <v>1286</v>
      </c>
      <c r="B1117" s="116" t="s">
        <v>5756</v>
      </c>
      <c r="C1117" s="116">
        <v>2015</v>
      </c>
      <c r="D1117" s="251" t="str">
        <f t="shared" si="17"/>
        <v>C284a3[2015]</v>
      </c>
      <c r="E1117" s="116" t="s">
        <v>5757</v>
      </c>
      <c r="G1117" s="117">
        <v>43466</v>
      </c>
    </row>
    <row r="1118" spans="1:7" x14ac:dyDescent="0.2">
      <c r="A1118" s="114" t="s">
        <v>1286</v>
      </c>
      <c r="B1118" s="116" t="s">
        <v>5758</v>
      </c>
      <c r="C1118" s="116">
        <v>2015</v>
      </c>
      <c r="D1118" s="251" t="str">
        <f t="shared" si="17"/>
        <v>C284a4[2015]</v>
      </c>
      <c r="E1118" s="116" t="s">
        <v>5759</v>
      </c>
      <c r="G1118" s="117">
        <v>43466</v>
      </c>
    </row>
    <row r="1119" spans="1:7" x14ac:dyDescent="0.2">
      <c r="A1119" s="114" t="s">
        <v>1286</v>
      </c>
      <c r="B1119" s="116" t="s">
        <v>5760</v>
      </c>
      <c r="C1119" s="116">
        <v>2015</v>
      </c>
      <c r="D1119" s="251" t="str">
        <f t="shared" si="17"/>
        <v>C284a5[2015]</v>
      </c>
      <c r="E1119" s="116" t="s">
        <v>5761</v>
      </c>
      <c r="G1119" s="117">
        <v>43466</v>
      </c>
    </row>
    <row r="1120" spans="1:7" x14ac:dyDescent="0.2">
      <c r="A1120" s="114" t="s">
        <v>1286</v>
      </c>
      <c r="B1120" s="116" t="s">
        <v>5762</v>
      </c>
      <c r="C1120" s="116">
        <v>2015</v>
      </c>
      <c r="D1120" s="251" t="str">
        <f t="shared" si="17"/>
        <v>C284a6[2015]</v>
      </c>
      <c r="E1120" s="116" t="s">
        <v>5763</v>
      </c>
      <c r="G1120" s="117">
        <v>43466</v>
      </c>
    </row>
    <row r="1121" spans="1:7" ht="25.5" x14ac:dyDescent="0.2">
      <c r="A1121" s="114" t="s">
        <v>1286</v>
      </c>
      <c r="B1121" s="116" t="s">
        <v>5764</v>
      </c>
      <c r="C1121" s="116">
        <v>2015</v>
      </c>
      <c r="D1121" s="251" t="str">
        <f t="shared" si="17"/>
        <v>C284b1[2015]</v>
      </c>
      <c r="E1121" s="116" t="s">
        <v>5765</v>
      </c>
      <c r="G1121" s="117">
        <v>43466</v>
      </c>
    </row>
    <row r="1122" spans="1:7" x14ac:dyDescent="0.2">
      <c r="A1122" s="114" t="s">
        <v>1286</v>
      </c>
      <c r="B1122" s="116" t="s">
        <v>5766</v>
      </c>
      <c r="C1122" s="116">
        <v>2015</v>
      </c>
      <c r="D1122" s="251" t="str">
        <f t="shared" si="17"/>
        <v>C284b2[2015]</v>
      </c>
      <c r="E1122" s="116" t="s">
        <v>5767</v>
      </c>
      <c r="G1122" s="117">
        <v>43466</v>
      </c>
    </row>
    <row r="1123" spans="1:7" ht="38.25" x14ac:dyDescent="0.2">
      <c r="A1123" s="114" t="s">
        <v>1286</v>
      </c>
      <c r="B1123" s="116" t="s">
        <v>5768</v>
      </c>
      <c r="C1123" s="116">
        <v>2015</v>
      </c>
      <c r="D1123" s="251" t="str">
        <f t="shared" si="17"/>
        <v>C284c1[2015]</v>
      </c>
      <c r="E1123" s="116" t="s">
        <v>5769</v>
      </c>
      <c r="G1123" s="117">
        <v>43466</v>
      </c>
    </row>
    <row r="1124" spans="1:7" ht="25.5" x14ac:dyDescent="0.2">
      <c r="A1124" s="114" t="s">
        <v>1286</v>
      </c>
      <c r="B1124" s="116" t="s">
        <v>5770</v>
      </c>
      <c r="C1124" s="116">
        <v>2015</v>
      </c>
      <c r="D1124" s="251" t="str">
        <f t="shared" si="17"/>
        <v>C284c2[2015]</v>
      </c>
      <c r="E1124" s="116" t="s">
        <v>5771</v>
      </c>
      <c r="G1124" s="117">
        <v>43466</v>
      </c>
    </row>
    <row r="1125" spans="1:7" x14ac:dyDescent="0.2">
      <c r="A1125" s="114" t="s">
        <v>1286</v>
      </c>
      <c r="B1125" s="116" t="s">
        <v>5772</v>
      </c>
      <c r="C1125" s="116">
        <v>2015</v>
      </c>
      <c r="D1125" s="251" t="str">
        <f t="shared" si="17"/>
        <v>C284d[2015]</v>
      </c>
      <c r="E1125" s="116" t="s">
        <v>5773</v>
      </c>
      <c r="G1125" s="117">
        <v>43466</v>
      </c>
    </row>
    <row r="1126" spans="1:7" x14ac:dyDescent="0.2">
      <c r="A1126" s="114" t="s">
        <v>1286</v>
      </c>
      <c r="B1126" s="116" t="s">
        <v>5774</v>
      </c>
      <c r="C1126" s="116">
        <v>2015</v>
      </c>
      <c r="D1126" s="251" t="str">
        <f t="shared" si="17"/>
        <v>C284e1[2015]</v>
      </c>
      <c r="E1126" s="116" t="s">
        <v>5775</v>
      </c>
      <c r="G1126" s="117">
        <v>43466</v>
      </c>
    </row>
    <row r="1127" spans="1:7" x14ac:dyDescent="0.2">
      <c r="A1127" s="114" t="s">
        <v>1286</v>
      </c>
      <c r="B1127" s="116" t="s">
        <v>5776</v>
      </c>
      <c r="C1127" s="116">
        <v>2015</v>
      </c>
      <c r="D1127" s="251" t="str">
        <f t="shared" si="17"/>
        <v>C284e2[2015]</v>
      </c>
      <c r="E1127" s="116" t="s">
        <v>5777</v>
      </c>
      <c r="G1127" s="117">
        <v>43466</v>
      </c>
    </row>
    <row r="1128" spans="1:7" x14ac:dyDescent="0.2">
      <c r="A1128" s="114" t="s">
        <v>1286</v>
      </c>
      <c r="B1128" s="116" t="s">
        <v>5778</v>
      </c>
      <c r="C1128" s="116">
        <v>2015</v>
      </c>
      <c r="D1128" s="251" t="str">
        <f t="shared" si="17"/>
        <v>C284e3[2015]</v>
      </c>
      <c r="E1128" s="116" t="s">
        <v>5779</v>
      </c>
      <c r="G1128" s="117">
        <v>43466</v>
      </c>
    </row>
    <row r="1129" spans="1:7" ht="25.5" x14ac:dyDescent="0.2">
      <c r="A1129" s="114" t="s">
        <v>1286</v>
      </c>
      <c r="B1129" s="116" t="s">
        <v>5780</v>
      </c>
      <c r="C1129" s="116">
        <v>2015</v>
      </c>
      <c r="D1129" s="251" t="str">
        <f t="shared" si="17"/>
        <v>C284f[2015]</v>
      </c>
      <c r="E1129" s="116" t="s">
        <v>5781</v>
      </c>
      <c r="G1129" s="117">
        <v>43466</v>
      </c>
    </row>
    <row r="1130" spans="1:7" ht="25.5" x14ac:dyDescent="0.2">
      <c r="A1130" s="114" t="s">
        <v>1286</v>
      </c>
      <c r="B1130" s="116" t="s">
        <v>5782</v>
      </c>
      <c r="C1130" s="116">
        <v>2015</v>
      </c>
      <c r="D1130" s="251" t="str">
        <f t="shared" si="17"/>
        <v>C284g[2015]</v>
      </c>
      <c r="E1130" s="116" t="s">
        <v>5783</v>
      </c>
      <c r="G1130" s="117">
        <v>43466</v>
      </c>
    </row>
    <row r="1131" spans="1:7" ht="25.5" x14ac:dyDescent="0.2">
      <c r="A1131" s="114" t="s">
        <v>1286</v>
      </c>
      <c r="B1131" s="116" t="s">
        <v>5784</v>
      </c>
      <c r="C1131" s="116">
        <v>2015</v>
      </c>
      <c r="D1131" s="251" t="str">
        <f t="shared" si="17"/>
        <v>C285[2015]</v>
      </c>
      <c r="E1131" s="116" t="s">
        <v>5785</v>
      </c>
      <c r="G1131" s="117">
        <v>43466</v>
      </c>
    </row>
    <row r="1132" spans="1:7" ht="25.5" x14ac:dyDescent="0.2">
      <c r="A1132" s="114" t="s">
        <v>1286</v>
      </c>
      <c r="B1132" s="116" t="s">
        <v>5786</v>
      </c>
      <c r="C1132" s="116">
        <v>2015</v>
      </c>
      <c r="D1132" s="251" t="str">
        <f t="shared" si="17"/>
        <v>C286a[2015]</v>
      </c>
      <c r="E1132" s="116" t="s">
        <v>5787</v>
      </c>
      <c r="G1132" s="117">
        <v>43466</v>
      </c>
    </row>
    <row r="1133" spans="1:7" ht="25.5" x14ac:dyDescent="0.2">
      <c r="A1133" s="114" t="s">
        <v>1286</v>
      </c>
      <c r="B1133" s="116" t="s">
        <v>5788</v>
      </c>
      <c r="C1133" s="116">
        <v>2015</v>
      </c>
      <c r="D1133" s="251" t="str">
        <f t="shared" si="17"/>
        <v>C286b[2015]</v>
      </c>
      <c r="E1133" s="116" t="s">
        <v>5789</v>
      </c>
      <c r="G1133" s="117">
        <v>43466</v>
      </c>
    </row>
    <row r="1134" spans="1:7" x14ac:dyDescent="0.2">
      <c r="A1134" s="114" t="s">
        <v>1286</v>
      </c>
      <c r="B1134" s="116" t="s">
        <v>5790</v>
      </c>
      <c r="C1134" s="116">
        <v>2015</v>
      </c>
      <c r="D1134" s="251" t="str">
        <f t="shared" si="17"/>
        <v>C286c[2015]</v>
      </c>
      <c r="E1134" s="116" t="s">
        <v>5791</v>
      </c>
      <c r="G1134" s="117">
        <v>43466</v>
      </c>
    </row>
    <row r="1135" spans="1:7" x14ac:dyDescent="0.2">
      <c r="A1135" s="114" t="s">
        <v>1286</v>
      </c>
      <c r="B1135" s="116" t="s">
        <v>5794</v>
      </c>
      <c r="C1135" s="116">
        <v>2015</v>
      </c>
      <c r="D1135" s="251" t="str">
        <f t="shared" si="17"/>
        <v>C291a[2015]</v>
      </c>
      <c r="E1135" s="116" t="s">
        <v>5795</v>
      </c>
      <c r="G1135" s="117">
        <v>43466</v>
      </c>
    </row>
    <row r="1136" spans="1:7" ht="25.5" x14ac:dyDescent="0.2">
      <c r="A1136" s="114" t="s">
        <v>1286</v>
      </c>
      <c r="B1136" s="116" t="s">
        <v>5796</v>
      </c>
      <c r="C1136" s="116">
        <v>2015</v>
      </c>
      <c r="D1136" s="251" t="str">
        <f t="shared" si="17"/>
        <v>C291b[2015]</v>
      </c>
      <c r="E1136" s="116" t="s">
        <v>5797</v>
      </c>
      <c r="G1136" s="117">
        <v>43466</v>
      </c>
    </row>
    <row r="1137" spans="1:7" x14ac:dyDescent="0.2">
      <c r="A1137" s="114" t="s">
        <v>1286</v>
      </c>
      <c r="B1137" s="116" t="s">
        <v>5798</v>
      </c>
      <c r="C1137" s="116">
        <v>2015</v>
      </c>
      <c r="D1137" s="251" t="str">
        <f t="shared" si="17"/>
        <v>C291c[2015]</v>
      </c>
      <c r="E1137" s="116" t="s">
        <v>5799</v>
      </c>
      <c r="G1137" s="117">
        <v>43466</v>
      </c>
    </row>
    <row r="1138" spans="1:7" ht="25.5" x14ac:dyDescent="0.2">
      <c r="A1138" s="114" t="s">
        <v>1286</v>
      </c>
      <c r="B1138" s="116" t="s">
        <v>5800</v>
      </c>
      <c r="C1138" s="116">
        <v>2015</v>
      </c>
      <c r="D1138" s="251" t="str">
        <f t="shared" si="17"/>
        <v>C291d[2015]</v>
      </c>
      <c r="E1138" s="116" t="s">
        <v>5801</v>
      </c>
      <c r="G1138" s="117">
        <v>43466</v>
      </c>
    </row>
    <row r="1139" spans="1:7" ht="25.5" x14ac:dyDescent="0.2">
      <c r="A1139" s="114" t="s">
        <v>1286</v>
      </c>
      <c r="B1139" s="116" t="s">
        <v>5802</v>
      </c>
      <c r="C1139" s="116">
        <v>2015</v>
      </c>
      <c r="D1139" s="251" t="str">
        <f t="shared" si="17"/>
        <v>C291e[2015]</v>
      </c>
      <c r="E1139" s="116" t="s">
        <v>5803</v>
      </c>
      <c r="G1139" s="117">
        <v>43466</v>
      </c>
    </row>
    <row r="1140" spans="1:7" ht="25.5" x14ac:dyDescent="0.2">
      <c r="A1140" s="114" t="s">
        <v>1286</v>
      </c>
      <c r="B1140" s="116" t="s">
        <v>5804</v>
      </c>
      <c r="C1140" s="116">
        <v>2015</v>
      </c>
      <c r="D1140" s="251" t="str">
        <f t="shared" si="17"/>
        <v>C291f[2015]</v>
      </c>
      <c r="E1140" s="116" t="s">
        <v>5805</v>
      </c>
      <c r="G1140" s="117">
        <v>43466</v>
      </c>
    </row>
    <row r="1141" spans="1:7" ht="25.5" x14ac:dyDescent="0.2">
      <c r="A1141" s="114" t="s">
        <v>1286</v>
      </c>
      <c r="B1141" s="116" t="s">
        <v>5806</v>
      </c>
      <c r="C1141" s="116">
        <v>2015</v>
      </c>
      <c r="D1141" s="251" t="str">
        <f t="shared" si="17"/>
        <v>C291g[2015]</v>
      </c>
      <c r="E1141" s="116" t="s">
        <v>5807</v>
      </c>
      <c r="G1141" s="117">
        <v>43466</v>
      </c>
    </row>
    <row r="1142" spans="1:7" ht="25.5" x14ac:dyDescent="0.2">
      <c r="A1142" s="114" t="s">
        <v>1286</v>
      </c>
      <c r="B1142" s="116" t="s">
        <v>5808</v>
      </c>
      <c r="C1142" s="116">
        <v>2015</v>
      </c>
      <c r="D1142" s="251" t="str">
        <f t="shared" si="17"/>
        <v>C291h[2015]</v>
      </c>
      <c r="E1142" s="116" t="s">
        <v>5809</v>
      </c>
      <c r="G1142" s="117">
        <v>43466</v>
      </c>
    </row>
    <row r="1143" spans="1:7" ht="38.25" x14ac:dyDescent="0.2">
      <c r="A1143" s="114" t="s">
        <v>1286</v>
      </c>
      <c r="B1143" s="116" t="s">
        <v>5247</v>
      </c>
      <c r="C1143" s="116">
        <v>2015</v>
      </c>
      <c r="D1143" s="251" t="str">
        <f t="shared" si="17"/>
        <v>C044g1[2015]</v>
      </c>
      <c r="E1143" s="116" t="s">
        <v>5248</v>
      </c>
      <c r="G1143" s="117">
        <v>43466</v>
      </c>
    </row>
    <row r="1144" spans="1:7" ht="38.25" x14ac:dyDescent="0.2">
      <c r="A1144" s="114" t="s">
        <v>1286</v>
      </c>
      <c r="B1144" s="116" t="s">
        <v>5249</v>
      </c>
      <c r="C1144" s="116">
        <v>2015</v>
      </c>
      <c r="D1144" s="251" t="str">
        <f t="shared" si="17"/>
        <v>C044g2[2015]</v>
      </c>
      <c r="E1144" s="116" t="s">
        <v>5250</v>
      </c>
      <c r="G1144" s="117">
        <v>43466</v>
      </c>
    </row>
    <row r="1145" spans="1:7" ht="25.5" x14ac:dyDescent="0.2">
      <c r="A1145" s="114" t="s">
        <v>1286</v>
      </c>
      <c r="B1145" s="116" t="s">
        <v>5251</v>
      </c>
      <c r="C1145" s="116">
        <v>2015</v>
      </c>
      <c r="D1145" s="251" t="str">
        <f t="shared" si="17"/>
        <v>C044g3[2015]</v>
      </c>
      <c r="E1145" s="116" t="s">
        <v>5252</v>
      </c>
      <c r="G1145" s="117">
        <v>43466</v>
      </c>
    </row>
    <row r="1146" spans="1:7" x14ac:dyDescent="0.2">
      <c r="A1146" s="114" t="s">
        <v>1286</v>
      </c>
      <c r="B1146" s="116" t="s">
        <v>6366</v>
      </c>
      <c r="C1146" s="116">
        <v>2015</v>
      </c>
      <c r="D1146" s="251" t="str">
        <f t="shared" si="17"/>
        <v>C027i[2015]</v>
      </c>
      <c r="E1146" s="116" t="s">
        <v>6367</v>
      </c>
      <c r="G1146" s="117">
        <v>43466</v>
      </c>
    </row>
    <row r="1147" spans="1:7" ht="15" x14ac:dyDescent="0.25">
      <c r="A1147" s="317" t="s">
        <v>1286</v>
      </c>
      <c r="B1147" s="317" t="s">
        <v>11258</v>
      </c>
      <c r="C1147" s="317"/>
      <c r="D1147" s="317" t="s">
        <v>11259</v>
      </c>
      <c r="E1147" s="317" t="s">
        <v>11260</v>
      </c>
      <c r="F1147" s="317"/>
      <c r="G1147" s="317"/>
    </row>
    <row r="1148" spans="1:7" ht="15" x14ac:dyDescent="0.25">
      <c r="A1148" s="317" t="s">
        <v>1286</v>
      </c>
      <c r="B1148" s="317" t="s">
        <v>11261</v>
      </c>
      <c r="C1148" s="317"/>
      <c r="D1148" s="317" t="s">
        <v>11262</v>
      </c>
      <c r="E1148" s="317" t="s">
        <v>11263</v>
      </c>
      <c r="F1148" s="317"/>
      <c r="G1148" s="318">
        <v>42468</v>
      </c>
    </row>
    <row r="1149" spans="1:7" ht="15" x14ac:dyDescent="0.25">
      <c r="A1149" s="317" t="s">
        <v>1286</v>
      </c>
      <c r="B1149" s="317" t="s">
        <v>11264</v>
      </c>
      <c r="C1149" s="317"/>
      <c r="D1149" s="317" t="s">
        <v>11265</v>
      </c>
      <c r="E1149" s="317" t="s">
        <v>11266</v>
      </c>
      <c r="F1149" s="317"/>
      <c r="G1149" s="318">
        <v>42468</v>
      </c>
    </row>
    <row r="1150" spans="1:7" ht="15" x14ac:dyDescent="0.25">
      <c r="A1150" s="317" t="s">
        <v>1286</v>
      </c>
      <c r="B1150" s="317" t="s">
        <v>11267</v>
      </c>
      <c r="C1150" s="317"/>
      <c r="D1150" s="317" t="s">
        <v>11268</v>
      </c>
      <c r="E1150" s="317" t="s">
        <v>11269</v>
      </c>
      <c r="F1150" s="317"/>
      <c r="G1150" s="318">
        <v>42468</v>
      </c>
    </row>
    <row r="1151" spans="1:7" ht="15" x14ac:dyDescent="0.25">
      <c r="A1151" s="317" t="s">
        <v>1286</v>
      </c>
      <c r="B1151" s="317" t="s">
        <v>11270</v>
      </c>
      <c r="C1151" s="317"/>
      <c r="D1151" s="317" t="s">
        <v>11271</v>
      </c>
      <c r="E1151" s="317" t="s">
        <v>11272</v>
      </c>
      <c r="F1151" s="317"/>
      <c r="G1151" s="318">
        <v>42468</v>
      </c>
    </row>
    <row r="1152" spans="1:7" ht="15" x14ac:dyDescent="0.25">
      <c r="A1152" s="317" t="s">
        <v>1286</v>
      </c>
      <c r="B1152" s="317" t="s">
        <v>11273</v>
      </c>
      <c r="C1152" s="317"/>
      <c r="D1152" s="317" t="s">
        <v>11274</v>
      </c>
      <c r="E1152" s="317" t="s">
        <v>11275</v>
      </c>
      <c r="F1152" s="317"/>
      <c r="G1152" s="318">
        <v>42468</v>
      </c>
    </row>
    <row r="1153" spans="1:7" ht="15" x14ac:dyDescent="0.25">
      <c r="A1153" s="317" t="s">
        <v>1286</v>
      </c>
      <c r="B1153" s="317" t="s">
        <v>11276</v>
      </c>
      <c r="C1153" s="317"/>
      <c r="D1153" s="317" t="s">
        <v>11277</v>
      </c>
      <c r="E1153" s="317" t="s">
        <v>11278</v>
      </c>
      <c r="F1153" s="317"/>
      <c r="G1153" s="318">
        <v>42468</v>
      </c>
    </row>
    <row r="1154" spans="1:7" ht="15" x14ac:dyDescent="0.25">
      <c r="A1154" s="317" t="s">
        <v>1286</v>
      </c>
      <c r="B1154" s="317" t="s">
        <v>11279</v>
      </c>
      <c r="C1154" s="317"/>
      <c r="D1154" s="317" t="s">
        <v>11280</v>
      </c>
      <c r="E1154" s="317" t="s">
        <v>11281</v>
      </c>
      <c r="F1154" s="317"/>
      <c r="G1154" s="318">
        <v>42468</v>
      </c>
    </row>
    <row r="1155" spans="1:7" ht="15" x14ac:dyDescent="0.25">
      <c r="A1155" s="317" t="s">
        <v>1286</v>
      </c>
      <c r="B1155" s="317" t="s">
        <v>11282</v>
      </c>
      <c r="C1155" s="317"/>
      <c r="D1155" s="317" t="s">
        <v>11283</v>
      </c>
      <c r="E1155" s="317" t="s">
        <v>11284</v>
      </c>
      <c r="F1155" s="317"/>
      <c r="G1155" s="318">
        <v>42468</v>
      </c>
    </row>
    <row r="1156" spans="1:7" ht="15" x14ac:dyDescent="0.25">
      <c r="A1156" s="317" t="s">
        <v>1286</v>
      </c>
      <c r="B1156" s="317" t="s">
        <v>11285</v>
      </c>
      <c r="C1156" s="317"/>
      <c r="D1156" s="317" t="s">
        <v>11286</v>
      </c>
      <c r="E1156" s="317" t="s">
        <v>11287</v>
      </c>
      <c r="F1156" s="317"/>
      <c r="G1156" s="318">
        <v>42468</v>
      </c>
    </row>
    <row r="1157" spans="1:7" ht="15" x14ac:dyDescent="0.25">
      <c r="A1157" s="317" t="s">
        <v>1286</v>
      </c>
      <c r="B1157" s="317" t="s">
        <v>11288</v>
      </c>
      <c r="C1157" s="317"/>
      <c r="D1157" s="317" t="s">
        <v>11289</v>
      </c>
      <c r="E1157" s="317" t="s">
        <v>11290</v>
      </c>
      <c r="F1157" s="317"/>
      <c r="G1157" s="318">
        <v>42468</v>
      </c>
    </row>
    <row r="1158" spans="1:7" ht="15" x14ac:dyDescent="0.25">
      <c r="A1158" s="317" t="s">
        <v>1286</v>
      </c>
      <c r="B1158" s="317" t="s">
        <v>11291</v>
      </c>
      <c r="C1158" s="317"/>
      <c r="D1158" s="317" t="s">
        <v>11292</v>
      </c>
      <c r="E1158" s="317" t="s">
        <v>11293</v>
      </c>
      <c r="F1158" s="317"/>
      <c r="G1158" s="318">
        <v>42468</v>
      </c>
    </row>
    <row r="1159" spans="1:7" ht="15" x14ac:dyDescent="0.25">
      <c r="A1159" s="317" t="s">
        <v>1286</v>
      </c>
      <c r="B1159" s="317" t="s">
        <v>11294</v>
      </c>
      <c r="C1159" s="317"/>
      <c r="D1159" s="317" t="s">
        <v>11295</v>
      </c>
      <c r="E1159" s="317" t="s">
        <v>11296</v>
      </c>
      <c r="F1159" s="317"/>
      <c r="G1159" s="318">
        <v>42468</v>
      </c>
    </row>
    <row r="1160" spans="1:7" ht="15" x14ac:dyDescent="0.25">
      <c r="A1160" s="317" t="s">
        <v>1286</v>
      </c>
      <c r="B1160" s="317" t="s">
        <v>11297</v>
      </c>
      <c r="C1160" s="317"/>
      <c r="D1160" s="317" t="s">
        <v>11298</v>
      </c>
      <c r="E1160" s="317" t="s">
        <v>11299</v>
      </c>
      <c r="F1160" s="317"/>
      <c r="G1160" s="318">
        <v>42468</v>
      </c>
    </row>
    <row r="1161" spans="1:7" ht="15" x14ac:dyDescent="0.25">
      <c r="A1161" s="317" t="s">
        <v>1286</v>
      </c>
      <c r="B1161" s="317" t="s">
        <v>11300</v>
      </c>
      <c r="C1161" s="317"/>
      <c r="D1161" s="317" t="s">
        <v>11301</v>
      </c>
      <c r="E1161" s="317" t="s">
        <v>11302</v>
      </c>
      <c r="F1161" s="317"/>
      <c r="G1161" s="318">
        <v>42468</v>
      </c>
    </row>
    <row r="1162" spans="1:7" ht="15" x14ac:dyDescent="0.25">
      <c r="A1162" s="317" t="s">
        <v>1286</v>
      </c>
      <c r="B1162" s="317" t="s">
        <v>11303</v>
      </c>
      <c r="C1162" s="317"/>
      <c r="D1162" s="317" t="s">
        <v>11304</v>
      </c>
      <c r="E1162" s="317" t="s">
        <v>11305</v>
      </c>
      <c r="F1162" s="317"/>
      <c r="G1162" s="318">
        <v>42468</v>
      </c>
    </row>
    <row r="1163" spans="1:7" ht="15" x14ac:dyDescent="0.25">
      <c r="A1163" s="317" t="s">
        <v>1286</v>
      </c>
      <c r="B1163" s="317" t="s">
        <v>11306</v>
      </c>
      <c r="C1163" s="317"/>
      <c r="D1163" s="317" t="s">
        <v>11307</v>
      </c>
      <c r="E1163" s="317" t="s">
        <v>11308</v>
      </c>
      <c r="F1163" s="317"/>
      <c r="G1163" s="318">
        <v>42468</v>
      </c>
    </row>
    <row r="1164" spans="1:7" ht="15" x14ac:dyDescent="0.25">
      <c r="A1164" s="317" t="s">
        <v>1286</v>
      </c>
      <c r="B1164" s="317" t="s">
        <v>11309</v>
      </c>
      <c r="C1164" s="317"/>
      <c r="D1164" s="317" t="s">
        <v>11310</v>
      </c>
      <c r="E1164" s="317" t="s">
        <v>11311</v>
      </c>
      <c r="F1164" s="317"/>
      <c r="G1164" s="318">
        <v>42468</v>
      </c>
    </row>
    <row r="1165" spans="1:7" ht="15" x14ac:dyDescent="0.25">
      <c r="A1165" s="317" t="s">
        <v>1286</v>
      </c>
      <c r="B1165" s="317" t="s">
        <v>11312</v>
      </c>
      <c r="C1165" s="317"/>
      <c r="D1165" s="317" t="s">
        <v>11313</v>
      </c>
      <c r="E1165" s="317" t="s">
        <v>11314</v>
      </c>
      <c r="F1165" s="317"/>
      <c r="G1165" s="318">
        <v>42467</v>
      </c>
    </row>
    <row r="1166" spans="1:7" ht="15" x14ac:dyDescent="0.25">
      <c r="A1166" s="317" t="s">
        <v>1286</v>
      </c>
      <c r="B1166" s="317" t="s">
        <v>11315</v>
      </c>
      <c r="C1166" s="317"/>
      <c r="D1166" s="317" t="s">
        <v>11316</v>
      </c>
      <c r="E1166" s="317" t="s">
        <v>11317</v>
      </c>
      <c r="F1166" s="317"/>
      <c r="G1166" s="318">
        <v>42468</v>
      </c>
    </row>
    <row r="1167" spans="1:7" ht="15" x14ac:dyDescent="0.25">
      <c r="A1167" s="317" t="s">
        <v>1286</v>
      </c>
      <c r="B1167" s="317" t="s">
        <v>11318</v>
      </c>
      <c r="C1167" s="317"/>
      <c r="D1167" s="317" t="s">
        <v>11319</v>
      </c>
      <c r="E1167" s="317" t="s">
        <v>11320</v>
      </c>
      <c r="F1167" s="317"/>
      <c r="G1167" s="318">
        <v>42468</v>
      </c>
    </row>
    <row r="1168" spans="1:7" ht="15" x14ac:dyDescent="0.25">
      <c r="A1168" s="317" t="s">
        <v>1286</v>
      </c>
      <c r="B1168" s="317" t="s">
        <v>11321</v>
      </c>
      <c r="C1168" s="317"/>
      <c r="D1168" s="317" t="s">
        <v>11322</v>
      </c>
      <c r="E1168" s="317" t="s">
        <v>11524</v>
      </c>
      <c r="F1168" s="317"/>
      <c r="G1168" s="317"/>
    </row>
    <row r="1169" spans="1:7" ht="15" x14ac:dyDescent="0.25">
      <c r="A1169" s="317" t="s">
        <v>1286</v>
      </c>
      <c r="B1169" s="317" t="s">
        <v>11323</v>
      </c>
      <c r="C1169" s="317"/>
      <c r="D1169" s="317" t="s">
        <v>11324</v>
      </c>
      <c r="E1169" s="317" t="s">
        <v>11525</v>
      </c>
      <c r="F1169" s="317"/>
      <c r="G1169" s="317"/>
    </row>
    <row r="1170" spans="1:7" ht="15" x14ac:dyDescent="0.25">
      <c r="A1170" s="317" t="s">
        <v>1286</v>
      </c>
      <c r="B1170" s="317" t="s">
        <v>11325</v>
      </c>
      <c r="C1170" s="317"/>
      <c r="D1170" s="317" t="s">
        <v>11326</v>
      </c>
      <c r="E1170" s="317" t="s">
        <v>11327</v>
      </c>
      <c r="F1170" s="317"/>
      <c r="G1170" s="317"/>
    </row>
    <row r="1171" spans="1:7" ht="15" x14ac:dyDescent="0.25">
      <c r="A1171" s="317" t="s">
        <v>1286</v>
      </c>
      <c r="B1171" s="317" t="s">
        <v>11328</v>
      </c>
      <c r="C1171" s="317"/>
      <c r="D1171" s="317" t="s">
        <v>11329</v>
      </c>
      <c r="E1171" s="317" t="s">
        <v>11330</v>
      </c>
      <c r="F1171" s="317"/>
      <c r="G1171" s="317"/>
    </row>
    <row r="1172" spans="1:7" ht="15" x14ac:dyDescent="0.25">
      <c r="A1172" s="317" t="s">
        <v>1286</v>
      </c>
      <c r="B1172" s="317" t="s">
        <v>11331</v>
      </c>
      <c r="C1172" s="317"/>
      <c r="D1172" s="317" t="s">
        <v>11332</v>
      </c>
      <c r="E1172" s="317" t="s">
        <v>11333</v>
      </c>
      <c r="F1172" s="317"/>
      <c r="G1172" s="317"/>
    </row>
    <row r="1173" spans="1:7" ht="15" x14ac:dyDescent="0.25">
      <c r="A1173" s="317" t="s">
        <v>1286</v>
      </c>
      <c r="B1173" s="317" t="s">
        <v>11334</v>
      </c>
      <c r="C1173" s="317"/>
      <c r="D1173" s="317" t="s">
        <v>11335</v>
      </c>
      <c r="E1173" s="317" t="s">
        <v>11336</v>
      </c>
      <c r="F1173" s="317"/>
      <c r="G1173" s="317"/>
    </row>
    <row r="1174" spans="1:7" ht="15" x14ac:dyDescent="0.25">
      <c r="A1174" s="317" t="s">
        <v>1286</v>
      </c>
      <c r="B1174" s="317" t="s">
        <v>11337</v>
      </c>
      <c r="C1174" s="317"/>
      <c r="D1174" s="317" t="s">
        <v>11338</v>
      </c>
      <c r="E1174" s="317" t="s">
        <v>11339</v>
      </c>
      <c r="F1174" s="317"/>
      <c r="G1174" s="317"/>
    </row>
    <row r="1175" spans="1:7" ht="15" x14ac:dyDescent="0.25">
      <c r="A1175" s="317" t="s">
        <v>1286</v>
      </c>
      <c r="B1175" s="317" t="s">
        <v>11340</v>
      </c>
      <c r="C1175" s="317"/>
      <c r="D1175" s="317" t="s">
        <v>11341</v>
      </c>
      <c r="E1175" s="317" t="s">
        <v>11342</v>
      </c>
      <c r="F1175" s="317"/>
      <c r="G1175" s="317"/>
    </row>
    <row r="1176" spans="1:7" ht="15" x14ac:dyDescent="0.25">
      <c r="A1176" s="317" t="s">
        <v>1286</v>
      </c>
      <c r="B1176" s="317" t="s">
        <v>11343</v>
      </c>
      <c r="C1176" s="317"/>
      <c r="D1176" s="317" t="s">
        <v>11344</v>
      </c>
      <c r="E1176" s="317" t="s">
        <v>11345</v>
      </c>
      <c r="F1176" s="317"/>
      <c r="G1176" s="318">
        <v>42468</v>
      </c>
    </row>
    <row r="1177" spans="1:7" ht="15" x14ac:dyDescent="0.25">
      <c r="A1177" s="317" t="s">
        <v>1286</v>
      </c>
      <c r="B1177" s="317" t="s">
        <v>11346</v>
      </c>
      <c r="C1177" s="317"/>
      <c r="D1177" s="317" t="s">
        <v>11347</v>
      </c>
      <c r="E1177" s="317" t="s">
        <v>11348</v>
      </c>
      <c r="F1177" s="317"/>
      <c r="G1177" s="318">
        <v>42508</v>
      </c>
    </row>
    <row r="1178" spans="1:7" ht="15" x14ac:dyDescent="0.25">
      <c r="A1178" s="317" t="s">
        <v>1286</v>
      </c>
      <c r="B1178" s="317" t="s">
        <v>11349</v>
      </c>
      <c r="C1178" s="317"/>
      <c r="D1178" s="317" t="s">
        <v>11350</v>
      </c>
      <c r="E1178" s="317" t="s">
        <v>11351</v>
      </c>
      <c r="F1178" s="317"/>
      <c r="G1178" s="318">
        <v>42508</v>
      </c>
    </row>
    <row r="1179" spans="1:7" ht="15" x14ac:dyDescent="0.25">
      <c r="A1179" s="317" t="s">
        <v>1286</v>
      </c>
      <c r="B1179" s="317" t="s">
        <v>11352</v>
      </c>
      <c r="C1179" s="317"/>
      <c r="D1179" s="317" t="s">
        <v>11353</v>
      </c>
      <c r="E1179" s="317" t="s">
        <v>11354</v>
      </c>
      <c r="F1179" s="317"/>
      <c r="G1179" s="318">
        <v>42508</v>
      </c>
    </row>
    <row r="1180" spans="1:7" ht="15" x14ac:dyDescent="0.25">
      <c r="A1180" s="317" t="s">
        <v>1286</v>
      </c>
      <c r="B1180" s="317" t="s">
        <v>11355</v>
      </c>
      <c r="C1180" s="317"/>
      <c r="D1180" s="317" t="s">
        <v>11356</v>
      </c>
      <c r="E1180" s="317" t="s">
        <v>11357</v>
      </c>
      <c r="F1180" s="317"/>
      <c r="G1180" s="317"/>
    </row>
    <row r="1181" spans="1:7" ht="15" x14ac:dyDescent="0.25">
      <c r="A1181" s="317" t="s">
        <v>1286</v>
      </c>
      <c r="B1181" s="317" t="s">
        <v>11358</v>
      </c>
      <c r="C1181" s="317"/>
      <c r="D1181" s="317" t="s">
        <v>11359</v>
      </c>
      <c r="E1181" s="317" t="s">
        <v>11360</v>
      </c>
      <c r="F1181" s="317"/>
      <c r="G1181" s="317"/>
    </row>
    <row r="1182" spans="1:7" ht="15" x14ac:dyDescent="0.25">
      <c r="A1182" s="317" t="s">
        <v>1286</v>
      </c>
      <c r="B1182" s="317" t="s">
        <v>11361</v>
      </c>
      <c r="C1182" s="317"/>
      <c r="D1182" s="317" t="s">
        <v>11362</v>
      </c>
      <c r="E1182" s="317" t="s">
        <v>11363</v>
      </c>
      <c r="F1182" s="317"/>
      <c r="G1182" s="317"/>
    </row>
    <row r="1183" spans="1:7" ht="15" x14ac:dyDescent="0.25">
      <c r="A1183" s="317" t="s">
        <v>1286</v>
      </c>
      <c r="B1183" s="317" t="s">
        <v>11364</v>
      </c>
      <c r="C1183" s="317"/>
      <c r="D1183" s="317" t="s">
        <v>11365</v>
      </c>
      <c r="E1183" s="317" t="s">
        <v>11366</v>
      </c>
      <c r="F1183" s="317"/>
      <c r="G1183" s="317"/>
    </row>
    <row r="1184" spans="1:7" ht="15" x14ac:dyDescent="0.25">
      <c r="A1184" s="317" t="s">
        <v>1286</v>
      </c>
      <c r="B1184" s="317" t="s">
        <v>11367</v>
      </c>
      <c r="C1184" s="317"/>
      <c r="D1184" s="317" t="s">
        <v>11368</v>
      </c>
      <c r="E1184" s="317" t="s">
        <v>11369</v>
      </c>
      <c r="F1184" s="317"/>
      <c r="G1184" s="317"/>
    </row>
    <row r="1185" spans="1:7" ht="15" x14ac:dyDescent="0.25">
      <c r="A1185" s="317" t="s">
        <v>1286</v>
      </c>
      <c r="B1185" s="317" t="s">
        <v>11370</v>
      </c>
      <c r="C1185" s="317"/>
      <c r="D1185" s="317" t="s">
        <v>11371</v>
      </c>
      <c r="E1185" s="317" t="s">
        <v>11372</v>
      </c>
      <c r="F1185" s="317"/>
      <c r="G1185" s="317"/>
    </row>
    <row r="1186" spans="1:7" ht="15" x14ac:dyDescent="0.25">
      <c r="A1186" s="317" t="s">
        <v>1286</v>
      </c>
      <c r="B1186" s="317" t="s">
        <v>11373</v>
      </c>
      <c r="C1186" s="317"/>
      <c r="D1186" s="317" t="s">
        <v>11374</v>
      </c>
      <c r="E1186" s="317" t="s">
        <v>11375</v>
      </c>
      <c r="F1186" s="317"/>
      <c r="G1186" s="317"/>
    </row>
    <row r="1187" spans="1:7" ht="15" x14ac:dyDescent="0.25">
      <c r="A1187" s="317" t="s">
        <v>1286</v>
      </c>
      <c r="B1187" s="317" t="s">
        <v>11376</v>
      </c>
      <c r="C1187" s="317"/>
      <c r="D1187" s="317" t="s">
        <v>11377</v>
      </c>
      <c r="E1187" s="317" t="s">
        <v>11378</v>
      </c>
      <c r="F1187" s="317"/>
      <c r="G1187" s="317"/>
    </row>
    <row r="1188" spans="1:7" ht="15" x14ac:dyDescent="0.25">
      <c r="A1188" s="317" t="s">
        <v>1286</v>
      </c>
      <c r="B1188" s="317" t="s">
        <v>11379</v>
      </c>
      <c r="C1188" s="317"/>
      <c r="D1188" s="317" t="s">
        <v>11380</v>
      </c>
      <c r="E1188" s="317" t="s">
        <v>11381</v>
      </c>
      <c r="F1188" s="317"/>
      <c r="G1188" s="317"/>
    </row>
    <row r="1189" spans="1:7" ht="15" x14ac:dyDescent="0.25">
      <c r="A1189" s="317" t="s">
        <v>1286</v>
      </c>
      <c r="B1189" s="317" t="s">
        <v>11382</v>
      </c>
      <c r="C1189" s="317"/>
      <c r="D1189" s="317" t="s">
        <v>11383</v>
      </c>
      <c r="E1189" s="317" t="s">
        <v>11384</v>
      </c>
      <c r="F1189" s="317"/>
      <c r="G1189" s="317"/>
    </row>
    <row r="1190" spans="1:7" ht="15" x14ac:dyDescent="0.25">
      <c r="A1190" s="317" t="s">
        <v>1286</v>
      </c>
      <c r="B1190" s="317" t="s">
        <v>11385</v>
      </c>
      <c r="C1190" s="317"/>
      <c r="D1190" s="317" t="s">
        <v>11386</v>
      </c>
      <c r="E1190" s="317" t="s">
        <v>11387</v>
      </c>
      <c r="F1190" s="317"/>
      <c r="G1190" s="317"/>
    </row>
    <row r="1191" spans="1:7" ht="15" x14ac:dyDescent="0.25">
      <c r="A1191" s="317" t="s">
        <v>1286</v>
      </c>
      <c r="B1191" s="317" t="s">
        <v>11388</v>
      </c>
      <c r="C1191" s="317"/>
      <c r="D1191" s="317" t="s">
        <v>11389</v>
      </c>
      <c r="E1191" s="317" t="s">
        <v>11390</v>
      </c>
      <c r="F1191" s="317"/>
      <c r="G1191" s="317"/>
    </row>
    <row r="1192" spans="1:7" ht="15" x14ac:dyDescent="0.25">
      <c r="A1192" s="317" t="s">
        <v>1286</v>
      </c>
      <c r="B1192" s="317" t="s">
        <v>11391</v>
      </c>
      <c r="C1192" s="317"/>
      <c r="D1192" s="317" t="s">
        <v>11392</v>
      </c>
      <c r="E1192" s="317" t="s">
        <v>11393</v>
      </c>
      <c r="F1192" s="317"/>
      <c r="G1192" s="317"/>
    </row>
    <row r="1193" spans="1:7" ht="15" x14ac:dyDescent="0.25">
      <c r="A1193" s="317" t="s">
        <v>1286</v>
      </c>
      <c r="B1193" s="317" t="s">
        <v>11394</v>
      </c>
      <c r="C1193" s="317"/>
      <c r="D1193" s="317" t="s">
        <v>11395</v>
      </c>
      <c r="E1193" s="317" t="s">
        <v>11372</v>
      </c>
      <c r="F1193" s="317"/>
      <c r="G1193" s="317"/>
    </row>
    <row r="1194" spans="1:7" ht="15" x14ac:dyDescent="0.25">
      <c r="A1194" s="317" t="s">
        <v>1286</v>
      </c>
      <c r="B1194" s="317" t="s">
        <v>11396</v>
      </c>
      <c r="C1194" s="317"/>
      <c r="D1194" s="317" t="s">
        <v>11397</v>
      </c>
      <c r="E1194" s="317" t="s">
        <v>11398</v>
      </c>
      <c r="F1194" s="317"/>
      <c r="G1194" s="317"/>
    </row>
    <row r="1195" spans="1:7" ht="15" x14ac:dyDescent="0.25">
      <c r="A1195" s="317" t="s">
        <v>1286</v>
      </c>
      <c r="B1195" s="317" t="s">
        <v>11399</v>
      </c>
      <c r="C1195" s="317"/>
      <c r="D1195" s="317" t="s">
        <v>11400</v>
      </c>
      <c r="E1195" s="317" t="s">
        <v>11401</v>
      </c>
      <c r="F1195" s="317"/>
      <c r="G1195" s="317"/>
    </row>
    <row r="1196" spans="1:7" ht="15" x14ac:dyDescent="0.25">
      <c r="A1196" s="317" t="s">
        <v>1286</v>
      </c>
      <c r="B1196" s="317" t="s">
        <v>11402</v>
      </c>
      <c r="C1196" s="317"/>
      <c r="D1196" s="317" t="s">
        <v>11403</v>
      </c>
      <c r="E1196" s="317" t="s">
        <v>11404</v>
      </c>
      <c r="F1196" s="317"/>
      <c r="G1196" s="317"/>
    </row>
    <row r="1197" spans="1:7" ht="15" x14ac:dyDescent="0.25">
      <c r="A1197" s="317" t="s">
        <v>1286</v>
      </c>
      <c r="B1197" s="317" t="s">
        <v>11405</v>
      </c>
      <c r="C1197" s="317"/>
      <c r="D1197" s="317" t="s">
        <v>11406</v>
      </c>
      <c r="E1197" s="317" t="s">
        <v>11375</v>
      </c>
      <c r="F1197" s="317"/>
      <c r="G1197" s="317"/>
    </row>
    <row r="1198" spans="1:7" ht="15" x14ac:dyDescent="0.25">
      <c r="A1198" s="317" t="s">
        <v>1286</v>
      </c>
      <c r="B1198" s="317" t="s">
        <v>11407</v>
      </c>
      <c r="C1198" s="317"/>
      <c r="D1198" s="317" t="s">
        <v>11408</v>
      </c>
      <c r="E1198" s="317" t="s">
        <v>11409</v>
      </c>
      <c r="F1198" s="317"/>
      <c r="G1198" s="317"/>
    </row>
    <row r="1199" spans="1:7" ht="15" x14ac:dyDescent="0.25">
      <c r="A1199" s="317" t="s">
        <v>1286</v>
      </c>
      <c r="B1199" s="317" t="s">
        <v>11410</v>
      </c>
      <c r="C1199" s="317"/>
      <c r="D1199" s="317" t="s">
        <v>11411</v>
      </c>
      <c r="E1199" s="317" t="s">
        <v>11412</v>
      </c>
      <c r="F1199" s="317"/>
      <c r="G1199" s="317"/>
    </row>
    <row r="1200" spans="1:7" ht="15" x14ac:dyDescent="0.25">
      <c r="A1200" s="317" t="s">
        <v>1286</v>
      </c>
      <c r="B1200" s="317" t="s">
        <v>11413</v>
      </c>
      <c r="C1200" s="317"/>
      <c r="D1200" s="317" t="s">
        <v>11414</v>
      </c>
      <c r="E1200" s="317" t="s">
        <v>11415</v>
      </c>
      <c r="F1200" s="317"/>
      <c r="G1200" s="317"/>
    </row>
    <row r="1201" spans="1:7" ht="15" x14ac:dyDescent="0.25">
      <c r="A1201" s="317" t="s">
        <v>1286</v>
      </c>
      <c r="B1201" s="317" t="s">
        <v>11416</v>
      </c>
      <c r="C1201" s="317"/>
      <c r="D1201" s="317" t="s">
        <v>11417</v>
      </c>
      <c r="E1201" s="317" t="s">
        <v>11418</v>
      </c>
      <c r="F1201" s="317"/>
      <c r="G1201" s="317"/>
    </row>
    <row r="1202" spans="1:7" ht="15" x14ac:dyDescent="0.25">
      <c r="A1202" s="317" t="s">
        <v>1286</v>
      </c>
      <c r="B1202" s="317" t="s">
        <v>11419</v>
      </c>
      <c r="C1202" s="317"/>
      <c r="D1202" s="317" t="s">
        <v>11420</v>
      </c>
      <c r="E1202" s="317" t="s">
        <v>11421</v>
      </c>
      <c r="F1202" s="317"/>
      <c r="G1202" s="317"/>
    </row>
    <row r="1203" spans="1:7" ht="15" x14ac:dyDescent="0.25">
      <c r="A1203" s="317" t="s">
        <v>1286</v>
      </c>
      <c r="B1203" s="317" t="s">
        <v>11422</v>
      </c>
      <c r="C1203" s="317"/>
      <c r="D1203" s="317" t="s">
        <v>11423</v>
      </c>
      <c r="E1203" s="317" t="s">
        <v>11424</v>
      </c>
      <c r="F1203" s="317"/>
      <c r="G1203" s="317"/>
    </row>
    <row r="1204" spans="1:7" ht="15" x14ac:dyDescent="0.25">
      <c r="A1204" s="317" t="s">
        <v>1286</v>
      </c>
      <c r="B1204" s="317" t="s">
        <v>11425</v>
      </c>
      <c r="C1204" s="317"/>
      <c r="D1204" s="317" t="s">
        <v>11426</v>
      </c>
      <c r="E1204" s="317" t="s">
        <v>11427</v>
      </c>
      <c r="F1204" s="317"/>
      <c r="G1204" s="317"/>
    </row>
    <row r="1205" spans="1:7" ht="15" x14ac:dyDescent="0.25">
      <c r="A1205" s="317" t="s">
        <v>1286</v>
      </c>
      <c r="B1205" s="317" t="s">
        <v>11428</v>
      </c>
      <c r="C1205" s="317"/>
      <c r="D1205" s="317" t="s">
        <v>11429</v>
      </c>
      <c r="E1205" s="317" t="s">
        <v>11430</v>
      </c>
      <c r="F1205" s="317"/>
      <c r="G1205" s="317"/>
    </row>
    <row r="1206" spans="1:7" ht="15" x14ac:dyDescent="0.25">
      <c r="A1206" s="317" t="s">
        <v>1286</v>
      </c>
      <c r="B1206" s="317" t="s">
        <v>11431</v>
      </c>
      <c r="C1206" s="317"/>
      <c r="D1206" s="317" t="s">
        <v>11432</v>
      </c>
      <c r="E1206" s="317" t="s">
        <v>11433</v>
      </c>
      <c r="F1206" s="317"/>
      <c r="G1206" s="317"/>
    </row>
    <row r="1207" spans="1:7" ht="15" x14ac:dyDescent="0.25">
      <c r="A1207" s="317" t="s">
        <v>1286</v>
      </c>
      <c r="B1207" s="317" t="s">
        <v>11434</v>
      </c>
      <c r="C1207" s="317"/>
      <c r="D1207" s="317" t="s">
        <v>11435</v>
      </c>
      <c r="E1207" s="317" t="s">
        <v>11436</v>
      </c>
      <c r="F1207" s="317"/>
      <c r="G1207" s="317"/>
    </row>
    <row r="1208" spans="1:7" ht="15" x14ac:dyDescent="0.25">
      <c r="A1208" s="317" t="s">
        <v>1286</v>
      </c>
      <c r="B1208" s="317" t="s">
        <v>11437</v>
      </c>
      <c r="C1208" s="317"/>
      <c r="D1208" s="317" t="s">
        <v>11438</v>
      </c>
      <c r="E1208" s="317" t="s">
        <v>11439</v>
      </c>
      <c r="F1208" s="317"/>
      <c r="G1208" s="317"/>
    </row>
    <row r="1209" spans="1:7" ht="15" x14ac:dyDescent="0.25">
      <c r="A1209" s="317" t="s">
        <v>1286</v>
      </c>
      <c r="B1209" s="317" t="s">
        <v>11440</v>
      </c>
      <c r="C1209" s="317"/>
      <c r="D1209" s="317" t="s">
        <v>11441</v>
      </c>
      <c r="E1209" s="317" t="s">
        <v>11442</v>
      </c>
      <c r="F1209" s="317"/>
      <c r="G1209" s="317"/>
    </row>
    <row r="1210" spans="1:7" ht="15" x14ac:dyDescent="0.25">
      <c r="A1210" s="317" t="s">
        <v>1286</v>
      </c>
      <c r="B1210" s="317" t="s">
        <v>11443</v>
      </c>
      <c r="C1210" s="317"/>
      <c r="D1210" s="317" t="s">
        <v>11444</v>
      </c>
      <c r="E1210" s="317" t="s">
        <v>11445</v>
      </c>
      <c r="F1210" s="317"/>
      <c r="G1210" s="317"/>
    </row>
    <row r="1211" spans="1:7" ht="15" x14ac:dyDescent="0.25">
      <c r="A1211" s="317" t="s">
        <v>1286</v>
      </c>
      <c r="B1211" s="317" t="s">
        <v>11446</v>
      </c>
      <c r="C1211" s="317"/>
      <c r="D1211" s="317" t="s">
        <v>11447</v>
      </c>
      <c r="E1211" s="317" t="s">
        <v>11448</v>
      </c>
      <c r="F1211" s="317"/>
      <c r="G1211" s="317"/>
    </row>
    <row r="1212" spans="1:7" ht="15" x14ac:dyDescent="0.25">
      <c r="A1212" s="317" t="s">
        <v>1286</v>
      </c>
      <c r="B1212" s="317" t="s">
        <v>11449</v>
      </c>
      <c r="C1212" s="317"/>
      <c r="D1212" s="317" t="s">
        <v>11450</v>
      </c>
      <c r="E1212" s="317" t="s">
        <v>11451</v>
      </c>
      <c r="F1212" s="317"/>
      <c r="G1212" s="317"/>
    </row>
    <row r="1213" spans="1:7" ht="15" x14ac:dyDescent="0.25">
      <c r="A1213" s="317" t="s">
        <v>1286</v>
      </c>
      <c r="B1213" s="317" t="s">
        <v>11452</v>
      </c>
      <c r="C1213" s="317"/>
      <c r="D1213" s="317" t="s">
        <v>11453</v>
      </c>
      <c r="E1213" s="317" t="s">
        <v>11454</v>
      </c>
      <c r="F1213" s="317"/>
      <c r="G1213" s="317"/>
    </row>
    <row r="1214" spans="1:7" ht="15" x14ac:dyDescent="0.25">
      <c r="A1214" s="317" t="s">
        <v>1286</v>
      </c>
      <c r="B1214" s="317" t="s">
        <v>11455</v>
      </c>
      <c r="C1214" s="317"/>
      <c r="D1214" s="317" t="s">
        <v>11456</v>
      </c>
      <c r="E1214" s="317" t="s">
        <v>11457</v>
      </c>
      <c r="F1214" s="317"/>
      <c r="G1214" s="317"/>
    </row>
    <row r="1215" spans="1:7" ht="15" x14ac:dyDescent="0.25">
      <c r="A1215" s="317" t="s">
        <v>1286</v>
      </c>
      <c r="B1215" s="317" t="s">
        <v>11458</v>
      </c>
      <c r="C1215" s="317"/>
      <c r="D1215" s="317" t="s">
        <v>11459</v>
      </c>
      <c r="E1215" s="317" t="s">
        <v>11460</v>
      </c>
      <c r="F1215" s="317"/>
      <c r="G1215" s="317"/>
    </row>
    <row r="1216" spans="1:7" ht="15" x14ac:dyDescent="0.25">
      <c r="A1216" s="317" t="s">
        <v>1286</v>
      </c>
      <c r="B1216" s="317" t="s">
        <v>11461</v>
      </c>
      <c r="C1216" s="317"/>
      <c r="D1216" s="317" t="s">
        <v>11462</v>
      </c>
      <c r="E1216" s="317" t="s">
        <v>11463</v>
      </c>
      <c r="F1216" s="317"/>
      <c r="G1216" s="317"/>
    </row>
    <row r="1217" spans="1:7" ht="15" x14ac:dyDescent="0.25">
      <c r="A1217" s="317" t="s">
        <v>1286</v>
      </c>
      <c r="B1217" s="317" t="s">
        <v>11464</v>
      </c>
      <c r="C1217" s="317"/>
      <c r="D1217" s="317" t="s">
        <v>11465</v>
      </c>
      <c r="E1217" s="317" t="s">
        <v>11466</v>
      </c>
      <c r="F1217" s="317"/>
      <c r="G1217" s="317"/>
    </row>
    <row r="1218" spans="1:7" ht="15" x14ac:dyDescent="0.25">
      <c r="A1218" s="317" t="s">
        <v>1286</v>
      </c>
      <c r="B1218" s="317" t="s">
        <v>11467</v>
      </c>
      <c r="C1218" s="317"/>
      <c r="D1218" s="317" t="s">
        <v>11468</v>
      </c>
      <c r="E1218" s="317" t="s">
        <v>11469</v>
      </c>
      <c r="F1218" s="317"/>
      <c r="G1218" s="317"/>
    </row>
    <row r="1219" spans="1:7" ht="15" x14ac:dyDescent="0.25">
      <c r="A1219" s="317" t="s">
        <v>1286</v>
      </c>
      <c r="B1219" s="317" t="s">
        <v>11470</v>
      </c>
      <c r="C1219" s="317"/>
      <c r="D1219" s="317" t="s">
        <v>11471</v>
      </c>
      <c r="E1219" s="317" t="s">
        <v>11472</v>
      </c>
      <c r="F1219" s="317"/>
      <c r="G1219" s="317"/>
    </row>
    <row r="1220" spans="1:7" ht="15" x14ac:dyDescent="0.25">
      <c r="A1220" s="317" t="s">
        <v>1286</v>
      </c>
      <c r="B1220" s="317" t="s">
        <v>11473</v>
      </c>
      <c r="C1220" s="317"/>
      <c r="D1220" s="317" t="s">
        <v>11474</v>
      </c>
      <c r="E1220" s="317" t="s">
        <v>11475</v>
      </c>
      <c r="F1220" s="317"/>
      <c r="G1220" s="317"/>
    </row>
    <row r="1221" spans="1:7" ht="15" x14ac:dyDescent="0.25">
      <c r="A1221" s="317" t="s">
        <v>1286</v>
      </c>
      <c r="B1221" s="317" t="s">
        <v>11476</v>
      </c>
      <c r="C1221" s="317"/>
      <c r="D1221" s="317" t="s">
        <v>11477</v>
      </c>
      <c r="E1221" s="317" t="s">
        <v>11478</v>
      </c>
      <c r="F1221" s="317"/>
      <c r="G1221" s="317"/>
    </row>
    <row r="1222" spans="1:7" ht="15" x14ac:dyDescent="0.25">
      <c r="A1222" s="317" t="s">
        <v>1286</v>
      </c>
      <c r="B1222" s="317" t="s">
        <v>11479</v>
      </c>
      <c r="C1222" s="317"/>
      <c r="D1222" s="317" t="s">
        <v>11480</v>
      </c>
      <c r="E1222" s="317" t="s">
        <v>11481</v>
      </c>
      <c r="F1222" s="317"/>
      <c r="G1222" s="317"/>
    </row>
    <row r="1223" spans="1:7" ht="15" x14ac:dyDescent="0.25">
      <c r="A1223" s="317" t="s">
        <v>1286</v>
      </c>
      <c r="B1223" s="317" t="s">
        <v>11482</v>
      </c>
      <c r="C1223" s="317"/>
      <c r="D1223" s="317" t="s">
        <v>11483</v>
      </c>
      <c r="E1223" s="317" t="s">
        <v>11484</v>
      </c>
      <c r="F1223" s="317"/>
      <c r="G1223" s="317"/>
    </row>
    <row r="1224" spans="1:7" ht="15" x14ac:dyDescent="0.25">
      <c r="A1224" s="317" t="s">
        <v>1286</v>
      </c>
      <c r="B1224" s="317" t="s">
        <v>11485</v>
      </c>
      <c r="C1224" s="317"/>
      <c r="D1224" s="317" t="s">
        <v>11486</v>
      </c>
      <c r="E1224" s="317" t="s">
        <v>11487</v>
      </c>
      <c r="F1224" s="317"/>
      <c r="G1224" s="317"/>
    </row>
    <row r="1225" spans="1:7" ht="15" x14ac:dyDescent="0.25">
      <c r="A1225" s="317" t="s">
        <v>1286</v>
      </c>
      <c r="B1225" s="317" t="s">
        <v>11488</v>
      </c>
      <c r="C1225" s="317"/>
      <c r="D1225" s="317" t="s">
        <v>11489</v>
      </c>
      <c r="E1225" s="317" t="s">
        <v>11490</v>
      </c>
      <c r="F1225" s="317"/>
      <c r="G1225" s="317"/>
    </row>
    <row r="1226" spans="1:7" ht="15" x14ac:dyDescent="0.25">
      <c r="A1226" s="317" t="s">
        <v>1286</v>
      </c>
      <c r="B1226" s="317" t="s">
        <v>11491</v>
      </c>
      <c r="C1226" s="317"/>
      <c r="D1226" s="317" t="s">
        <v>11492</v>
      </c>
      <c r="E1226" s="317" t="s">
        <v>11493</v>
      </c>
      <c r="F1226" s="317"/>
      <c r="G1226" s="318">
        <v>42468</v>
      </c>
    </row>
    <row r="1227" spans="1:7" ht="15" x14ac:dyDescent="0.25">
      <c r="A1227" s="317" t="s">
        <v>1286</v>
      </c>
      <c r="B1227" s="317" t="s">
        <v>11494</v>
      </c>
      <c r="C1227" s="317"/>
      <c r="D1227" s="317" t="s">
        <v>11495</v>
      </c>
      <c r="E1227" s="317" t="s">
        <v>11496</v>
      </c>
      <c r="F1227" s="317"/>
      <c r="G1227" s="318">
        <v>42468</v>
      </c>
    </row>
    <row r="1228" spans="1:7" ht="15" x14ac:dyDescent="0.25">
      <c r="A1228" s="317" t="s">
        <v>1286</v>
      </c>
      <c r="B1228" s="317" t="s">
        <v>11497</v>
      </c>
      <c r="C1228" s="317"/>
      <c r="D1228" s="317" t="s">
        <v>11498</v>
      </c>
      <c r="E1228" s="317" t="s">
        <v>11499</v>
      </c>
      <c r="F1228" s="317"/>
      <c r="G1228" s="318">
        <v>42468</v>
      </c>
    </row>
    <row r="1229" spans="1:7" ht="15" x14ac:dyDescent="0.25">
      <c r="A1229" s="317" t="s">
        <v>1286</v>
      </c>
      <c r="B1229" s="317" t="s">
        <v>11500</v>
      </c>
      <c r="C1229" s="317"/>
      <c r="D1229" s="317" t="s">
        <v>11501</v>
      </c>
      <c r="E1229" s="317" t="s">
        <v>11502</v>
      </c>
      <c r="F1229" s="317"/>
      <c r="G1229" s="318">
        <v>42468</v>
      </c>
    </row>
    <row r="1230" spans="1:7" ht="15" x14ac:dyDescent="0.25">
      <c r="A1230" s="317" t="s">
        <v>1286</v>
      </c>
      <c r="B1230" s="317" t="s">
        <v>11503</v>
      </c>
      <c r="C1230" s="317"/>
      <c r="D1230" s="317" t="s">
        <v>11504</v>
      </c>
      <c r="E1230" s="317" t="s">
        <v>11505</v>
      </c>
      <c r="F1230" s="317"/>
      <c r="G1230" s="318">
        <v>42468</v>
      </c>
    </row>
    <row r="1231" spans="1:7" ht="15" x14ac:dyDescent="0.25">
      <c r="A1231" s="317" t="s">
        <v>1286</v>
      </c>
      <c r="B1231" s="317" t="s">
        <v>11506</v>
      </c>
      <c r="C1231" s="317"/>
      <c r="D1231" s="317" t="s">
        <v>11507</v>
      </c>
      <c r="E1231" s="317" t="s">
        <v>11508</v>
      </c>
      <c r="F1231" s="317"/>
      <c r="G1231" s="318">
        <v>42468</v>
      </c>
    </row>
    <row r="1232" spans="1:7" ht="15" x14ac:dyDescent="0.25">
      <c r="A1232" s="317" t="s">
        <v>1286</v>
      </c>
      <c r="B1232" s="317" t="s">
        <v>11509</v>
      </c>
      <c r="C1232" s="317"/>
      <c r="D1232" s="317" t="s">
        <v>11510</v>
      </c>
      <c r="E1232" s="317" t="s">
        <v>11511</v>
      </c>
      <c r="F1232" s="317"/>
      <c r="G1232" s="318">
        <v>42468</v>
      </c>
    </row>
    <row r="1233" spans="1:7" ht="15" x14ac:dyDescent="0.25">
      <c r="A1233" s="317" t="s">
        <v>1286</v>
      </c>
      <c r="B1233" s="317" t="s">
        <v>11512</v>
      </c>
      <c r="C1233" s="317"/>
      <c r="D1233" s="317" t="s">
        <v>11513</v>
      </c>
      <c r="E1233" s="317" t="s">
        <v>11514</v>
      </c>
      <c r="F1233" s="317"/>
      <c r="G1233" s="318">
        <v>42468</v>
      </c>
    </row>
    <row r="1234" spans="1:7" ht="15" x14ac:dyDescent="0.25">
      <c r="A1234" s="317" t="s">
        <v>1286</v>
      </c>
      <c r="B1234" s="317" t="s">
        <v>11515</v>
      </c>
      <c r="C1234" s="317"/>
      <c r="D1234" s="317" t="s">
        <v>11516</v>
      </c>
      <c r="E1234" s="317" t="s">
        <v>11517</v>
      </c>
      <c r="F1234" s="317"/>
      <c r="G1234" s="318">
        <v>42468</v>
      </c>
    </row>
    <row r="1235" spans="1:7" ht="15" x14ac:dyDescent="0.25">
      <c r="A1235" s="317" t="s">
        <v>1286</v>
      </c>
      <c r="B1235" s="317" t="s">
        <v>5816</v>
      </c>
      <c r="C1235" s="317"/>
      <c r="D1235" s="317" t="s">
        <v>11518</v>
      </c>
      <c r="E1235" s="317" t="s">
        <v>11519</v>
      </c>
      <c r="F1235" s="317"/>
      <c r="G1235" s="318">
        <v>42468</v>
      </c>
    </row>
    <row r="1236" spans="1:7" ht="15" x14ac:dyDescent="0.25">
      <c r="A1236" s="317" t="s">
        <v>1286</v>
      </c>
      <c r="B1236" s="317" t="s">
        <v>5817</v>
      </c>
      <c r="C1236" s="317"/>
      <c r="D1236" s="317" t="s">
        <v>11520</v>
      </c>
      <c r="E1236" s="317" t="s">
        <v>11521</v>
      </c>
      <c r="F1236" s="317"/>
      <c r="G1236" s="318">
        <v>42468</v>
      </c>
    </row>
    <row r="1237" spans="1:7" ht="15" x14ac:dyDescent="0.25">
      <c r="A1237" s="317" t="s">
        <v>1286</v>
      </c>
      <c r="B1237" s="317" t="s">
        <v>11522</v>
      </c>
      <c r="C1237" s="317"/>
      <c r="D1237" s="317" t="s">
        <v>11523</v>
      </c>
      <c r="E1237" s="317" t="s">
        <v>11526</v>
      </c>
      <c r="F1237" s="317"/>
      <c r="G1237" s="317"/>
    </row>
  </sheetData>
  <autoFilter ref="A3:G1146" xr:uid="{00000000-0009-0000-0000-000023000000}">
    <sortState xmlns:xlrd2="http://schemas.microsoft.com/office/spreadsheetml/2017/richdata2" ref="A4:G1146">
      <sortCondition descending="1" ref="C3:C1146"/>
    </sortState>
  </autoFilter>
  <hyperlinks>
    <hyperlink ref="F1" r:id="rId1" location="BijlageI" display="http://wetten.overheid.nl/BWBR0027464/2017-01-01 - BijlageI" xr:uid="{00000000-0004-0000-2300-000000000000}"/>
  </hyperlink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7">
    <tabColor rgb="FFFFFF00"/>
  </sheetPr>
  <dimension ref="A1:H21"/>
  <sheetViews>
    <sheetView workbookViewId="0"/>
  </sheetViews>
  <sheetFormatPr defaultColWidth="9" defaultRowHeight="12.75" x14ac:dyDescent="0.2"/>
  <cols>
    <col min="1" max="1" width="7.5703125" customWidth="1"/>
    <col min="3" max="3" width="11" bestFit="1" customWidth="1"/>
    <col min="9" max="9" width="6" customWidth="1"/>
  </cols>
  <sheetData>
    <row r="1" spans="1:8" ht="15.75" x14ac:dyDescent="0.25">
      <c r="A1" s="11" t="s">
        <v>6368</v>
      </c>
      <c r="F1" s="36"/>
    </row>
    <row r="3" spans="1:8" ht="73.5" customHeight="1" x14ac:dyDescent="0.2">
      <c r="A3" s="358" t="s">
        <v>6369</v>
      </c>
      <c r="B3" s="358"/>
      <c r="C3" s="358"/>
      <c r="D3" s="358"/>
      <c r="E3" s="358"/>
      <c r="F3" s="358"/>
      <c r="G3" s="358"/>
      <c r="H3" s="358"/>
    </row>
    <row r="4" spans="1:8" x14ac:dyDescent="0.2">
      <c r="A4" s="87"/>
      <c r="B4" s="87"/>
      <c r="C4" s="87"/>
      <c r="D4" s="87"/>
      <c r="E4" s="87"/>
      <c r="F4" s="87"/>
      <c r="G4" s="87"/>
      <c r="H4" s="87"/>
    </row>
    <row r="5" spans="1:8" x14ac:dyDescent="0.2">
      <c r="A5" s="48" t="s">
        <v>6370</v>
      </c>
      <c r="B5" s="87"/>
      <c r="C5" s="87"/>
      <c r="D5" s="87"/>
      <c r="E5" s="87"/>
      <c r="F5" s="87"/>
    </row>
    <row r="6" spans="1:8" x14ac:dyDescent="0.2">
      <c r="A6" s="48"/>
      <c r="B6" s="87"/>
      <c r="C6" s="87"/>
      <c r="D6" s="87"/>
      <c r="E6" s="87"/>
      <c r="F6" s="87"/>
    </row>
    <row r="7" spans="1:8" x14ac:dyDescent="0.2">
      <c r="A7" s="47" t="s">
        <v>6371</v>
      </c>
      <c r="B7" s="87"/>
      <c r="C7" s="87"/>
      <c r="D7" s="87"/>
      <c r="E7" s="87"/>
      <c r="F7" s="87"/>
    </row>
    <row r="8" spans="1:8" x14ac:dyDescent="0.2">
      <c r="A8" s="10" t="s">
        <v>6372</v>
      </c>
      <c r="B8" s="10" t="s">
        <v>507</v>
      </c>
      <c r="C8" s="10" t="s">
        <v>1247</v>
      </c>
    </row>
    <row r="9" spans="1:8" x14ac:dyDescent="0.2">
      <c r="A9" s="13">
        <v>1</v>
      </c>
      <c r="B9" s="13" t="s">
        <v>4790</v>
      </c>
      <c r="C9" t="s">
        <v>6373</v>
      </c>
    </row>
    <row r="10" spans="1:8" x14ac:dyDescent="0.2">
      <c r="A10" s="13">
        <v>2</v>
      </c>
      <c r="B10" s="13" t="s">
        <v>6374</v>
      </c>
      <c r="C10" t="s">
        <v>6375</v>
      </c>
    </row>
    <row r="11" spans="1:8" x14ac:dyDescent="0.2">
      <c r="A11" s="13">
        <v>3</v>
      </c>
      <c r="B11" s="13" t="s">
        <v>6376</v>
      </c>
      <c r="C11" t="s">
        <v>6377</v>
      </c>
    </row>
    <row r="12" spans="1:8" x14ac:dyDescent="0.2">
      <c r="A12" s="13">
        <v>4</v>
      </c>
      <c r="B12" s="13" t="s">
        <v>6378</v>
      </c>
      <c r="C12" t="s">
        <v>6379</v>
      </c>
    </row>
    <row r="13" spans="1:8" x14ac:dyDescent="0.2">
      <c r="A13" s="13">
        <v>5</v>
      </c>
      <c r="B13" s="13" t="s">
        <v>6380</v>
      </c>
      <c r="C13" t="s">
        <v>6381</v>
      </c>
    </row>
    <row r="15" spans="1:8" x14ac:dyDescent="0.2">
      <c r="A15" s="9" t="s">
        <v>6382</v>
      </c>
    </row>
    <row r="16" spans="1:8" x14ac:dyDescent="0.2">
      <c r="A16" s="49" t="s">
        <v>6372</v>
      </c>
      <c r="B16" s="49" t="s">
        <v>507</v>
      </c>
      <c r="C16" s="10" t="s">
        <v>1247</v>
      </c>
    </row>
    <row r="17" spans="1:3" x14ac:dyDescent="0.2">
      <c r="A17" s="13">
        <v>1</v>
      </c>
      <c r="B17" s="13" t="s">
        <v>181</v>
      </c>
      <c r="C17" t="s">
        <v>6383</v>
      </c>
    </row>
    <row r="18" spans="1:3" x14ac:dyDescent="0.2">
      <c r="A18" s="13">
        <v>2</v>
      </c>
      <c r="B18" s="13" t="s">
        <v>1284</v>
      </c>
      <c r="C18" t="s">
        <v>6384</v>
      </c>
    </row>
    <row r="19" spans="1:3" x14ac:dyDescent="0.2">
      <c r="A19" s="13">
        <v>3</v>
      </c>
      <c r="B19" s="13" t="s">
        <v>1286</v>
      </c>
      <c r="C19" t="s">
        <v>6377</v>
      </c>
    </row>
    <row r="20" spans="1:3" x14ac:dyDescent="0.2">
      <c r="A20" s="13">
        <v>4</v>
      </c>
      <c r="B20" s="13" t="s">
        <v>1288</v>
      </c>
      <c r="C20" t="s">
        <v>6385</v>
      </c>
    </row>
    <row r="21" spans="1:3" x14ac:dyDescent="0.2">
      <c r="A21" s="13">
        <v>5</v>
      </c>
      <c r="B21" s="13" t="s">
        <v>4808</v>
      </c>
      <c r="C21" t="s">
        <v>6386</v>
      </c>
    </row>
  </sheetData>
  <mergeCells count="1">
    <mergeCell ref="A3:H3"/>
  </mergeCells>
  <pageMargins left="0.7" right="0.7" top="0.75" bottom="0.75" header="0.3" footer="0.3"/>
  <pageSetup paperSize="9" orientation="portrait" horizontalDpi="30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C26"/>
  <sheetViews>
    <sheetView workbookViewId="0"/>
  </sheetViews>
  <sheetFormatPr defaultRowHeight="12.75" x14ac:dyDescent="0.2"/>
  <cols>
    <col min="1" max="1" width="5.5703125" customWidth="1"/>
    <col min="2" max="2" width="37" customWidth="1"/>
    <col min="3" max="3" width="42.140625" customWidth="1"/>
    <col min="4" max="4" width="7.85546875" customWidth="1"/>
    <col min="5" max="5" width="34.28515625" customWidth="1"/>
  </cols>
  <sheetData>
    <row r="1" spans="1:3" ht="15.75" x14ac:dyDescent="0.25">
      <c r="A1" s="11" t="s">
        <v>6387</v>
      </c>
      <c r="C1" s="177" t="s">
        <v>6388</v>
      </c>
    </row>
    <row r="3" spans="1:3" x14ac:dyDescent="0.2">
      <c r="A3" s="49" t="s">
        <v>227</v>
      </c>
      <c r="B3" s="10" t="s">
        <v>401</v>
      </c>
    </row>
    <row r="4" spans="1:3" ht="15.75" x14ac:dyDescent="0.2">
      <c r="A4" s="257">
        <v>0</v>
      </c>
      <c r="B4" s="145" t="s">
        <v>6389</v>
      </c>
    </row>
    <row r="5" spans="1:3" ht="15.75" x14ac:dyDescent="0.2">
      <c r="A5" s="257">
        <v>1</v>
      </c>
      <c r="B5" s="145" t="s">
        <v>158</v>
      </c>
    </row>
    <row r="6" spans="1:3" ht="15.75" x14ac:dyDescent="0.2">
      <c r="A6" s="257">
        <v>2</v>
      </c>
      <c r="B6" s="147" t="s">
        <v>6390</v>
      </c>
    </row>
    <row r="7" spans="1:3" ht="15.75" x14ac:dyDescent="0.2">
      <c r="A7" s="257">
        <v>3</v>
      </c>
      <c r="B7" s="147" t="s">
        <v>6391</v>
      </c>
    </row>
    <row r="8" spans="1:3" ht="15.75" x14ac:dyDescent="0.2">
      <c r="A8" s="257">
        <v>4</v>
      </c>
      <c r="B8" s="147" t="s">
        <v>6392</v>
      </c>
    </row>
    <row r="9" spans="1:3" ht="15.75" x14ac:dyDescent="0.2">
      <c r="A9" s="257">
        <v>5</v>
      </c>
      <c r="B9" s="147" t="s">
        <v>6393</v>
      </c>
    </row>
    <row r="10" spans="1:3" ht="31.5" x14ac:dyDescent="0.2">
      <c r="A10" s="257">
        <v>6</v>
      </c>
      <c r="B10" s="147" t="s">
        <v>6394</v>
      </c>
    </row>
    <row r="11" spans="1:3" ht="15.75" x14ac:dyDescent="0.2">
      <c r="A11" s="13">
        <v>7</v>
      </c>
      <c r="B11" s="147" t="s">
        <v>6395</v>
      </c>
    </row>
    <row r="12" spans="1:3" ht="15.75" x14ac:dyDescent="0.2">
      <c r="A12" s="13">
        <v>8</v>
      </c>
      <c r="B12" s="147" t="s">
        <v>6396</v>
      </c>
    </row>
    <row r="13" spans="1:3" ht="15.75" x14ac:dyDescent="0.2">
      <c r="A13" s="13">
        <v>9</v>
      </c>
      <c r="B13" s="147" t="s">
        <v>6397</v>
      </c>
    </row>
    <row r="14" spans="1:3" ht="15.75" x14ac:dyDescent="0.2">
      <c r="A14" s="13">
        <v>10</v>
      </c>
      <c r="B14" s="147" t="s">
        <v>6398</v>
      </c>
    </row>
    <row r="15" spans="1:3" ht="15.75" x14ac:dyDescent="0.2">
      <c r="A15" s="13">
        <v>11</v>
      </c>
      <c r="B15" s="147" t="s">
        <v>1317</v>
      </c>
    </row>
    <row r="16" spans="1:3" ht="15.75" x14ac:dyDescent="0.2">
      <c r="A16" s="13">
        <v>12</v>
      </c>
      <c r="B16" s="147" t="s">
        <v>6399</v>
      </c>
    </row>
    <row r="17" spans="1:2" ht="15.75" x14ac:dyDescent="0.2">
      <c r="A17" s="13">
        <v>13</v>
      </c>
      <c r="B17" s="147" t="s">
        <v>6400</v>
      </c>
    </row>
    <row r="18" spans="1:2" ht="15.75" x14ac:dyDescent="0.2">
      <c r="A18" s="257">
        <v>14</v>
      </c>
      <c r="B18" s="147" t="s">
        <v>6401</v>
      </c>
    </row>
    <row r="19" spans="1:2" ht="15.75" x14ac:dyDescent="0.2">
      <c r="A19" s="257">
        <v>15</v>
      </c>
      <c r="B19" s="147" t="s">
        <v>6402</v>
      </c>
    </row>
    <row r="20" spans="1:2" ht="15.75" x14ac:dyDescent="0.2">
      <c r="A20" s="257">
        <v>16</v>
      </c>
      <c r="B20" s="147" t="s">
        <v>6403</v>
      </c>
    </row>
    <row r="21" spans="1:2" ht="17.45" customHeight="1" x14ac:dyDescent="0.2">
      <c r="A21" s="257">
        <v>17</v>
      </c>
      <c r="B21" s="147" t="s">
        <v>6404</v>
      </c>
    </row>
    <row r="22" spans="1:2" ht="15.75" x14ac:dyDescent="0.2">
      <c r="A22" s="257">
        <v>18</v>
      </c>
      <c r="B22" s="147" t="s">
        <v>6405</v>
      </c>
    </row>
    <row r="23" spans="1:2" ht="15.75" x14ac:dyDescent="0.2">
      <c r="A23" s="257">
        <v>19</v>
      </c>
      <c r="B23" s="147" t="s">
        <v>6406</v>
      </c>
    </row>
    <row r="24" spans="1:2" ht="15.75" x14ac:dyDescent="0.2">
      <c r="A24" s="257">
        <v>20</v>
      </c>
      <c r="B24" s="147" t="s">
        <v>6407</v>
      </c>
    </row>
    <row r="25" spans="1:2" ht="15.75" x14ac:dyDescent="0.2">
      <c r="A25" s="257">
        <v>21</v>
      </c>
      <c r="B25" s="147" t="s">
        <v>6408</v>
      </c>
    </row>
    <row r="26" spans="1:2" ht="15.75" x14ac:dyDescent="0.2">
      <c r="A26" s="257">
        <v>22</v>
      </c>
      <c r="B26" s="147" t="s">
        <v>6409</v>
      </c>
    </row>
  </sheetData>
  <hyperlinks>
    <hyperlink ref="C1" r:id="rId1" display="Lijst met erkende maatregelen" xr:uid="{F9BD607B-B70D-491F-B0CB-6E7FD2545860}"/>
  </hyperlink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9">
    <tabColor rgb="FFFFFF00"/>
  </sheetPr>
  <dimension ref="A1:Q42"/>
  <sheetViews>
    <sheetView workbookViewId="0">
      <pane ySplit="3" topLeftCell="A24" activePane="bottomLeft" state="frozen"/>
      <selection pane="bottomLeft" activeCell="A54" sqref="A37:A54"/>
    </sheetView>
  </sheetViews>
  <sheetFormatPr defaultColWidth="8.85546875" defaultRowHeight="12.75" x14ac:dyDescent="0.2"/>
  <cols>
    <col min="1" max="1" width="58.42578125" style="50" bestFit="1" customWidth="1"/>
    <col min="2" max="3" width="4.140625" style="33" customWidth="1"/>
    <col min="4" max="5" width="4.140625" style="34" customWidth="1"/>
    <col min="6" max="6" width="4.140625" style="33" customWidth="1"/>
    <col min="7" max="8" width="4.140625" style="34" customWidth="1"/>
    <col min="9" max="9" width="4.140625" style="33" customWidth="1"/>
    <col min="10" max="11" width="4.140625" style="34" customWidth="1"/>
    <col min="12" max="13" width="4.140625" style="33" customWidth="1"/>
    <col min="14" max="14" width="4.140625" style="35" customWidth="1"/>
    <col min="15" max="17" width="4.140625" style="34" customWidth="1"/>
    <col min="18" max="18" width="9.140625" style="32" customWidth="1"/>
    <col min="19" max="16384" width="8.85546875" style="32"/>
  </cols>
  <sheetData>
    <row r="1" spans="1:1" ht="15.75" x14ac:dyDescent="0.25">
      <c r="A1" s="258" t="s">
        <v>6410</v>
      </c>
    </row>
    <row r="2" spans="1:1" x14ac:dyDescent="0.2">
      <c r="A2" s="51"/>
    </row>
    <row r="3" spans="1:1" x14ac:dyDescent="0.2">
      <c r="A3" s="194" t="s">
        <v>6411</v>
      </c>
    </row>
    <row r="4" spans="1:1" ht="15.75" x14ac:dyDescent="0.2">
      <c r="A4" s="145" t="s">
        <v>6412</v>
      </c>
    </row>
    <row r="5" spans="1:1" ht="15.75" x14ac:dyDescent="0.2">
      <c r="A5" s="145" t="s">
        <v>6413</v>
      </c>
    </row>
    <row r="6" spans="1:1" ht="15.75" x14ac:dyDescent="0.2">
      <c r="A6" s="145" t="s">
        <v>6414</v>
      </c>
    </row>
    <row r="7" spans="1:1" ht="15.75" x14ac:dyDescent="0.2">
      <c r="A7" s="145" t="s">
        <v>6415</v>
      </c>
    </row>
    <row r="8" spans="1:1" ht="15.75" x14ac:dyDescent="0.2">
      <c r="A8" s="145" t="s">
        <v>6416</v>
      </c>
    </row>
    <row r="9" spans="1:1" ht="15.75" x14ac:dyDescent="0.2">
      <c r="A9" s="145" t="s">
        <v>6417</v>
      </c>
    </row>
    <row r="10" spans="1:1" ht="15.75" x14ac:dyDescent="0.2">
      <c r="A10" s="145" t="s">
        <v>6418</v>
      </c>
    </row>
    <row r="11" spans="1:1" ht="15.75" x14ac:dyDescent="0.2">
      <c r="A11" s="145" t="s">
        <v>6419</v>
      </c>
    </row>
    <row r="12" spans="1:1" ht="15.75" x14ac:dyDescent="0.2">
      <c r="A12" s="145" t="s">
        <v>6420</v>
      </c>
    </row>
    <row r="13" spans="1:1" ht="15.75" x14ac:dyDescent="0.2">
      <c r="A13" s="145" t="s">
        <v>6421</v>
      </c>
    </row>
    <row r="14" spans="1:1" ht="15.75" x14ac:dyDescent="0.2">
      <c r="A14" s="145" t="s">
        <v>6422</v>
      </c>
    </row>
    <row r="15" spans="1:1" ht="15.75" x14ac:dyDescent="0.2">
      <c r="A15" s="145" t="s">
        <v>6423</v>
      </c>
    </row>
    <row r="16" spans="1:1" ht="15.75" x14ac:dyDescent="0.2">
      <c r="A16" s="145" t="s">
        <v>6424</v>
      </c>
    </row>
    <row r="17" spans="1:1" ht="15.75" x14ac:dyDescent="0.2">
      <c r="A17" s="145" t="s">
        <v>6425</v>
      </c>
    </row>
    <row r="18" spans="1:1" ht="15.75" x14ac:dyDescent="0.2">
      <c r="A18" s="145" t="s">
        <v>6426</v>
      </c>
    </row>
    <row r="19" spans="1:1" ht="15.75" x14ac:dyDescent="0.2">
      <c r="A19" s="145" t="s">
        <v>6427</v>
      </c>
    </row>
    <row r="20" spans="1:1" ht="15.75" x14ac:dyDescent="0.2">
      <c r="A20" s="145" t="s">
        <v>6428</v>
      </c>
    </row>
    <row r="21" spans="1:1" ht="15.75" x14ac:dyDescent="0.2">
      <c r="A21" s="145" t="s">
        <v>6429</v>
      </c>
    </row>
    <row r="22" spans="1:1" ht="15.75" x14ac:dyDescent="0.2">
      <c r="A22" s="145" t="s">
        <v>6430</v>
      </c>
    </row>
    <row r="23" spans="1:1" ht="15.75" x14ac:dyDescent="0.2">
      <c r="A23" s="145" t="s">
        <v>6431</v>
      </c>
    </row>
    <row r="24" spans="1:1" ht="15.75" x14ac:dyDescent="0.2">
      <c r="A24" s="145" t="s">
        <v>6432</v>
      </c>
    </row>
    <row r="25" spans="1:1" ht="15.75" x14ac:dyDescent="0.2">
      <c r="A25" s="145" t="s">
        <v>6433</v>
      </c>
    </row>
    <row r="26" spans="1:1" ht="15.75" x14ac:dyDescent="0.2">
      <c r="A26" s="145" t="s">
        <v>6434</v>
      </c>
    </row>
    <row r="27" spans="1:1" ht="15.75" x14ac:dyDescent="0.2">
      <c r="A27" s="145" t="s">
        <v>6435</v>
      </c>
    </row>
    <row r="28" spans="1:1" ht="15.75" x14ac:dyDescent="0.2">
      <c r="A28" s="145" t="s">
        <v>6436</v>
      </c>
    </row>
    <row r="29" spans="1:1" ht="15.75" x14ac:dyDescent="0.2">
      <c r="A29" s="145" t="s">
        <v>4242</v>
      </c>
    </row>
    <row r="30" spans="1:1" ht="15.75" x14ac:dyDescent="0.2">
      <c r="A30" s="145" t="s">
        <v>6437</v>
      </c>
    </row>
    <row r="31" spans="1:1" ht="15.75" x14ac:dyDescent="0.2">
      <c r="A31" s="145" t="s">
        <v>6438</v>
      </c>
    </row>
    <row r="32" spans="1:1" ht="15.75" x14ac:dyDescent="0.2">
      <c r="A32" s="145" t="s">
        <v>6439</v>
      </c>
    </row>
    <row r="33" spans="1:1" ht="15.75" x14ac:dyDescent="0.2">
      <c r="A33" s="145" t="s">
        <v>6440</v>
      </c>
    </row>
    <row r="34" spans="1:1" ht="15.75" x14ac:dyDescent="0.2">
      <c r="A34" s="145" t="s">
        <v>6441</v>
      </c>
    </row>
    <row r="35" spans="1:1" ht="15.75" x14ac:dyDescent="0.2">
      <c r="A35" s="145" t="s">
        <v>6442</v>
      </c>
    </row>
    <row r="36" spans="1:1" ht="15.75" x14ac:dyDescent="0.2">
      <c r="A36" s="145" t="s">
        <v>6443</v>
      </c>
    </row>
    <row r="37" spans="1:1" ht="15.75" x14ac:dyDescent="0.2">
      <c r="A37" s="145" t="s">
        <v>6444</v>
      </c>
    </row>
    <row r="38" spans="1:1" ht="15.75" x14ac:dyDescent="0.2">
      <c r="A38" s="145" t="s">
        <v>6445</v>
      </c>
    </row>
    <row r="39" spans="1:1" ht="15.75" x14ac:dyDescent="0.2">
      <c r="A39" s="145" t="s">
        <v>6446</v>
      </c>
    </row>
    <row r="40" spans="1:1" ht="15.75" x14ac:dyDescent="0.2">
      <c r="A40" s="145" t="s">
        <v>6447</v>
      </c>
    </row>
    <row r="41" spans="1:1" ht="15.75" x14ac:dyDescent="0.2">
      <c r="A41" s="145" t="s">
        <v>6448</v>
      </c>
    </row>
    <row r="42" spans="1:1" ht="15.75" x14ac:dyDescent="0.2">
      <c r="A42" s="145" t="s">
        <v>6449</v>
      </c>
    </row>
  </sheetData>
  <pageMargins left="0.70000000000000007" right="0.70000000000000007" top="0.75" bottom="0.75" header="0.30000000000000004" footer="0.30000000000000004"/>
  <pageSetup orientation="portrai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filterMode="1">
    <tabColor rgb="FFFFFF00"/>
  </sheetPr>
  <dimension ref="A1:M1458"/>
  <sheetViews>
    <sheetView workbookViewId="0">
      <pane ySplit="7" topLeftCell="A12" activePane="bottomLeft" state="frozen"/>
      <selection activeCell="E613" sqref="E613"/>
      <selection pane="bottomLeft"/>
    </sheetView>
  </sheetViews>
  <sheetFormatPr defaultColWidth="8.85546875" defaultRowHeight="12.75" outlineLevelCol="1" x14ac:dyDescent="0.2"/>
  <cols>
    <col min="1" max="1" width="9.85546875" style="63" customWidth="1"/>
    <col min="2" max="2" width="11.140625" style="63" bestFit="1" customWidth="1"/>
    <col min="3" max="3" width="30.42578125" style="61" customWidth="1"/>
    <col min="4" max="4" width="10" style="65" customWidth="1"/>
    <col min="5" max="5" width="82.85546875" style="61" customWidth="1"/>
    <col min="6" max="6" width="21.140625" style="133" hidden="1" customWidth="1" outlineLevel="1"/>
    <col min="7" max="7" width="3.85546875" style="133" hidden="1" customWidth="1" outlineLevel="1"/>
    <col min="8" max="8" width="4" style="133" hidden="1" customWidth="1" outlineLevel="1"/>
    <col min="9" max="9" width="27.140625" style="133" hidden="1" customWidth="1" outlineLevel="1"/>
    <col min="10" max="10" width="8.85546875" style="63" hidden="1" customWidth="1" outlineLevel="1"/>
    <col min="11" max="11" width="14.5703125" style="61" customWidth="1" collapsed="1"/>
    <col min="12" max="12" width="57.42578125" style="61" customWidth="1"/>
    <col min="13" max="13" width="21.28515625" style="61" customWidth="1"/>
    <col min="14" max="16384" width="8.85546875" style="61"/>
  </cols>
  <sheetData>
    <row r="1" spans="1:13" ht="15.75" x14ac:dyDescent="0.25">
      <c r="A1" s="62" t="s">
        <v>6450</v>
      </c>
      <c r="C1" s="64"/>
      <c r="E1" s="66" t="s">
        <v>6451</v>
      </c>
      <c r="F1" s="136"/>
    </row>
    <row r="2" spans="1:13" ht="15.75" x14ac:dyDescent="0.25">
      <c r="A2" s="62"/>
      <c r="C2" s="64"/>
      <c r="F2" s="136"/>
      <c r="K2" s="154"/>
      <c r="L2" s="154"/>
    </row>
    <row r="3" spans="1:13" ht="38.25" x14ac:dyDescent="0.2">
      <c r="E3" s="76" t="s">
        <v>6452</v>
      </c>
    </row>
    <row r="4" spans="1:13" x14ac:dyDescent="0.2">
      <c r="D4" s="67" t="s">
        <v>6453</v>
      </c>
      <c r="E4" s="68" t="s">
        <v>6454</v>
      </c>
    </row>
    <row r="5" spans="1:13" x14ac:dyDescent="0.2">
      <c r="D5" s="69"/>
      <c r="E5" s="70"/>
    </row>
    <row r="6" spans="1:13" x14ac:dyDescent="0.2">
      <c r="E6" s="71"/>
      <c r="H6" s="61"/>
      <c r="I6" s="61"/>
    </row>
    <row r="7" spans="1:13" ht="15.75" x14ac:dyDescent="0.25">
      <c r="A7" s="230" t="s">
        <v>6455</v>
      </c>
      <c r="B7" s="231" t="s">
        <v>6456</v>
      </c>
      <c r="C7" s="232" t="s">
        <v>6457</v>
      </c>
      <c r="D7" s="301" t="s">
        <v>227</v>
      </c>
      <c r="E7" s="302" t="s">
        <v>401</v>
      </c>
      <c r="F7" s="228" t="s">
        <v>6458</v>
      </c>
      <c r="G7" s="228" t="s">
        <v>6459</v>
      </c>
      <c r="H7" s="228" t="s">
        <v>6460</v>
      </c>
      <c r="I7" s="228" t="s">
        <v>6461</v>
      </c>
      <c r="J7" s="229" t="s">
        <v>6462</v>
      </c>
      <c r="K7" s="233" t="s">
        <v>6463</v>
      </c>
      <c r="L7" s="234" t="s">
        <v>6464</v>
      </c>
      <c r="M7" s="233" t="s">
        <v>6465</v>
      </c>
    </row>
    <row r="8" spans="1:13" hidden="1" x14ac:dyDescent="0.2">
      <c r="A8" s="131">
        <v>2</v>
      </c>
      <c r="B8" s="72" t="s">
        <v>181</v>
      </c>
      <c r="C8" s="66" t="s">
        <v>6466</v>
      </c>
      <c r="D8" s="59" t="s">
        <v>6467</v>
      </c>
      <c r="E8" s="66" t="s">
        <v>6468</v>
      </c>
      <c r="F8" s="61" t="s">
        <v>158</v>
      </c>
      <c r="G8" s="155" t="s">
        <v>6469</v>
      </c>
      <c r="H8" s="155">
        <v>0</v>
      </c>
      <c r="I8" s="155"/>
      <c r="J8" s="63" t="s">
        <v>1317</v>
      </c>
      <c r="L8" s="61" t="str">
        <f>IF(LEN(D8)=2,E8,#REF!)</f>
        <v xml:space="preserve">Landbouw, jacht en dienstverlening voor de landbouw en jacht </v>
      </c>
    </row>
    <row r="9" spans="1:13" hidden="1" x14ac:dyDescent="0.2">
      <c r="A9" s="131">
        <v>3</v>
      </c>
      <c r="B9" s="73" t="s">
        <v>181</v>
      </c>
      <c r="C9" s="74" t="s">
        <v>6466</v>
      </c>
      <c r="D9" s="69" t="s">
        <v>6470</v>
      </c>
      <c r="E9" s="74" t="s">
        <v>6471</v>
      </c>
      <c r="F9" s="61" t="s">
        <v>158</v>
      </c>
      <c r="G9" s="155" t="s">
        <v>6469</v>
      </c>
      <c r="H9" s="155">
        <v>2</v>
      </c>
      <c r="I9" s="155"/>
      <c r="K9" s="61" t="s">
        <v>6472</v>
      </c>
      <c r="L9" s="61" t="str">
        <f>IF(LEN(D9)=3,E9,L8)</f>
        <v>Teelt van eenjarige gewassen</v>
      </c>
    </row>
    <row r="10" spans="1:13" hidden="1" x14ac:dyDescent="0.2">
      <c r="A10" s="131">
        <v>4</v>
      </c>
      <c r="B10" s="73" t="s">
        <v>181</v>
      </c>
      <c r="C10" s="74" t="s">
        <v>6466</v>
      </c>
      <c r="D10" s="69" t="s">
        <v>6473</v>
      </c>
      <c r="E10" s="74" t="s">
        <v>6474</v>
      </c>
      <c r="F10" s="61" t="s">
        <v>158</v>
      </c>
      <c r="G10" s="155" t="s">
        <v>140</v>
      </c>
      <c r="H10" s="155">
        <v>2</v>
      </c>
      <c r="I10" s="155"/>
      <c r="K10" s="61" t="s">
        <v>6472</v>
      </c>
      <c r="L10" s="61" t="str">
        <f t="shared" ref="L10:L43" si="0">IF(LEN(D10)=3,E10,L9)</f>
        <v>Teelt van eenjarige gewassen</v>
      </c>
    </row>
    <row r="11" spans="1:13" hidden="1" x14ac:dyDescent="0.2">
      <c r="A11" s="131">
        <v>4</v>
      </c>
      <c r="B11" s="73" t="s">
        <v>181</v>
      </c>
      <c r="C11" s="74" t="s">
        <v>6466</v>
      </c>
      <c r="D11" s="69" t="s">
        <v>6475</v>
      </c>
      <c r="E11" s="74" t="s">
        <v>6476</v>
      </c>
      <c r="F11" s="61" t="s">
        <v>158</v>
      </c>
      <c r="G11" s="155" t="s">
        <v>140</v>
      </c>
      <c r="H11" s="155">
        <v>2</v>
      </c>
      <c r="I11" s="155">
        <v>3.2</v>
      </c>
      <c r="K11" s="61" t="s">
        <v>6472</v>
      </c>
      <c r="L11" s="61" t="str">
        <f t="shared" si="0"/>
        <v>Teelt van eenjarige gewassen</v>
      </c>
    </row>
    <row r="12" spans="1:13" x14ac:dyDescent="0.2">
      <c r="A12" s="131">
        <v>5</v>
      </c>
      <c r="B12" s="73" t="s">
        <v>181</v>
      </c>
      <c r="C12" s="74" t="s">
        <v>6466</v>
      </c>
      <c r="D12" s="156" t="s">
        <v>6477</v>
      </c>
      <c r="E12" s="157" t="s">
        <v>6478</v>
      </c>
      <c r="F12" s="61" t="s">
        <v>158</v>
      </c>
      <c r="G12" s="155" t="s">
        <v>140</v>
      </c>
      <c r="H12" s="155">
        <v>2</v>
      </c>
      <c r="I12" s="155">
        <v>3.2</v>
      </c>
      <c r="K12" s="61" t="s">
        <v>6472</v>
      </c>
      <c r="L12" s="61" t="str">
        <f t="shared" si="0"/>
        <v>Teelt van eenjarige gewassen</v>
      </c>
    </row>
    <row r="13" spans="1:13" x14ac:dyDescent="0.2">
      <c r="A13" s="131">
        <v>5</v>
      </c>
      <c r="B13" s="73" t="s">
        <v>181</v>
      </c>
      <c r="C13" s="74" t="s">
        <v>6466</v>
      </c>
      <c r="D13" s="156" t="s">
        <v>6479</v>
      </c>
      <c r="E13" s="157" t="s">
        <v>6480</v>
      </c>
      <c r="F13" s="61" t="s">
        <v>158</v>
      </c>
      <c r="G13" s="155" t="s">
        <v>140</v>
      </c>
      <c r="H13" s="155">
        <v>2</v>
      </c>
      <c r="I13" s="155">
        <v>3.2</v>
      </c>
      <c r="K13" s="61" t="s">
        <v>6472</v>
      </c>
      <c r="L13" s="61" t="str">
        <f t="shared" si="0"/>
        <v>Teelt van eenjarige gewassen</v>
      </c>
    </row>
    <row r="14" spans="1:13" x14ac:dyDescent="0.2">
      <c r="A14" s="131">
        <v>5</v>
      </c>
      <c r="B14" s="73" t="s">
        <v>181</v>
      </c>
      <c r="C14" s="74" t="s">
        <v>6466</v>
      </c>
      <c r="D14" s="156" t="s">
        <v>6481</v>
      </c>
      <c r="E14" s="157" t="s">
        <v>6482</v>
      </c>
      <c r="F14" s="61" t="s">
        <v>158</v>
      </c>
      <c r="G14" s="155" t="s">
        <v>140</v>
      </c>
      <c r="H14" s="155">
        <v>2</v>
      </c>
      <c r="I14" s="155">
        <v>3.2</v>
      </c>
      <c r="K14" s="61" t="s">
        <v>6472</v>
      </c>
      <c r="L14" s="61" t="str">
        <f t="shared" si="0"/>
        <v>Teelt van eenjarige gewassen</v>
      </c>
    </row>
    <row r="15" spans="1:13" x14ac:dyDescent="0.2">
      <c r="A15" s="131">
        <v>5</v>
      </c>
      <c r="B15" s="73" t="s">
        <v>181</v>
      </c>
      <c r="C15" s="74" t="s">
        <v>6466</v>
      </c>
      <c r="D15" s="156" t="s">
        <v>6483</v>
      </c>
      <c r="E15" s="157" t="s">
        <v>6484</v>
      </c>
      <c r="F15" s="61" t="s">
        <v>158</v>
      </c>
      <c r="G15" s="155" t="s">
        <v>140</v>
      </c>
      <c r="H15" s="155">
        <v>2</v>
      </c>
      <c r="I15" s="155">
        <v>3.2</v>
      </c>
      <c r="K15" s="61" t="s">
        <v>6472</v>
      </c>
      <c r="L15" s="61" t="str">
        <f t="shared" si="0"/>
        <v>Teelt van eenjarige gewassen</v>
      </c>
    </row>
    <row r="16" spans="1:13" hidden="1" x14ac:dyDescent="0.2">
      <c r="A16" s="131">
        <v>4</v>
      </c>
      <c r="B16" s="73" t="s">
        <v>181</v>
      </c>
      <c r="C16" s="74" t="s">
        <v>6466</v>
      </c>
      <c r="D16" s="69" t="s">
        <v>6485</v>
      </c>
      <c r="E16" s="74" t="s">
        <v>6486</v>
      </c>
      <c r="F16" s="61" t="s">
        <v>158</v>
      </c>
      <c r="G16" s="155" t="s">
        <v>140</v>
      </c>
      <c r="H16" s="155">
        <v>2</v>
      </c>
      <c r="I16" s="155"/>
      <c r="K16" s="61" t="s">
        <v>6472</v>
      </c>
      <c r="L16" s="61" t="str">
        <f t="shared" si="0"/>
        <v>Teelt van eenjarige gewassen</v>
      </c>
    </row>
    <row r="17" spans="1:12" hidden="1" x14ac:dyDescent="0.2">
      <c r="A17" s="131">
        <v>4</v>
      </c>
      <c r="B17" s="73" t="s">
        <v>181</v>
      </c>
      <c r="C17" s="74" t="s">
        <v>6466</v>
      </c>
      <c r="D17" s="69" t="s">
        <v>1180</v>
      </c>
      <c r="E17" s="74" t="s">
        <v>6487</v>
      </c>
      <c r="F17" s="61" t="s">
        <v>158</v>
      </c>
      <c r="G17" s="155" t="s">
        <v>140</v>
      </c>
      <c r="H17" s="155">
        <v>2</v>
      </c>
      <c r="I17" s="155"/>
      <c r="K17" s="61" t="s">
        <v>6472</v>
      </c>
      <c r="L17" s="61" t="str">
        <f t="shared" si="0"/>
        <v>Teelt van eenjarige gewassen</v>
      </c>
    </row>
    <row r="18" spans="1:12" x14ac:dyDescent="0.2">
      <c r="A18" s="131">
        <v>5</v>
      </c>
      <c r="B18" s="73" t="s">
        <v>181</v>
      </c>
      <c r="C18" s="74" t="s">
        <v>6466</v>
      </c>
      <c r="D18" s="156" t="s">
        <v>6488</v>
      </c>
      <c r="E18" s="157" t="s">
        <v>6489</v>
      </c>
      <c r="F18" s="61" t="s">
        <v>158</v>
      </c>
      <c r="G18" s="155" t="s">
        <v>140</v>
      </c>
      <c r="H18" s="155">
        <v>2</v>
      </c>
      <c r="I18" s="155"/>
      <c r="K18" s="61" t="s">
        <v>6472</v>
      </c>
      <c r="L18" s="61" t="str">
        <f t="shared" si="0"/>
        <v>Teelt van eenjarige gewassen</v>
      </c>
    </row>
    <row r="19" spans="1:12" x14ac:dyDescent="0.2">
      <c r="A19" s="131">
        <v>5</v>
      </c>
      <c r="B19" s="73" t="s">
        <v>181</v>
      </c>
      <c r="C19" s="74" t="s">
        <v>6466</v>
      </c>
      <c r="D19" s="156" t="s">
        <v>6490</v>
      </c>
      <c r="E19" s="157" t="s">
        <v>6491</v>
      </c>
      <c r="F19" s="61" t="s">
        <v>158</v>
      </c>
      <c r="G19" s="155" t="s">
        <v>140</v>
      </c>
      <c r="H19" s="155">
        <v>2</v>
      </c>
      <c r="I19" s="155"/>
      <c r="K19" s="61" t="s">
        <v>6472</v>
      </c>
      <c r="L19" s="61" t="str">
        <f t="shared" si="0"/>
        <v>Teelt van eenjarige gewassen</v>
      </c>
    </row>
    <row r="20" spans="1:12" x14ac:dyDescent="0.2">
      <c r="A20" s="131">
        <v>5</v>
      </c>
      <c r="B20" s="73" t="s">
        <v>181</v>
      </c>
      <c r="C20" s="74" t="s">
        <v>6466</v>
      </c>
      <c r="D20" s="156" t="s">
        <v>6492</v>
      </c>
      <c r="E20" s="157" t="s">
        <v>6493</v>
      </c>
      <c r="F20" s="61" t="s">
        <v>158</v>
      </c>
      <c r="G20" s="155" t="s">
        <v>140</v>
      </c>
      <c r="H20" s="155">
        <v>2</v>
      </c>
      <c r="I20" s="155"/>
      <c r="K20" s="61" t="s">
        <v>6472</v>
      </c>
      <c r="L20" s="61" t="str">
        <f t="shared" si="0"/>
        <v>Teelt van eenjarige gewassen</v>
      </c>
    </row>
    <row r="21" spans="1:12" x14ac:dyDescent="0.2">
      <c r="A21" s="131">
        <v>5</v>
      </c>
      <c r="B21" s="73" t="s">
        <v>181</v>
      </c>
      <c r="C21" s="74" t="s">
        <v>6466</v>
      </c>
      <c r="D21" s="156" t="s">
        <v>6494</v>
      </c>
      <c r="E21" s="157" t="s">
        <v>6495</v>
      </c>
      <c r="F21" s="61" t="s">
        <v>158</v>
      </c>
      <c r="G21" s="155" t="s">
        <v>140</v>
      </c>
      <c r="H21" s="155">
        <v>2</v>
      </c>
      <c r="I21" s="155"/>
      <c r="K21" s="61" t="s">
        <v>6472</v>
      </c>
      <c r="L21" s="61" t="str">
        <f t="shared" si="0"/>
        <v>Teelt van eenjarige gewassen</v>
      </c>
    </row>
    <row r="22" spans="1:12" hidden="1" x14ac:dyDescent="0.2">
      <c r="A22" s="131">
        <v>3</v>
      </c>
      <c r="B22" s="73" t="s">
        <v>181</v>
      </c>
      <c r="C22" s="74" t="s">
        <v>6466</v>
      </c>
      <c r="D22" s="69" t="s">
        <v>6496</v>
      </c>
      <c r="E22" s="74" t="s">
        <v>6497</v>
      </c>
      <c r="F22" s="61" t="s">
        <v>158</v>
      </c>
      <c r="G22" s="155" t="s">
        <v>6469</v>
      </c>
      <c r="H22" s="155">
        <v>2</v>
      </c>
      <c r="I22" s="155"/>
      <c r="K22" s="61" t="s">
        <v>6472</v>
      </c>
      <c r="L22" s="61" t="str">
        <f t="shared" si="0"/>
        <v>Teelt van meerjarige gewassen</v>
      </c>
    </row>
    <row r="23" spans="1:12" hidden="1" x14ac:dyDescent="0.2">
      <c r="A23" s="131">
        <v>4</v>
      </c>
      <c r="B23" s="73" t="s">
        <v>181</v>
      </c>
      <c r="C23" s="74" t="s">
        <v>6466</v>
      </c>
      <c r="D23" s="69" t="s">
        <v>6498</v>
      </c>
      <c r="E23" s="74" t="s">
        <v>6499</v>
      </c>
      <c r="F23" s="61" t="s">
        <v>158</v>
      </c>
      <c r="G23" s="155" t="s">
        <v>140</v>
      </c>
      <c r="H23" s="155">
        <v>2</v>
      </c>
      <c r="I23" s="155"/>
      <c r="K23" s="61" t="s">
        <v>6472</v>
      </c>
      <c r="L23" s="61" t="str">
        <f t="shared" si="0"/>
        <v>Teelt van meerjarige gewassen</v>
      </c>
    </row>
    <row r="24" spans="1:12" hidden="1" x14ac:dyDescent="0.2">
      <c r="A24" s="131">
        <v>4</v>
      </c>
      <c r="B24" s="73" t="s">
        <v>181</v>
      </c>
      <c r="C24" s="74" t="s">
        <v>6466</v>
      </c>
      <c r="D24" s="69" t="s">
        <v>6500</v>
      </c>
      <c r="E24" s="74" t="s">
        <v>6501</v>
      </c>
      <c r="F24" s="61" t="s">
        <v>158</v>
      </c>
      <c r="G24" s="155" t="s">
        <v>140</v>
      </c>
      <c r="H24" s="155">
        <v>2</v>
      </c>
      <c r="I24" s="155"/>
      <c r="K24" s="61" t="s">
        <v>6472</v>
      </c>
      <c r="L24" s="61" t="str">
        <f t="shared" si="0"/>
        <v>Teelt van meerjarige gewassen</v>
      </c>
    </row>
    <row r="25" spans="1:12" x14ac:dyDescent="0.2">
      <c r="A25" s="131">
        <v>5</v>
      </c>
      <c r="B25" s="73" t="s">
        <v>181</v>
      </c>
      <c r="C25" s="74" t="s">
        <v>6466</v>
      </c>
      <c r="D25" s="156" t="s">
        <v>6502</v>
      </c>
      <c r="E25" s="157" t="s">
        <v>6503</v>
      </c>
      <c r="F25" s="61" t="s">
        <v>158</v>
      </c>
      <c r="G25" s="155" t="s">
        <v>140</v>
      </c>
      <c r="H25" s="155">
        <v>2</v>
      </c>
      <c r="I25" s="155"/>
      <c r="K25" s="61" t="s">
        <v>6472</v>
      </c>
      <c r="L25" s="61" t="str">
        <f t="shared" si="0"/>
        <v>Teelt van meerjarige gewassen</v>
      </c>
    </row>
    <row r="26" spans="1:12" x14ac:dyDescent="0.2">
      <c r="A26" s="131">
        <v>5</v>
      </c>
      <c r="B26" s="73" t="s">
        <v>181</v>
      </c>
      <c r="C26" s="74" t="s">
        <v>6466</v>
      </c>
      <c r="D26" s="156" t="s">
        <v>6504</v>
      </c>
      <c r="E26" s="157" t="s">
        <v>6505</v>
      </c>
      <c r="F26" s="61" t="s">
        <v>158</v>
      </c>
      <c r="G26" s="155" t="s">
        <v>140</v>
      </c>
      <c r="H26" s="155">
        <v>2</v>
      </c>
      <c r="I26" s="155"/>
      <c r="K26" s="61" t="s">
        <v>6472</v>
      </c>
      <c r="L26" s="61" t="str">
        <f t="shared" si="0"/>
        <v>Teelt van meerjarige gewassen</v>
      </c>
    </row>
    <row r="27" spans="1:12" hidden="1" x14ac:dyDescent="0.2">
      <c r="A27" s="131">
        <v>4</v>
      </c>
      <c r="B27" s="73" t="s">
        <v>181</v>
      </c>
      <c r="C27" s="74" t="s">
        <v>6466</v>
      </c>
      <c r="D27" s="69" t="s">
        <v>6506</v>
      </c>
      <c r="E27" s="74" t="s">
        <v>6507</v>
      </c>
      <c r="F27" s="61" t="s">
        <v>158</v>
      </c>
      <c r="G27" s="155" t="s">
        <v>140</v>
      </c>
      <c r="H27" s="155">
        <v>2</v>
      </c>
      <c r="I27" s="155"/>
      <c r="K27" s="61" t="s">
        <v>6472</v>
      </c>
      <c r="L27" s="61" t="str">
        <f t="shared" si="0"/>
        <v>Teelt van meerjarige gewassen</v>
      </c>
    </row>
    <row r="28" spans="1:12" x14ac:dyDescent="0.2">
      <c r="A28" s="131">
        <v>5</v>
      </c>
      <c r="B28" s="73" t="s">
        <v>181</v>
      </c>
      <c r="C28" s="74" t="s">
        <v>6466</v>
      </c>
      <c r="D28" s="156" t="s">
        <v>6508</v>
      </c>
      <c r="E28" s="157" t="s">
        <v>6509</v>
      </c>
      <c r="F28" s="61" t="s">
        <v>158</v>
      </c>
      <c r="G28" s="155" t="s">
        <v>140</v>
      </c>
      <c r="H28" s="155">
        <v>2</v>
      </c>
      <c r="I28" s="155"/>
      <c r="K28" s="61" t="s">
        <v>6472</v>
      </c>
      <c r="L28" s="61" t="str">
        <f t="shared" si="0"/>
        <v>Teelt van meerjarige gewassen</v>
      </c>
    </row>
    <row r="29" spans="1:12" x14ac:dyDescent="0.2">
      <c r="A29" s="131">
        <v>5</v>
      </c>
      <c r="B29" s="73" t="s">
        <v>181</v>
      </c>
      <c r="C29" s="74" t="s">
        <v>6466</v>
      </c>
      <c r="D29" s="156" t="s">
        <v>6510</v>
      </c>
      <c r="E29" s="157" t="s">
        <v>6511</v>
      </c>
      <c r="F29" s="61" t="s">
        <v>158</v>
      </c>
      <c r="G29" s="155" t="s">
        <v>140</v>
      </c>
      <c r="H29" s="155">
        <v>2</v>
      </c>
      <c r="I29" s="155"/>
      <c r="K29" s="61" t="s">
        <v>6472</v>
      </c>
      <c r="L29" s="61" t="str">
        <f t="shared" si="0"/>
        <v>Teelt van meerjarige gewassen</v>
      </c>
    </row>
    <row r="30" spans="1:12" x14ac:dyDescent="0.2">
      <c r="A30" s="131">
        <v>5</v>
      </c>
      <c r="B30" s="73" t="s">
        <v>181</v>
      </c>
      <c r="C30" s="74" t="s">
        <v>6466</v>
      </c>
      <c r="D30" s="156" t="s">
        <v>6512</v>
      </c>
      <c r="E30" s="157" t="s">
        <v>6513</v>
      </c>
      <c r="F30" s="61" t="s">
        <v>158</v>
      </c>
      <c r="G30" s="155" t="s">
        <v>140</v>
      </c>
      <c r="H30" s="155">
        <v>2</v>
      </c>
      <c r="I30" s="155"/>
      <c r="K30" s="61" t="s">
        <v>6472</v>
      </c>
      <c r="L30" s="61" t="str">
        <f t="shared" si="0"/>
        <v>Teelt van meerjarige gewassen</v>
      </c>
    </row>
    <row r="31" spans="1:12" x14ac:dyDescent="0.2">
      <c r="A31" s="131">
        <v>5</v>
      </c>
      <c r="B31" s="73" t="s">
        <v>181</v>
      </c>
      <c r="C31" s="74" t="s">
        <v>6466</v>
      </c>
      <c r="D31" s="156" t="s">
        <v>6514</v>
      </c>
      <c r="E31" s="157" t="s">
        <v>6515</v>
      </c>
      <c r="F31" s="61" t="s">
        <v>158</v>
      </c>
      <c r="G31" s="155" t="s">
        <v>140</v>
      </c>
      <c r="H31" s="155">
        <v>2</v>
      </c>
      <c r="I31" s="155"/>
      <c r="K31" s="61" t="s">
        <v>6472</v>
      </c>
      <c r="L31" s="61" t="str">
        <f t="shared" si="0"/>
        <v>Teelt van meerjarige gewassen</v>
      </c>
    </row>
    <row r="32" spans="1:12" hidden="1" x14ac:dyDescent="0.2">
      <c r="A32" s="131">
        <v>4</v>
      </c>
      <c r="B32" s="73" t="s">
        <v>181</v>
      </c>
      <c r="C32" s="74" t="s">
        <v>6466</v>
      </c>
      <c r="D32" s="69" t="s">
        <v>6516</v>
      </c>
      <c r="E32" s="74" t="s">
        <v>6517</v>
      </c>
      <c r="F32" s="61" t="s">
        <v>158</v>
      </c>
      <c r="G32" s="155" t="s">
        <v>140</v>
      </c>
      <c r="H32" s="155">
        <v>2</v>
      </c>
      <c r="I32" s="155"/>
      <c r="K32" s="61" t="s">
        <v>6472</v>
      </c>
      <c r="L32" s="61" t="str">
        <f t="shared" si="0"/>
        <v>Teelt van meerjarige gewassen</v>
      </c>
    </row>
    <row r="33" spans="1:13" hidden="1" x14ac:dyDescent="0.2">
      <c r="A33" s="131">
        <v>4</v>
      </c>
      <c r="B33" s="73" t="s">
        <v>181</v>
      </c>
      <c r="C33" s="74" t="s">
        <v>6466</v>
      </c>
      <c r="D33" s="69" t="s">
        <v>6518</v>
      </c>
      <c r="E33" s="74" t="s">
        <v>6519</v>
      </c>
      <c r="F33" s="61" t="s">
        <v>158</v>
      </c>
      <c r="G33" s="155" t="s">
        <v>140</v>
      </c>
      <c r="H33" s="155">
        <v>2</v>
      </c>
      <c r="I33" s="155"/>
      <c r="K33" s="61" t="s">
        <v>6472</v>
      </c>
      <c r="L33" s="61" t="str">
        <f t="shared" si="0"/>
        <v>Teelt van meerjarige gewassen</v>
      </c>
    </row>
    <row r="34" spans="1:13" hidden="1" x14ac:dyDescent="0.2">
      <c r="A34" s="131">
        <v>4</v>
      </c>
      <c r="B34" s="73" t="s">
        <v>181</v>
      </c>
      <c r="C34" s="74" t="s">
        <v>6466</v>
      </c>
      <c r="D34" s="69" t="s">
        <v>6520</v>
      </c>
      <c r="E34" s="74" t="s">
        <v>6521</v>
      </c>
      <c r="F34" s="61" t="s">
        <v>158</v>
      </c>
      <c r="G34" s="155" t="s">
        <v>140</v>
      </c>
      <c r="H34" s="155">
        <v>2</v>
      </c>
      <c r="I34" s="155"/>
      <c r="K34" s="61" t="s">
        <v>6472</v>
      </c>
      <c r="L34" s="61" t="str">
        <f t="shared" si="0"/>
        <v>Teelt van meerjarige gewassen</v>
      </c>
    </row>
    <row r="35" spans="1:13" hidden="1" x14ac:dyDescent="0.2">
      <c r="A35" s="131">
        <v>3</v>
      </c>
      <c r="B35" s="73" t="s">
        <v>181</v>
      </c>
      <c r="C35" s="74" t="s">
        <v>6466</v>
      </c>
      <c r="D35" s="69" t="s">
        <v>6522</v>
      </c>
      <c r="E35" s="74" t="s">
        <v>6523</v>
      </c>
      <c r="F35" s="61" t="s">
        <v>158</v>
      </c>
      <c r="G35" s="155" t="s">
        <v>140</v>
      </c>
      <c r="H35" s="155">
        <v>2</v>
      </c>
      <c r="I35" s="155"/>
      <c r="K35" s="61" t="s">
        <v>6472</v>
      </c>
      <c r="L35" s="61" t="str">
        <f t="shared" si="0"/>
        <v>Teelt van sierplanten</v>
      </c>
    </row>
    <row r="36" spans="1:13" hidden="1" x14ac:dyDescent="0.2">
      <c r="A36" s="131">
        <v>4</v>
      </c>
      <c r="B36" s="73" t="s">
        <v>181</v>
      </c>
      <c r="C36" s="74" t="s">
        <v>6466</v>
      </c>
      <c r="D36" s="69" t="s">
        <v>6524</v>
      </c>
      <c r="E36" s="74" t="s">
        <v>6523</v>
      </c>
      <c r="F36" s="61" t="s">
        <v>158</v>
      </c>
      <c r="G36" s="155" t="s">
        <v>140</v>
      </c>
      <c r="H36" s="155">
        <v>2</v>
      </c>
      <c r="I36" s="155"/>
      <c r="K36" s="61" t="s">
        <v>6472</v>
      </c>
      <c r="L36" s="61" t="str">
        <f t="shared" si="0"/>
        <v>Teelt van sierplanten</v>
      </c>
    </row>
    <row r="37" spans="1:13" x14ac:dyDescent="0.2">
      <c r="A37" s="131">
        <v>5</v>
      </c>
      <c r="B37" s="73" t="s">
        <v>181</v>
      </c>
      <c r="C37" s="74" t="s">
        <v>6466</v>
      </c>
      <c r="D37" s="156" t="s">
        <v>6525</v>
      </c>
      <c r="E37" s="157" t="s">
        <v>6526</v>
      </c>
      <c r="F37" s="61" t="s">
        <v>158</v>
      </c>
      <c r="G37" s="155" t="s">
        <v>140</v>
      </c>
      <c r="H37" s="155">
        <v>2</v>
      </c>
      <c r="I37" s="155"/>
      <c r="K37" s="61" t="s">
        <v>6472</v>
      </c>
      <c r="L37" s="61" t="str">
        <f t="shared" si="0"/>
        <v>Teelt van sierplanten</v>
      </c>
    </row>
    <row r="38" spans="1:13" x14ac:dyDescent="0.2">
      <c r="A38" s="131">
        <v>5</v>
      </c>
      <c r="B38" s="73" t="s">
        <v>181</v>
      </c>
      <c r="C38" s="74" t="s">
        <v>6466</v>
      </c>
      <c r="D38" s="156" t="s">
        <v>6527</v>
      </c>
      <c r="E38" s="157" t="s">
        <v>6528</v>
      </c>
      <c r="F38" s="61" t="s">
        <v>158</v>
      </c>
      <c r="G38" s="155" t="s">
        <v>140</v>
      </c>
      <c r="H38" s="155">
        <v>2</v>
      </c>
      <c r="I38" s="155"/>
      <c r="K38" s="61" t="s">
        <v>6472</v>
      </c>
      <c r="L38" s="61" t="str">
        <f t="shared" si="0"/>
        <v>Teelt van sierplanten</v>
      </c>
    </row>
    <row r="39" spans="1:13" x14ac:dyDescent="0.2">
      <c r="A39" s="131">
        <v>5</v>
      </c>
      <c r="B39" s="73" t="s">
        <v>181</v>
      </c>
      <c r="C39" s="74" t="s">
        <v>6466</v>
      </c>
      <c r="D39" s="156" t="s">
        <v>6529</v>
      </c>
      <c r="E39" s="157" t="s">
        <v>6530</v>
      </c>
      <c r="F39" s="61" t="s">
        <v>158</v>
      </c>
      <c r="G39" s="155" t="s">
        <v>140</v>
      </c>
      <c r="H39" s="155">
        <v>2</v>
      </c>
      <c r="I39" s="155"/>
      <c r="K39" s="61" t="s">
        <v>6472</v>
      </c>
      <c r="L39" s="61" t="str">
        <f t="shared" si="0"/>
        <v>Teelt van sierplanten</v>
      </c>
    </row>
    <row r="40" spans="1:13" x14ac:dyDescent="0.2">
      <c r="A40" s="131">
        <v>5</v>
      </c>
      <c r="B40" s="73" t="s">
        <v>181</v>
      </c>
      <c r="C40" s="74" t="s">
        <v>6466</v>
      </c>
      <c r="D40" s="156" t="s">
        <v>6531</v>
      </c>
      <c r="E40" s="157" t="s">
        <v>6532</v>
      </c>
      <c r="F40" s="61" t="s">
        <v>158</v>
      </c>
      <c r="G40" s="155" t="s">
        <v>140</v>
      </c>
      <c r="H40" s="155">
        <v>2</v>
      </c>
      <c r="I40" s="155"/>
      <c r="K40" s="61" t="s">
        <v>6472</v>
      </c>
      <c r="L40" s="61" t="str">
        <f t="shared" si="0"/>
        <v>Teelt van sierplanten</v>
      </c>
    </row>
    <row r="41" spans="1:13" x14ac:dyDescent="0.2">
      <c r="A41" s="131">
        <v>5</v>
      </c>
      <c r="B41" s="73" t="s">
        <v>181</v>
      </c>
      <c r="C41" s="74" t="s">
        <v>6466</v>
      </c>
      <c r="D41" s="156" t="s">
        <v>6533</v>
      </c>
      <c r="E41" s="157" t="s">
        <v>6534</v>
      </c>
      <c r="F41" s="61" t="s">
        <v>158</v>
      </c>
      <c r="G41" s="155" t="s">
        <v>140</v>
      </c>
      <c r="H41" s="155">
        <v>2</v>
      </c>
      <c r="I41" s="155"/>
      <c r="K41" s="61" t="s">
        <v>6472</v>
      </c>
      <c r="L41" s="61" t="str">
        <f t="shared" si="0"/>
        <v>Teelt van sierplanten</v>
      </c>
    </row>
    <row r="42" spans="1:13" x14ac:dyDescent="0.2">
      <c r="A42" s="131">
        <v>5</v>
      </c>
      <c r="B42" s="73" t="s">
        <v>181</v>
      </c>
      <c r="C42" s="74" t="s">
        <v>6466</v>
      </c>
      <c r="D42" s="156" t="s">
        <v>6535</v>
      </c>
      <c r="E42" s="157" t="s">
        <v>6536</v>
      </c>
      <c r="F42" s="61" t="s">
        <v>158</v>
      </c>
      <c r="G42" s="155" t="s">
        <v>140</v>
      </c>
      <c r="H42" s="155">
        <v>2</v>
      </c>
      <c r="I42" s="155"/>
      <c r="K42" s="61" t="s">
        <v>6472</v>
      </c>
      <c r="L42" s="61" t="str">
        <f t="shared" si="0"/>
        <v>Teelt van sierplanten</v>
      </c>
    </row>
    <row r="43" spans="1:13" hidden="1" x14ac:dyDescent="0.2">
      <c r="A43" s="131">
        <v>3</v>
      </c>
      <c r="B43" s="73" t="s">
        <v>181</v>
      </c>
      <c r="C43" s="74" t="s">
        <v>6466</v>
      </c>
      <c r="D43" s="69" t="s">
        <v>6537</v>
      </c>
      <c r="E43" s="74" t="s">
        <v>6538</v>
      </c>
      <c r="F43" s="61" t="s">
        <v>158</v>
      </c>
      <c r="G43" s="155" t="s">
        <v>6469</v>
      </c>
      <c r="H43" s="155">
        <v>0</v>
      </c>
      <c r="I43" s="155"/>
      <c r="K43" s="61" t="s">
        <v>6539</v>
      </c>
      <c r="L43" s="61" t="str">
        <f t="shared" si="0"/>
        <v>Fokken en houden van dieren</v>
      </c>
      <c r="M43" s="61" t="s">
        <v>6540</v>
      </c>
    </row>
    <row r="44" spans="1:13" hidden="1" x14ac:dyDescent="0.2">
      <c r="A44" s="131">
        <v>4</v>
      </c>
      <c r="B44" s="73" t="s">
        <v>181</v>
      </c>
      <c r="C44" s="74" t="s">
        <v>6466</v>
      </c>
      <c r="D44" s="69" t="s">
        <v>929</v>
      </c>
      <c r="E44" s="74" t="s">
        <v>6541</v>
      </c>
      <c r="F44" s="61" t="s">
        <v>158</v>
      </c>
      <c r="G44" s="155" t="s">
        <v>140</v>
      </c>
      <c r="H44" s="155">
        <v>3.2</v>
      </c>
      <c r="I44" s="155"/>
      <c r="K44" s="61" t="s">
        <v>6539</v>
      </c>
      <c r="L44" s="61" t="str">
        <f>IF(LEN(D44)=4,E44,L43)</f>
        <v>Fokken en houden van melkvee</v>
      </c>
      <c r="M44" s="61" t="s">
        <v>6540</v>
      </c>
    </row>
    <row r="45" spans="1:13" x14ac:dyDescent="0.2">
      <c r="A45" s="131">
        <v>5</v>
      </c>
      <c r="B45" s="73" t="s">
        <v>181</v>
      </c>
      <c r="C45" s="74" t="s">
        <v>6466</v>
      </c>
      <c r="D45" s="156" t="s">
        <v>6542</v>
      </c>
      <c r="E45" s="157" t="s">
        <v>6543</v>
      </c>
      <c r="F45" s="61" t="s">
        <v>158</v>
      </c>
      <c r="G45" s="155" t="s">
        <v>140</v>
      </c>
      <c r="H45" s="155">
        <v>3.2</v>
      </c>
      <c r="I45" s="155"/>
      <c r="K45" s="61" t="s">
        <v>6539</v>
      </c>
      <c r="L45" s="61" t="str">
        <f t="shared" ref="L45:L65" si="1">IF(LEN(D45)=4,E45,L44)</f>
        <v>Fokken en houden van melkvee</v>
      </c>
      <c r="M45" s="61" t="s">
        <v>6540</v>
      </c>
    </row>
    <row r="46" spans="1:13" x14ac:dyDescent="0.2">
      <c r="A46" s="131">
        <v>5</v>
      </c>
      <c r="B46" s="73" t="s">
        <v>181</v>
      </c>
      <c r="C46" s="74" t="s">
        <v>6466</v>
      </c>
      <c r="D46" s="156" t="s">
        <v>6544</v>
      </c>
      <c r="E46" s="157" t="s">
        <v>6545</v>
      </c>
      <c r="F46" s="61" t="s">
        <v>158</v>
      </c>
      <c r="G46" s="155" t="s">
        <v>140</v>
      </c>
      <c r="H46" s="155">
        <v>3.2</v>
      </c>
      <c r="I46" s="155"/>
      <c r="K46" s="61" t="s">
        <v>6539</v>
      </c>
      <c r="L46" s="61" t="str">
        <f t="shared" si="1"/>
        <v>Fokken en houden van melkvee</v>
      </c>
      <c r="M46" s="61" t="s">
        <v>6540</v>
      </c>
    </row>
    <row r="47" spans="1:13" hidden="1" x14ac:dyDescent="0.2">
      <c r="A47" s="131">
        <v>4</v>
      </c>
      <c r="B47" s="73" t="s">
        <v>181</v>
      </c>
      <c r="C47" s="74" t="s">
        <v>6466</v>
      </c>
      <c r="D47" s="69" t="s">
        <v>6546</v>
      </c>
      <c r="E47" s="74" t="s">
        <v>6547</v>
      </c>
      <c r="F47" s="61" t="s">
        <v>158</v>
      </c>
      <c r="G47" s="155" t="s">
        <v>140</v>
      </c>
      <c r="H47" s="155">
        <v>3.2</v>
      </c>
      <c r="I47" s="155"/>
      <c r="K47" s="61" t="s">
        <v>6539</v>
      </c>
      <c r="L47" s="61" t="str">
        <f t="shared" si="1"/>
        <v>Fokken en houden van runderen (geen melkvee)</v>
      </c>
      <c r="M47" s="61" t="s">
        <v>6540</v>
      </c>
    </row>
    <row r="48" spans="1:13" x14ac:dyDescent="0.2">
      <c r="A48" s="131">
        <v>5</v>
      </c>
      <c r="B48" s="73" t="s">
        <v>181</v>
      </c>
      <c r="C48" s="74" t="s">
        <v>6466</v>
      </c>
      <c r="D48" s="156" t="s">
        <v>6548</v>
      </c>
      <c r="E48" s="157" t="s">
        <v>6549</v>
      </c>
      <c r="F48" s="61" t="s">
        <v>158</v>
      </c>
      <c r="G48" s="155" t="s">
        <v>140</v>
      </c>
      <c r="H48" s="155">
        <v>3.2</v>
      </c>
      <c r="I48" s="155"/>
      <c r="K48" s="61" t="s">
        <v>6539</v>
      </c>
      <c r="L48" s="61" t="str">
        <f t="shared" si="1"/>
        <v>Fokken en houden van runderen (geen melkvee)</v>
      </c>
      <c r="M48" s="61" t="s">
        <v>6540</v>
      </c>
    </row>
    <row r="49" spans="1:13" x14ac:dyDescent="0.2">
      <c r="A49" s="131">
        <v>5</v>
      </c>
      <c r="B49" s="73" t="s">
        <v>181</v>
      </c>
      <c r="C49" s="74" t="s">
        <v>6466</v>
      </c>
      <c r="D49" s="156" t="s">
        <v>6550</v>
      </c>
      <c r="E49" s="157" t="s">
        <v>6551</v>
      </c>
      <c r="F49" s="61" t="s">
        <v>158</v>
      </c>
      <c r="G49" s="155" t="s">
        <v>140</v>
      </c>
      <c r="H49" s="155">
        <v>3.2</v>
      </c>
      <c r="I49" s="155"/>
      <c r="K49" s="61" t="s">
        <v>6539</v>
      </c>
      <c r="L49" s="61" t="str">
        <f t="shared" si="1"/>
        <v>Fokken en houden van runderen (geen melkvee)</v>
      </c>
      <c r="M49" s="61" t="s">
        <v>6540</v>
      </c>
    </row>
    <row r="50" spans="1:13" hidden="1" x14ac:dyDescent="0.2">
      <c r="A50" s="131">
        <v>4</v>
      </c>
      <c r="B50" s="73" t="s">
        <v>181</v>
      </c>
      <c r="C50" s="74" t="s">
        <v>6466</v>
      </c>
      <c r="D50" s="69" t="s">
        <v>6552</v>
      </c>
      <c r="E50" s="74" t="s">
        <v>6553</v>
      </c>
      <c r="F50" s="61" t="s">
        <v>158</v>
      </c>
      <c r="G50" s="155" t="s">
        <v>140</v>
      </c>
      <c r="H50" s="155">
        <v>3.1</v>
      </c>
      <c r="I50" s="155"/>
      <c r="K50" s="61" t="s">
        <v>6539</v>
      </c>
      <c r="L50" s="61" t="str">
        <f t="shared" si="1"/>
        <v>Fokken en houden van paarden en ezels</v>
      </c>
      <c r="M50" s="61" t="s">
        <v>6540</v>
      </c>
    </row>
    <row r="51" spans="1:13" hidden="1" x14ac:dyDescent="0.2">
      <c r="A51" s="131">
        <v>4</v>
      </c>
      <c r="B51" s="73" t="s">
        <v>181</v>
      </c>
      <c r="C51" s="74" t="s">
        <v>6466</v>
      </c>
      <c r="D51" s="69" t="s">
        <v>6554</v>
      </c>
      <c r="E51" s="74" t="s">
        <v>6555</v>
      </c>
      <c r="F51" s="61" t="s">
        <v>158</v>
      </c>
      <c r="G51" s="155" t="s">
        <v>140</v>
      </c>
      <c r="H51" s="155">
        <v>3.1</v>
      </c>
      <c r="I51" s="155"/>
      <c r="K51" s="61" t="s">
        <v>6539</v>
      </c>
      <c r="L51" s="61" t="str">
        <f t="shared" si="1"/>
        <v>Fokken en houden van schapen en geiten</v>
      </c>
      <c r="M51" s="61" t="s">
        <v>6540</v>
      </c>
    </row>
    <row r="52" spans="1:13" x14ac:dyDescent="0.2">
      <c r="A52" s="131">
        <v>5</v>
      </c>
      <c r="B52" s="73" t="s">
        <v>181</v>
      </c>
      <c r="C52" s="74" t="s">
        <v>6466</v>
      </c>
      <c r="D52" s="156" t="s">
        <v>6556</v>
      </c>
      <c r="E52" s="157" t="s">
        <v>6557</v>
      </c>
      <c r="F52" s="61" t="s">
        <v>158</v>
      </c>
      <c r="G52" s="155" t="s">
        <v>140</v>
      </c>
      <c r="H52" s="155">
        <v>3.1</v>
      </c>
      <c r="I52" s="155"/>
      <c r="K52" s="61" t="s">
        <v>6539</v>
      </c>
      <c r="L52" s="61" t="str">
        <f t="shared" si="1"/>
        <v>Fokken en houden van schapen en geiten</v>
      </c>
      <c r="M52" s="61" t="s">
        <v>6540</v>
      </c>
    </row>
    <row r="53" spans="1:13" x14ac:dyDescent="0.2">
      <c r="A53" s="131">
        <v>5</v>
      </c>
      <c r="B53" s="73" t="s">
        <v>181</v>
      </c>
      <c r="C53" s="74" t="s">
        <v>6466</v>
      </c>
      <c r="D53" s="156" t="s">
        <v>6558</v>
      </c>
      <c r="E53" s="157" t="s">
        <v>6559</v>
      </c>
      <c r="F53" s="61" t="s">
        <v>158</v>
      </c>
      <c r="G53" s="155" t="s">
        <v>140</v>
      </c>
      <c r="H53" s="155">
        <v>3.1</v>
      </c>
      <c r="I53" s="155"/>
      <c r="K53" s="61" t="s">
        <v>6539</v>
      </c>
      <c r="L53" s="61" t="str">
        <f t="shared" si="1"/>
        <v>Fokken en houden van schapen en geiten</v>
      </c>
      <c r="M53" s="61" t="s">
        <v>6540</v>
      </c>
    </row>
    <row r="54" spans="1:13" hidden="1" x14ac:dyDescent="0.2">
      <c r="A54" s="131">
        <v>4</v>
      </c>
      <c r="B54" s="73" t="s">
        <v>181</v>
      </c>
      <c r="C54" s="74" t="s">
        <v>6466</v>
      </c>
      <c r="D54" s="69" t="s">
        <v>6560</v>
      </c>
      <c r="E54" s="74" t="s">
        <v>6561</v>
      </c>
      <c r="F54" s="61" t="s">
        <v>158</v>
      </c>
      <c r="G54" s="155" t="s">
        <v>140</v>
      </c>
      <c r="H54" s="155">
        <v>4.0999999999999996</v>
      </c>
      <c r="I54" s="155"/>
      <c r="K54" s="61" t="s">
        <v>6539</v>
      </c>
      <c r="L54" s="61" t="str">
        <f t="shared" si="1"/>
        <v>Fokken en houden van varkens</v>
      </c>
      <c r="M54" s="61" t="s">
        <v>6540</v>
      </c>
    </row>
    <row r="55" spans="1:13" x14ac:dyDescent="0.2">
      <c r="A55" s="131">
        <v>5</v>
      </c>
      <c r="B55" s="73" t="s">
        <v>181</v>
      </c>
      <c r="C55" s="74" t="s">
        <v>6466</v>
      </c>
      <c r="D55" s="156" t="s">
        <v>6562</v>
      </c>
      <c r="E55" s="157" t="s">
        <v>6563</v>
      </c>
      <c r="F55" s="61" t="s">
        <v>158</v>
      </c>
      <c r="G55" s="155" t="s">
        <v>140</v>
      </c>
      <c r="H55" s="155">
        <v>4.0999999999999996</v>
      </c>
      <c r="I55" s="155"/>
      <c r="K55" s="61" t="s">
        <v>6539</v>
      </c>
      <c r="L55" s="61" t="str">
        <f t="shared" si="1"/>
        <v>Fokken en houden van varkens</v>
      </c>
      <c r="M55" s="61" t="s">
        <v>6540</v>
      </c>
    </row>
    <row r="56" spans="1:13" x14ac:dyDescent="0.2">
      <c r="A56" s="131">
        <v>5</v>
      </c>
      <c r="B56" s="73" t="s">
        <v>181</v>
      </c>
      <c r="C56" s="74" t="s">
        <v>6466</v>
      </c>
      <c r="D56" s="156" t="s">
        <v>6564</v>
      </c>
      <c r="E56" s="157" t="s">
        <v>6565</v>
      </c>
      <c r="F56" s="61" t="s">
        <v>158</v>
      </c>
      <c r="G56" s="155" t="s">
        <v>140</v>
      </c>
      <c r="H56" s="155">
        <v>4.0999999999999996</v>
      </c>
      <c r="I56" s="155"/>
      <c r="K56" s="61" t="s">
        <v>6539</v>
      </c>
      <c r="L56" s="61" t="str">
        <f t="shared" si="1"/>
        <v>Fokken en houden van varkens</v>
      </c>
      <c r="M56" s="61" t="s">
        <v>6540</v>
      </c>
    </row>
    <row r="57" spans="1:13" x14ac:dyDescent="0.2">
      <c r="A57" s="131">
        <v>5</v>
      </c>
      <c r="B57" s="73" t="s">
        <v>181</v>
      </c>
      <c r="C57" s="74" t="s">
        <v>6466</v>
      </c>
      <c r="D57" s="156" t="s">
        <v>6566</v>
      </c>
      <c r="E57" s="157" t="s">
        <v>6567</v>
      </c>
      <c r="F57" s="61" t="s">
        <v>158</v>
      </c>
      <c r="G57" s="155" t="s">
        <v>140</v>
      </c>
      <c r="H57" s="155">
        <v>4.0999999999999996</v>
      </c>
      <c r="I57" s="155"/>
      <c r="K57" s="61" t="s">
        <v>6539</v>
      </c>
      <c r="L57" s="61" t="str">
        <f t="shared" si="1"/>
        <v>Fokken en houden van varkens</v>
      </c>
      <c r="M57" s="61" t="s">
        <v>6540</v>
      </c>
    </row>
    <row r="58" spans="1:13" hidden="1" x14ac:dyDescent="0.2">
      <c r="A58" s="131">
        <v>4</v>
      </c>
      <c r="B58" s="73" t="s">
        <v>181</v>
      </c>
      <c r="C58" s="74" t="s">
        <v>6466</v>
      </c>
      <c r="D58" s="69" t="s">
        <v>931</v>
      </c>
      <c r="E58" s="74" t="s">
        <v>6568</v>
      </c>
      <c r="F58" s="61" t="s">
        <v>158</v>
      </c>
      <c r="G58" s="155" t="s">
        <v>140</v>
      </c>
      <c r="H58" s="155">
        <v>3.2</v>
      </c>
      <c r="I58" s="155">
        <v>4.0999999999999996</v>
      </c>
      <c r="K58" s="61" t="s">
        <v>6539</v>
      </c>
      <c r="L58" s="61" t="str">
        <f t="shared" si="1"/>
        <v>Fokken en houden van pluimvee</v>
      </c>
      <c r="M58" s="61" t="s">
        <v>6540</v>
      </c>
    </row>
    <row r="59" spans="1:13" x14ac:dyDescent="0.2">
      <c r="A59" s="131">
        <v>5</v>
      </c>
      <c r="B59" s="73" t="s">
        <v>181</v>
      </c>
      <c r="C59" s="74" t="s">
        <v>6466</v>
      </c>
      <c r="D59" s="156" t="s">
        <v>6569</v>
      </c>
      <c r="E59" s="157" t="s">
        <v>6570</v>
      </c>
      <c r="F59" s="61" t="s">
        <v>158</v>
      </c>
      <c r="G59" s="155" t="s">
        <v>140</v>
      </c>
      <c r="H59" s="155">
        <v>3.2</v>
      </c>
      <c r="I59" s="155">
        <v>4.0999999999999996</v>
      </c>
      <c r="K59" s="61" t="s">
        <v>6539</v>
      </c>
      <c r="L59" s="61" t="str">
        <f t="shared" si="1"/>
        <v>Fokken en houden van pluimvee</v>
      </c>
      <c r="M59" s="61" t="s">
        <v>6540</v>
      </c>
    </row>
    <row r="60" spans="1:13" x14ac:dyDescent="0.2">
      <c r="A60" s="131">
        <v>5</v>
      </c>
      <c r="B60" s="73" t="s">
        <v>181</v>
      </c>
      <c r="C60" s="74" t="s">
        <v>6466</v>
      </c>
      <c r="D60" s="156" t="s">
        <v>6571</v>
      </c>
      <c r="E60" s="157" t="s">
        <v>6572</v>
      </c>
      <c r="F60" s="61" t="s">
        <v>158</v>
      </c>
      <c r="G60" s="155" t="s">
        <v>140</v>
      </c>
      <c r="H60" s="155">
        <v>3.2</v>
      </c>
      <c r="I60" s="155">
        <v>4.0999999999999996</v>
      </c>
      <c r="K60" s="61" t="s">
        <v>6539</v>
      </c>
      <c r="L60" s="61" t="str">
        <f t="shared" si="1"/>
        <v>Fokken en houden van pluimvee</v>
      </c>
      <c r="M60" s="61" t="s">
        <v>6540</v>
      </c>
    </row>
    <row r="61" spans="1:13" x14ac:dyDescent="0.2">
      <c r="A61" s="131">
        <v>5</v>
      </c>
      <c r="B61" s="73" t="s">
        <v>181</v>
      </c>
      <c r="C61" s="74" t="s">
        <v>6466</v>
      </c>
      <c r="D61" s="156" t="s">
        <v>6573</v>
      </c>
      <c r="E61" s="157" t="s">
        <v>6574</v>
      </c>
      <c r="F61" s="61" t="s">
        <v>158</v>
      </c>
      <c r="G61" s="155" t="s">
        <v>140</v>
      </c>
      <c r="H61" s="155">
        <v>3.2</v>
      </c>
      <c r="I61" s="155">
        <v>4.0999999999999996</v>
      </c>
      <c r="K61" s="61" t="s">
        <v>6539</v>
      </c>
      <c r="L61" s="61" t="str">
        <f t="shared" si="1"/>
        <v>Fokken en houden van pluimvee</v>
      </c>
      <c r="M61" s="61" t="s">
        <v>6540</v>
      </c>
    </row>
    <row r="62" spans="1:13" x14ac:dyDescent="0.2">
      <c r="A62" s="131">
        <v>5</v>
      </c>
      <c r="B62" s="73" t="s">
        <v>181</v>
      </c>
      <c r="C62" s="74" t="s">
        <v>6466</v>
      </c>
      <c r="D62" s="156" t="s">
        <v>6575</v>
      </c>
      <c r="E62" s="157" t="s">
        <v>6576</v>
      </c>
      <c r="F62" s="61" t="s">
        <v>158</v>
      </c>
      <c r="G62" s="155" t="s">
        <v>140</v>
      </c>
      <c r="H62" s="155">
        <v>3.2</v>
      </c>
      <c r="I62" s="155">
        <v>4.0999999999999996</v>
      </c>
      <c r="K62" s="61" t="s">
        <v>6539</v>
      </c>
      <c r="L62" s="61" t="str">
        <f t="shared" si="1"/>
        <v>Fokken en houden van pluimvee</v>
      </c>
      <c r="M62" s="61" t="s">
        <v>6540</v>
      </c>
    </row>
    <row r="63" spans="1:13" hidden="1" x14ac:dyDescent="0.2">
      <c r="A63" s="131">
        <v>4</v>
      </c>
      <c r="B63" s="73" t="s">
        <v>181</v>
      </c>
      <c r="C63" s="74" t="s">
        <v>6466</v>
      </c>
      <c r="D63" s="69" t="s">
        <v>6577</v>
      </c>
      <c r="E63" s="74" t="s">
        <v>6578</v>
      </c>
      <c r="F63" s="61" t="s">
        <v>158</v>
      </c>
      <c r="G63" s="155" t="s">
        <v>140</v>
      </c>
      <c r="H63" s="155">
        <v>2</v>
      </c>
      <c r="I63" s="155">
        <v>4.0999999999999996</v>
      </c>
      <c r="K63" s="61" t="s">
        <v>6539</v>
      </c>
      <c r="L63" s="61" t="str">
        <f t="shared" si="1"/>
        <v>Fokken en houden van overige dieren</v>
      </c>
      <c r="M63" s="61" t="s">
        <v>6540</v>
      </c>
    </row>
    <row r="64" spans="1:13" x14ac:dyDescent="0.2">
      <c r="A64" s="131">
        <v>5</v>
      </c>
      <c r="B64" s="73" t="s">
        <v>181</v>
      </c>
      <c r="C64" s="74" t="s">
        <v>6466</v>
      </c>
      <c r="D64" s="156" t="s">
        <v>6579</v>
      </c>
      <c r="E64" s="157" t="s">
        <v>6580</v>
      </c>
      <c r="F64" s="61" t="s">
        <v>158</v>
      </c>
      <c r="G64" s="155" t="s">
        <v>140</v>
      </c>
      <c r="H64" s="155">
        <v>2</v>
      </c>
      <c r="I64" s="155">
        <v>4.0999999999999996</v>
      </c>
      <c r="K64" s="61" t="s">
        <v>6539</v>
      </c>
      <c r="L64" s="61" t="str">
        <f t="shared" si="1"/>
        <v>Fokken en houden van overige dieren</v>
      </c>
      <c r="M64" s="61" t="s">
        <v>6540</v>
      </c>
    </row>
    <row r="65" spans="1:13" x14ac:dyDescent="0.2">
      <c r="A65" s="131">
        <v>5</v>
      </c>
      <c r="B65" s="73" t="s">
        <v>181</v>
      </c>
      <c r="C65" s="74" t="s">
        <v>6466</v>
      </c>
      <c r="D65" s="156" t="s">
        <v>6581</v>
      </c>
      <c r="E65" s="157" t="s">
        <v>6578</v>
      </c>
      <c r="F65" s="61" t="s">
        <v>158</v>
      </c>
      <c r="G65" s="155" t="s">
        <v>140</v>
      </c>
      <c r="H65" s="155">
        <v>2</v>
      </c>
      <c r="I65" s="155">
        <v>4.0999999999999996</v>
      </c>
      <c r="K65" s="61" t="s">
        <v>6539</v>
      </c>
      <c r="L65" s="61" t="str">
        <f t="shared" si="1"/>
        <v>Fokken en houden van overige dieren</v>
      </c>
      <c r="M65" s="61" t="s">
        <v>6540</v>
      </c>
    </row>
    <row r="66" spans="1:13" hidden="1" x14ac:dyDescent="0.2">
      <c r="A66" s="131">
        <v>3</v>
      </c>
      <c r="B66" s="73" t="s">
        <v>181</v>
      </c>
      <c r="C66" s="74" t="s">
        <v>6466</v>
      </c>
      <c r="D66" s="69" t="s">
        <v>6582</v>
      </c>
      <c r="E66" s="74" t="s">
        <v>6583</v>
      </c>
      <c r="F66" s="61" t="s">
        <v>158</v>
      </c>
      <c r="G66" s="155" t="s">
        <v>6469</v>
      </c>
      <c r="H66" s="155">
        <v>0</v>
      </c>
      <c r="I66" s="155"/>
      <c r="K66" s="61" t="s">
        <v>6539</v>
      </c>
      <c r="L66" s="61" t="str">
        <f>IF(LEN(D66)=3,E66,L65)</f>
        <v xml:space="preserve">Akker- en/of tuinbouw in combinatie met het fokken en houden van dieren </v>
      </c>
      <c r="M66" s="61" t="s">
        <v>6540</v>
      </c>
    </row>
    <row r="67" spans="1:13" hidden="1" x14ac:dyDescent="0.2">
      <c r="A67" s="131">
        <v>4</v>
      </c>
      <c r="B67" s="73" t="s">
        <v>181</v>
      </c>
      <c r="C67" s="74" t="s">
        <v>6466</v>
      </c>
      <c r="D67" s="69" t="s">
        <v>935</v>
      </c>
      <c r="E67" s="74" t="s">
        <v>6583</v>
      </c>
      <c r="F67" s="61" t="s">
        <v>158</v>
      </c>
      <c r="G67" s="155" t="s">
        <v>140</v>
      </c>
      <c r="H67" s="155">
        <v>3.2</v>
      </c>
      <c r="I67" s="155"/>
      <c r="K67" s="61" t="s">
        <v>6539</v>
      </c>
      <c r="L67" s="61" t="str">
        <f t="shared" ref="L67:L74" si="2">IF(LEN(D67)=3,E67,L66)</f>
        <v xml:space="preserve">Akker- en/of tuinbouw in combinatie met het fokken en houden van dieren </v>
      </c>
    </row>
    <row r="68" spans="1:13" hidden="1" x14ac:dyDescent="0.2">
      <c r="A68" s="131">
        <v>3</v>
      </c>
      <c r="B68" s="73" t="s">
        <v>181</v>
      </c>
      <c r="C68" s="74" t="s">
        <v>6466</v>
      </c>
      <c r="D68" s="69" t="s">
        <v>6584</v>
      </c>
      <c r="E68" s="74" t="s">
        <v>6585</v>
      </c>
      <c r="F68" s="61" t="s">
        <v>158</v>
      </c>
      <c r="G68" s="155" t="s">
        <v>6469</v>
      </c>
      <c r="H68" s="155">
        <v>2</v>
      </c>
      <c r="I68" s="155">
        <v>3.1</v>
      </c>
      <c r="K68" s="61" t="s">
        <v>6472</v>
      </c>
      <c r="L68" s="61" t="str">
        <f t="shared" si="2"/>
        <v>Dienstverlening voor de landbouw; behandeling van gewassen en zaden na de oogst</v>
      </c>
    </row>
    <row r="69" spans="1:13" hidden="1" x14ac:dyDescent="0.2">
      <c r="A69" s="131">
        <v>4</v>
      </c>
      <c r="B69" s="73" t="s">
        <v>181</v>
      </c>
      <c r="C69" s="74" t="s">
        <v>6466</v>
      </c>
      <c r="D69" s="69" t="s">
        <v>6586</v>
      </c>
      <c r="E69" s="74" t="s">
        <v>6587</v>
      </c>
      <c r="F69" s="61" t="s">
        <v>158</v>
      </c>
      <c r="G69" s="155" t="s">
        <v>140</v>
      </c>
      <c r="H69" s="155">
        <v>2</v>
      </c>
      <c r="I69" s="155">
        <v>3.1</v>
      </c>
      <c r="K69" s="61" t="s">
        <v>6397</v>
      </c>
      <c r="L69" s="61" t="str">
        <f t="shared" si="2"/>
        <v>Dienstverlening voor de landbouw; behandeling van gewassen en zaden na de oogst</v>
      </c>
      <c r="M69" s="61" t="s">
        <v>6397</v>
      </c>
    </row>
    <row r="70" spans="1:13" hidden="1" x14ac:dyDescent="0.2">
      <c r="A70" s="131">
        <v>4</v>
      </c>
      <c r="B70" s="73" t="s">
        <v>181</v>
      </c>
      <c r="C70" s="74" t="s">
        <v>6466</v>
      </c>
      <c r="D70" s="69" t="s">
        <v>6588</v>
      </c>
      <c r="E70" s="74" t="s">
        <v>6589</v>
      </c>
      <c r="F70" s="61" t="s">
        <v>158</v>
      </c>
      <c r="G70" s="155" t="s">
        <v>140</v>
      </c>
      <c r="H70" s="155">
        <v>2</v>
      </c>
      <c r="I70" s="155">
        <v>3.1</v>
      </c>
      <c r="K70" s="61" t="s">
        <v>6539</v>
      </c>
      <c r="L70" s="61" t="str">
        <f t="shared" si="2"/>
        <v>Dienstverlening voor de landbouw; behandeling van gewassen en zaden na de oogst</v>
      </c>
      <c r="M70" s="61" t="s">
        <v>6540</v>
      </c>
    </row>
    <row r="71" spans="1:13" hidden="1" x14ac:dyDescent="0.2">
      <c r="A71" s="131">
        <v>4</v>
      </c>
      <c r="B71" s="73" t="s">
        <v>181</v>
      </c>
      <c r="C71" s="74" t="s">
        <v>6466</v>
      </c>
      <c r="D71" s="69" t="s">
        <v>945</v>
      </c>
      <c r="E71" s="74" t="s">
        <v>6590</v>
      </c>
      <c r="F71" s="61" t="s">
        <v>158</v>
      </c>
      <c r="G71" s="155" t="s">
        <v>140</v>
      </c>
      <c r="H71" s="155">
        <v>2</v>
      </c>
      <c r="I71" s="155">
        <v>3.1</v>
      </c>
      <c r="K71" s="61" t="s">
        <v>6539</v>
      </c>
      <c r="L71" s="61" t="str">
        <f t="shared" si="2"/>
        <v>Dienstverlening voor de landbouw; behandeling van gewassen en zaden na de oogst</v>
      </c>
    </row>
    <row r="72" spans="1:13" hidden="1" x14ac:dyDescent="0.2">
      <c r="A72" s="131">
        <v>4</v>
      </c>
      <c r="B72" s="73" t="s">
        <v>181</v>
      </c>
      <c r="C72" s="74" t="s">
        <v>6466</v>
      </c>
      <c r="D72" s="69" t="s">
        <v>947</v>
      </c>
      <c r="E72" s="74" t="s">
        <v>6591</v>
      </c>
      <c r="F72" s="61" t="s">
        <v>158</v>
      </c>
      <c r="G72" s="155" t="s">
        <v>140</v>
      </c>
      <c r="H72" s="155">
        <v>2</v>
      </c>
      <c r="I72" s="155">
        <v>3.1</v>
      </c>
      <c r="K72" s="61" t="s">
        <v>6472</v>
      </c>
      <c r="L72" s="61" t="str">
        <f t="shared" si="2"/>
        <v>Dienstverlening voor de landbouw; behandeling van gewassen en zaden na de oogst</v>
      </c>
    </row>
    <row r="73" spans="1:13" hidden="1" x14ac:dyDescent="0.2">
      <c r="A73" s="131">
        <v>3</v>
      </c>
      <c r="B73" s="73" t="s">
        <v>181</v>
      </c>
      <c r="C73" s="74" t="s">
        <v>6466</v>
      </c>
      <c r="D73" s="69" t="s">
        <v>6592</v>
      </c>
      <c r="E73" s="74" t="s">
        <v>6593</v>
      </c>
      <c r="F73" s="61" t="s">
        <v>158</v>
      </c>
      <c r="G73" s="155" t="s">
        <v>140</v>
      </c>
      <c r="H73" s="155">
        <v>0</v>
      </c>
      <c r="I73" s="155"/>
      <c r="K73" s="61" t="s">
        <v>6472</v>
      </c>
      <c r="L73" s="61" t="str">
        <f t="shared" si="2"/>
        <v>Jacht</v>
      </c>
    </row>
    <row r="74" spans="1:13" hidden="1" x14ac:dyDescent="0.2">
      <c r="A74" s="131">
        <v>4</v>
      </c>
      <c r="B74" s="73" t="s">
        <v>181</v>
      </c>
      <c r="C74" s="74" t="s">
        <v>6466</v>
      </c>
      <c r="D74" s="69" t="s">
        <v>6594</v>
      </c>
      <c r="E74" s="74" t="s">
        <v>6593</v>
      </c>
      <c r="F74" s="61" t="s">
        <v>158</v>
      </c>
      <c r="G74" s="155" t="s">
        <v>140</v>
      </c>
      <c r="H74" s="155">
        <v>0</v>
      </c>
      <c r="I74" s="155"/>
      <c r="K74" s="61" t="s">
        <v>6472</v>
      </c>
      <c r="L74" s="61" t="str">
        <f t="shared" si="2"/>
        <v>Jacht</v>
      </c>
    </row>
    <row r="75" spans="1:13" hidden="1" x14ac:dyDescent="0.2">
      <c r="A75" s="131">
        <v>2</v>
      </c>
      <c r="B75" s="72" t="s">
        <v>181</v>
      </c>
      <c r="C75" s="66" t="s">
        <v>6466</v>
      </c>
      <c r="D75" s="59" t="s">
        <v>5836</v>
      </c>
      <c r="E75" s="66" t="s">
        <v>6595</v>
      </c>
      <c r="F75" s="61" t="s">
        <v>158</v>
      </c>
      <c r="G75" s="155" t="s">
        <v>6469</v>
      </c>
      <c r="H75" s="155">
        <v>0</v>
      </c>
      <c r="I75" s="155"/>
      <c r="J75" s="63" t="s">
        <v>1317</v>
      </c>
      <c r="K75" s="61" t="s">
        <v>6472</v>
      </c>
      <c r="L75" s="61" t="str">
        <f t="shared" ref="L75:L106" si="3">IF(LEN(D75)=2,E75,L74)</f>
        <v>Bosbouw, exploitatie van bossen en dienstverlening voor de bosbouw</v>
      </c>
    </row>
    <row r="76" spans="1:13" hidden="1" x14ac:dyDescent="0.2">
      <c r="A76" s="131">
        <v>3</v>
      </c>
      <c r="B76" s="73" t="s">
        <v>181</v>
      </c>
      <c r="C76" s="74" t="s">
        <v>6466</v>
      </c>
      <c r="D76" s="69" t="s">
        <v>6596</v>
      </c>
      <c r="E76" s="74" t="s">
        <v>6597</v>
      </c>
      <c r="F76" s="61" t="s">
        <v>158</v>
      </c>
      <c r="G76" s="155" t="s">
        <v>140</v>
      </c>
      <c r="H76" s="155">
        <v>3.1</v>
      </c>
      <c r="I76" s="155"/>
      <c r="K76" s="61" t="s">
        <v>6472</v>
      </c>
      <c r="L76" s="61" t="str">
        <f t="shared" si="3"/>
        <v>Bosbouw, exploitatie van bossen en dienstverlening voor de bosbouw</v>
      </c>
    </row>
    <row r="77" spans="1:13" hidden="1" x14ac:dyDescent="0.2">
      <c r="A77" s="131">
        <v>4</v>
      </c>
      <c r="B77" s="73" t="s">
        <v>181</v>
      </c>
      <c r="C77" s="74" t="s">
        <v>6466</v>
      </c>
      <c r="D77" s="69" t="s">
        <v>6598</v>
      </c>
      <c r="E77" s="74" t="s">
        <v>6597</v>
      </c>
      <c r="F77" s="61" t="s">
        <v>158</v>
      </c>
      <c r="G77" s="155" t="s">
        <v>140</v>
      </c>
      <c r="H77" s="155">
        <v>3.1</v>
      </c>
      <c r="I77" s="155"/>
      <c r="K77" s="61" t="s">
        <v>6472</v>
      </c>
      <c r="L77" s="61" t="str">
        <f t="shared" si="3"/>
        <v>Bosbouw, exploitatie van bossen en dienstverlening voor de bosbouw</v>
      </c>
    </row>
    <row r="78" spans="1:13" hidden="1" x14ac:dyDescent="0.2">
      <c r="A78" s="131">
        <v>3</v>
      </c>
      <c r="B78" s="73" t="s">
        <v>181</v>
      </c>
      <c r="C78" s="74" t="s">
        <v>6466</v>
      </c>
      <c r="D78" s="69" t="s">
        <v>6599</v>
      </c>
      <c r="E78" s="74" t="s">
        <v>6600</v>
      </c>
      <c r="F78" s="61" t="s">
        <v>158</v>
      </c>
      <c r="G78" s="155" t="s">
        <v>140</v>
      </c>
      <c r="H78" s="155">
        <v>3.1</v>
      </c>
      <c r="I78" s="155"/>
      <c r="K78" s="61" t="s">
        <v>6472</v>
      </c>
      <c r="L78" s="61" t="str">
        <f t="shared" si="3"/>
        <v>Bosbouw, exploitatie van bossen en dienstverlening voor de bosbouw</v>
      </c>
    </row>
    <row r="79" spans="1:13" hidden="1" x14ac:dyDescent="0.2">
      <c r="A79" s="131">
        <v>4</v>
      </c>
      <c r="B79" s="73" t="s">
        <v>181</v>
      </c>
      <c r="C79" s="74" t="s">
        <v>6466</v>
      </c>
      <c r="D79" s="69" t="s">
        <v>6601</v>
      </c>
      <c r="E79" s="74" t="s">
        <v>6600</v>
      </c>
      <c r="F79" s="61" t="s">
        <v>158</v>
      </c>
      <c r="G79" s="155" t="s">
        <v>140</v>
      </c>
      <c r="H79" s="155">
        <v>3.1</v>
      </c>
      <c r="I79" s="155"/>
      <c r="K79" s="61" t="s">
        <v>6472</v>
      </c>
      <c r="L79" s="61" t="str">
        <f t="shared" si="3"/>
        <v>Bosbouw, exploitatie van bossen en dienstverlening voor de bosbouw</v>
      </c>
    </row>
    <row r="80" spans="1:13" hidden="1" x14ac:dyDescent="0.2">
      <c r="A80" s="131">
        <v>3</v>
      </c>
      <c r="B80" s="73" t="s">
        <v>181</v>
      </c>
      <c r="C80" s="74" t="s">
        <v>6466</v>
      </c>
      <c r="D80" s="69" t="s">
        <v>6602</v>
      </c>
      <c r="E80" s="74" t="s">
        <v>6603</v>
      </c>
      <c r="F80" s="61" t="s">
        <v>158</v>
      </c>
      <c r="G80" s="155" t="s">
        <v>140</v>
      </c>
      <c r="H80" s="155">
        <v>3.1</v>
      </c>
      <c r="I80" s="155"/>
      <c r="K80" s="61" t="s">
        <v>6472</v>
      </c>
      <c r="L80" s="61" t="str">
        <f t="shared" si="3"/>
        <v>Bosbouw, exploitatie van bossen en dienstverlening voor de bosbouw</v>
      </c>
    </row>
    <row r="81" spans="1:13" hidden="1" x14ac:dyDescent="0.2">
      <c r="A81" s="131">
        <v>4</v>
      </c>
      <c r="B81" s="73" t="s">
        <v>181</v>
      </c>
      <c r="C81" s="74" t="s">
        <v>6466</v>
      </c>
      <c r="D81" s="69" t="s">
        <v>6604</v>
      </c>
      <c r="E81" s="74" t="s">
        <v>6603</v>
      </c>
      <c r="F81" s="61" t="s">
        <v>158</v>
      </c>
      <c r="G81" s="155" t="s">
        <v>140</v>
      </c>
      <c r="H81" s="155">
        <v>3.1</v>
      </c>
      <c r="I81" s="155"/>
      <c r="K81" s="61" t="s">
        <v>6472</v>
      </c>
      <c r="L81" s="61" t="str">
        <f t="shared" si="3"/>
        <v>Bosbouw, exploitatie van bossen en dienstverlening voor de bosbouw</v>
      </c>
    </row>
    <row r="82" spans="1:13" hidden="1" x14ac:dyDescent="0.2">
      <c r="A82" s="131">
        <v>2</v>
      </c>
      <c r="B82" s="72" t="s">
        <v>181</v>
      </c>
      <c r="C82" s="66" t="s">
        <v>6466</v>
      </c>
      <c r="D82" s="59" t="s">
        <v>6605</v>
      </c>
      <c r="E82" s="66" t="s">
        <v>6606</v>
      </c>
      <c r="F82" s="61" t="s">
        <v>140</v>
      </c>
      <c r="G82" s="155" t="s">
        <v>6469</v>
      </c>
      <c r="H82" s="155">
        <v>0</v>
      </c>
      <c r="I82" s="155"/>
      <c r="J82" s="63" t="s">
        <v>1317</v>
      </c>
      <c r="L82" s="61" t="str">
        <f t="shared" si="3"/>
        <v xml:space="preserve">Visserij en kweken van vis en schaaldieren </v>
      </c>
      <c r="M82" s="61" t="s">
        <v>6401</v>
      </c>
    </row>
    <row r="83" spans="1:13" hidden="1" x14ac:dyDescent="0.2">
      <c r="A83" s="131">
        <v>3</v>
      </c>
      <c r="B83" s="73" t="s">
        <v>181</v>
      </c>
      <c r="C83" s="74" t="s">
        <v>6466</v>
      </c>
      <c r="D83" s="69" t="s">
        <v>6607</v>
      </c>
      <c r="E83" s="74" t="s">
        <v>6608</v>
      </c>
      <c r="F83" s="61" t="s">
        <v>158</v>
      </c>
      <c r="G83" s="155" t="s">
        <v>6469</v>
      </c>
      <c r="H83" s="155">
        <v>0</v>
      </c>
      <c r="I83" s="155"/>
      <c r="K83" s="61" t="s">
        <v>6609</v>
      </c>
      <c r="L83" s="61" t="str">
        <f t="shared" si="3"/>
        <v xml:space="preserve">Visserij en kweken van vis en schaaldieren </v>
      </c>
      <c r="M83" s="61" t="s">
        <v>6401</v>
      </c>
    </row>
    <row r="84" spans="1:13" hidden="1" x14ac:dyDescent="0.2">
      <c r="A84" s="131">
        <v>4</v>
      </c>
      <c r="B84" s="73" t="s">
        <v>181</v>
      </c>
      <c r="C84" s="74" t="s">
        <v>6466</v>
      </c>
      <c r="D84" s="69" t="s">
        <v>6610</v>
      </c>
      <c r="E84" s="74" t="s">
        <v>6611</v>
      </c>
      <c r="F84" s="61" t="s">
        <v>158</v>
      </c>
      <c r="G84" s="155" t="s">
        <v>140</v>
      </c>
      <c r="H84" s="155">
        <v>3.2</v>
      </c>
      <c r="I84" s="155"/>
      <c r="K84" s="61" t="s">
        <v>6609</v>
      </c>
      <c r="L84" s="61" t="str">
        <f t="shared" si="3"/>
        <v xml:space="preserve">Visserij en kweken van vis en schaaldieren </v>
      </c>
      <c r="M84" s="61" t="s">
        <v>6401</v>
      </c>
    </row>
    <row r="85" spans="1:13" hidden="1" x14ac:dyDescent="0.2">
      <c r="A85" s="131">
        <v>4</v>
      </c>
      <c r="B85" s="73" t="s">
        <v>181</v>
      </c>
      <c r="C85" s="74" t="s">
        <v>6466</v>
      </c>
      <c r="D85" s="69" t="s">
        <v>987</v>
      </c>
      <c r="E85" s="74" t="s">
        <v>6612</v>
      </c>
      <c r="F85" s="61" t="s">
        <v>158</v>
      </c>
      <c r="G85" s="155" t="s">
        <v>140</v>
      </c>
      <c r="H85" s="155">
        <v>3.1</v>
      </c>
      <c r="I85" s="155"/>
      <c r="K85" s="61" t="s">
        <v>6609</v>
      </c>
      <c r="L85" s="61" t="str">
        <f t="shared" si="3"/>
        <v xml:space="preserve">Visserij en kweken van vis en schaaldieren </v>
      </c>
      <c r="M85" s="61" t="s">
        <v>6401</v>
      </c>
    </row>
    <row r="86" spans="1:13" hidden="1" x14ac:dyDescent="0.2">
      <c r="A86" s="131">
        <v>3</v>
      </c>
      <c r="B86" s="73" t="s">
        <v>181</v>
      </c>
      <c r="C86" s="74" t="s">
        <v>6466</v>
      </c>
      <c r="D86" s="69" t="s">
        <v>6613</v>
      </c>
      <c r="E86" s="74" t="s">
        <v>6614</v>
      </c>
      <c r="F86" s="61" t="s">
        <v>140</v>
      </c>
      <c r="G86" s="155" t="s">
        <v>6469</v>
      </c>
      <c r="H86" s="155">
        <v>3.1</v>
      </c>
      <c r="I86" s="155">
        <v>3.2</v>
      </c>
      <c r="K86" s="61" t="s">
        <v>6539</v>
      </c>
      <c r="L86" s="61" t="str">
        <f t="shared" si="3"/>
        <v xml:space="preserve">Visserij en kweken van vis en schaaldieren </v>
      </c>
      <c r="M86" s="61" t="s">
        <v>6540</v>
      </c>
    </row>
    <row r="87" spans="1:13" hidden="1" x14ac:dyDescent="0.2">
      <c r="A87" s="131">
        <v>4</v>
      </c>
      <c r="B87" s="73" t="s">
        <v>181</v>
      </c>
      <c r="C87" s="74" t="s">
        <v>6466</v>
      </c>
      <c r="D87" s="69" t="s">
        <v>993</v>
      </c>
      <c r="E87" s="74" t="s">
        <v>6615</v>
      </c>
      <c r="F87" s="61" t="s">
        <v>140</v>
      </c>
      <c r="G87" s="155" t="s">
        <v>140</v>
      </c>
      <c r="H87" s="155">
        <v>3.1</v>
      </c>
      <c r="I87" s="155">
        <v>3.2</v>
      </c>
      <c r="K87" s="61" t="s">
        <v>6539</v>
      </c>
      <c r="L87" s="61" t="str">
        <f t="shared" si="3"/>
        <v xml:space="preserve">Visserij en kweken van vis en schaaldieren </v>
      </c>
      <c r="M87" s="61" t="s">
        <v>6540</v>
      </c>
    </row>
    <row r="88" spans="1:13" hidden="1" x14ac:dyDescent="0.2">
      <c r="A88" s="131">
        <v>4</v>
      </c>
      <c r="B88" s="73" t="s">
        <v>181</v>
      </c>
      <c r="C88" s="74" t="s">
        <v>6466</v>
      </c>
      <c r="D88" s="69" t="s">
        <v>6616</v>
      </c>
      <c r="E88" s="74" t="s">
        <v>6617</v>
      </c>
      <c r="F88" s="61" t="s">
        <v>140</v>
      </c>
      <c r="G88" s="155" t="s">
        <v>140</v>
      </c>
      <c r="H88" s="155">
        <v>3.1</v>
      </c>
      <c r="I88" s="155">
        <v>3.2</v>
      </c>
      <c r="K88" s="61" t="s">
        <v>6539</v>
      </c>
      <c r="L88" s="61" t="str">
        <f t="shared" si="3"/>
        <v xml:space="preserve">Visserij en kweken van vis en schaaldieren </v>
      </c>
      <c r="M88" s="61" t="s">
        <v>6540</v>
      </c>
    </row>
    <row r="89" spans="1:13" hidden="1" x14ac:dyDescent="0.2">
      <c r="A89" s="131">
        <v>2</v>
      </c>
      <c r="B89" s="72" t="s">
        <v>1284</v>
      </c>
      <c r="C89" s="66" t="s">
        <v>6618</v>
      </c>
      <c r="D89" s="59" t="s">
        <v>6619</v>
      </c>
      <c r="E89" s="66" t="s">
        <v>6620</v>
      </c>
      <c r="F89" s="61" t="s">
        <v>140</v>
      </c>
      <c r="G89" s="155" t="s">
        <v>6469</v>
      </c>
      <c r="H89" s="155">
        <v>0</v>
      </c>
      <c r="I89" s="155"/>
      <c r="J89" s="63" t="s">
        <v>1318</v>
      </c>
      <c r="K89" s="61" t="s">
        <v>1305</v>
      </c>
      <c r="L89" s="61" t="str">
        <f t="shared" si="3"/>
        <v>Winning van aardolie en aardgas</v>
      </c>
    </row>
    <row r="90" spans="1:13" hidden="1" x14ac:dyDescent="0.2">
      <c r="A90" s="131">
        <v>3</v>
      </c>
      <c r="B90" s="73" t="s">
        <v>1284</v>
      </c>
      <c r="C90" s="74" t="s">
        <v>6618</v>
      </c>
      <c r="D90" s="69" t="s">
        <v>6621</v>
      </c>
      <c r="E90" s="74" t="s">
        <v>6622</v>
      </c>
      <c r="F90" s="61" t="s">
        <v>140</v>
      </c>
      <c r="G90" s="155" t="s">
        <v>140</v>
      </c>
      <c r="H90" s="155">
        <v>4.0999999999999996</v>
      </c>
      <c r="I90" s="155"/>
      <c r="K90" s="61" t="s">
        <v>1305</v>
      </c>
      <c r="L90" s="61" t="str">
        <f t="shared" si="3"/>
        <v>Winning van aardolie en aardgas</v>
      </c>
    </row>
    <row r="91" spans="1:13" hidden="1" x14ac:dyDescent="0.2">
      <c r="A91" s="131">
        <v>4</v>
      </c>
      <c r="B91" s="73" t="s">
        <v>1284</v>
      </c>
      <c r="C91" s="74" t="s">
        <v>6618</v>
      </c>
      <c r="D91" s="69" t="s">
        <v>1142</v>
      </c>
      <c r="E91" s="74" t="s">
        <v>6622</v>
      </c>
      <c r="F91" s="61" t="s">
        <v>140</v>
      </c>
      <c r="G91" s="155" t="s">
        <v>140</v>
      </c>
      <c r="H91" s="155">
        <v>4.0999999999999996</v>
      </c>
      <c r="I91" s="155"/>
      <c r="K91" s="61" t="s">
        <v>1305</v>
      </c>
      <c r="L91" s="61" t="str">
        <f t="shared" si="3"/>
        <v>Winning van aardolie en aardgas</v>
      </c>
    </row>
    <row r="92" spans="1:13" hidden="1" x14ac:dyDescent="0.2">
      <c r="A92" s="131">
        <v>3</v>
      </c>
      <c r="B92" s="73" t="s">
        <v>1284</v>
      </c>
      <c r="C92" s="74" t="s">
        <v>6618</v>
      </c>
      <c r="D92" s="69" t="s">
        <v>6623</v>
      </c>
      <c r="E92" s="74" t="s">
        <v>6624</v>
      </c>
      <c r="F92" s="61" t="s">
        <v>140</v>
      </c>
      <c r="G92" s="155" t="s">
        <v>140</v>
      </c>
      <c r="H92" s="155">
        <v>5.0999999999999996</v>
      </c>
      <c r="I92" s="155">
        <v>5.2</v>
      </c>
      <c r="K92" s="61" t="s">
        <v>1305</v>
      </c>
      <c r="L92" s="61" t="str">
        <f t="shared" si="3"/>
        <v>Winning van aardolie en aardgas</v>
      </c>
    </row>
    <row r="93" spans="1:13" hidden="1" x14ac:dyDescent="0.2">
      <c r="A93" s="131">
        <v>4</v>
      </c>
      <c r="B93" s="73" t="s">
        <v>1284</v>
      </c>
      <c r="C93" s="74" t="s">
        <v>6618</v>
      </c>
      <c r="D93" s="69" t="s">
        <v>6625</v>
      </c>
      <c r="E93" s="74" t="s">
        <v>6624</v>
      </c>
      <c r="F93" s="61" t="s">
        <v>140</v>
      </c>
      <c r="G93" s="155" t="s">
        <v>140</v>
      </c>
      <c r="H93" s="155">
        <v>5.0999999999999996</v>
      </c>
      <c r="I93" s="155">
        <v>5.2</v>
      </c>
      <c r="K93" s="61" t="s">
        <v>1305</v>
      </c>
      <c r="L93" s="61" t="str">
        <f t="shared" si="3"/>
        <v>Winning van aardolie en aardgas</v>
      </c>
    </row>
    <row r="94" spans="1:13" hidden="1" x14ac:dyDescent="0.2">
      <c r="A94" s="131">
        <v>2</v>
      </c>
      <c r="B94" s="72" t="s">
        <v>1284</v>
      </c>
      <c r="C94" s="66" t="s">
        <v>6618</v>
      </c>
      <c r="D94" s="59" t="s">
        <v>6626</v>
      </c>
      <c r="E94" s="66" t="s">
        <v>6627</v>
      </c>
      <c r="F94" s="61" t="s">
        <v>140</v>
      </c>
      <c r="G94" s="155" t="s">
        <v>6469</v>
      </c>
      <c r="H94" s="155">
        <v>0</v>
      </c>
      <c r="I94" s="155"/>
      <c r="J94" s="63" t="s">
        <v>1318</v>
      </c>
      <c r="K94" s="61" t="s">
        <v>4445</v>
      </c>
      <c r="L94" s="61" t="str">
        <f t="shared" si="3"/>
        <v>Winning van delfstoffen (geen olie en gas)</v>
      </c>
    </row>
    <row r="95" spans="1:13" hidden="1" x14ac:dyDescent="0.2">
      <c r="A95" s="131">
        <v>3</v>
      </c>
      <c r="B95" s="73" t="s">
        <v>1284</v>
      </c>
      <c r="C95" s="74" t="s">
        <v>6618</v>
      </c>
      <c r="D95" s="69" t="s">
        <v>6628</v>
      </c>
      <c r="E95" s="74" t="s">
        <v>6629</v>
      </c>
      <c r="F95" s="61" t="s">
        <v>140</v>
      </c>
      <c r="G95" s="155" t="s">
        <v>140</v>
      </c>
      <c r="H95" s="155">
        <v>0</v>
      </c>
      <c r="I95" s="155"/>
      <c r="K95" s="61" t="s">
        <v>4445</v>
      </c>
      <c r="L95" s="61" t="str">
        <f t="shared" si="3"/>
        <v>Winning van delfstoffen (geen olie en gas)</v>
      </c>
    </row>
    <row r="96" spans="1:13" hidden="1" x14ac:dyDescent="0.2">
      <c r="A96" s="131">
        <v>4</v>
      </c>
      <c r="B96" s="73" t="s">
        <v>1284</v>
      </c>
      <c r="C96" s="74" t="s">
        <v>6618</v>
      </c>
      <c r="D96" s="69" t="s">
        <v>6630</v>
      </c>
      <c r="E96" s="74" t="s">
        <v>6629</v>
      </c>
      <c r="F96" s="61" t="s">
        <v>140</v>
      </c>
      <c r="G96" s="155" t="s">
        <v>140</v>
      </c>
      <c r="H96" s="155">
        <v>4.0999999999999996</v>
      </c>
      <c r="I96" s="155">
        <v>5.2</v>
      </c>
      <c r="K96" s="61" t="s">
        <v>4445</v>
      </c>
      <c r="L96" s="61" t="str">
        <f t="shared" si="3"/>
        <v>Winning van delfstoffen (geen olie en gas)</v>
      </c>
    </row>
    <row r="97" spans="1:13" hidden="1" x14ac:dyDescent="0.2">
      <c r="A97" s="131">
        <v>3</v>
      </c>
      <c r="B97" s="73" t="s">
        <v>1284</v>
      </c>
      <c r="C97" s="74" t="s">
        <v>6618</v>
      </c>
      <c r="D97" s="69" t="s">
        <v>6631</v>
      </c>
      <c r="E97" s="74" t="s">
        <v>6632</v>
      </c>
      <c r="F97" s="61" t="s">
        <v>140</v>
      </c>
      <c r="G97" s="155" t="s">
        <v>6469</v>
      </c>
      <c r="H97" s="155">
        <v>3.2</v>
      </c>
      <c r="I97" s="155"/>
      <c r="K97" s="61" t="s">
        <v>4445</v>
      </c>
      <c r="L97" s="61" t="str">
        <f t="shared" si="3"/>
        <v>Winning van delfstoffen (geen olie en gas)</v>
      </c>
    </row>
    <row r="98" spans="1:13" hidden="1" x14ac:dyDescent="0.2">
      <c r="A98" s="131">
        <v>4</v>
      </c>
      <c r="B98" s="73" t="s">
        <v>1284</v>
      </c>
      <c r="C98" s="74" t="s">
        <v>6618</v>
      </c>
      <c r="D98" s="69" t="s">
        <v>6633</v>
      </c>
      <c r="E98" s="74" t="s">
        <v>6634</v>
      </c>
      <c r="F98" s="61" t="s">
        <v>158</v>
      </c>
      <c r="G98" s="155" t="s">
        <v>140</v>
      </c>
      <c r="H98" s="155">
        <v>3.2</v>
      </c>
      <c r="I98" s="155"/>
      <c r="K98" s="61" t="s">
        <v>4445</v>
      </c>
      <c r="L98" s="61" t="str">
        <f t="shared" si="3"/>
        <v>Winning van delfstoffen (geen olie en gas)</v>
      </c>
    </row>
    <row r="99" spans="1:13" hidden="1" x14ac:dyDescent="0.2">
      <c r="A99" s="131">
        <v>4</v>
      </c>
      <c r="B99" s="73" t="s">
        <v>1284</v>
      </c>
      <c r="C99" s="74" t="s">
        <v>6618</v>
      </c>
      <c r="D99" s="69" t="s">
        <v>649</v>
      </c>
      <c r="E99" s="74" t="s">
        <v>6635</v>
      </c>
      <c r="F99" s="61" t="s">
        <v>140</v>
      </c>
      <c r="G99" s="155" t="s">
        <v>6469</v>
      </c>
      <c r="H99" s="155">
        <v>3.2</v>
      </c>
      <c r="I99" s="155"/>
      <c r="K99" s="61" t="s">
        <v>4445</v>
      </c>
      <c r="L99" s="61" t="str">
        <f t="shared" si="3"/>
        <v>Winning van delfstoffen (geen olie en gas)</v>
      </c>
    </row>
    <row r="100" spans="1:13" hidden="1" x14ac:dyDescent="0.2">
      <c r="A100" s="131">
        <v>4</v>
      </c>
      <c r="B100" s="73" t="s">
        <v>1284</v>
      </c>
      <c r="C100" s="74" t="s">
        <v>6618</v>
      </c>
      <c r="D100" s="69" t="s">
        <v>651</v>
      </c>
      <c r="E100" s="74" t="s">
        <v>6636</v>
      </c>
      <c r="F100" s="61" t="s">
        <v>140</v>
      </c>
      <c r="G100" s="155" t="s">
        <v>140</v>
      </c>
      <c r="H100" s="155">
        <v>5.0999999999999996</v>
      </c>
      <c r="I100" s="155"/>
      <c r="K100" s="61" t="s">
        <v>4445</v>
      </c>
      <c r="L100" s="61" t="str">
        <f t="shared" si="3"/>
        <v>Winning van delfstoffen (geen olie en gas)</v>
      </c>
    </row>
    <row r="101" spans="1:13" hidden="1" x14ac:dyDescent="0.2">
      <c r="A101" s="131">
        <v>2</v>
      </c>
      <c r="B101" s="72" t="s">
        <v>1284</v>
      </c>
      <c r="C101" s="66" t="s">
        <v>6618</v>
      </c>
      <c r="D101" s="59" t="s">
        <v>6637</v>
      </c>
      <c r="E101" s="66" t="s">
        <v>6638</v>
      </c>
      <c r="F101" s="61" t="s">
        <v>158</v>
      </c>
      <c r="G101" s="155" t="s">
        <v>6469</v>
      </c>
      <c r="H101" s="155">
        <v>0</v>
      </c>
      <c r="I101" s="155"/>
      <c r="J101" s="63" t="s">
        <v>1318</v>
      </c>
      <c r="K101" s="61" t="s">
        <v>4445</v>
      </c>
      <c r="L101" s="61" t="str">
        <f t="shared" si="3"/>
        <v xml:space="preserve">Dienstverlening voor de winning van delfstoffen </v>
      </c>
    </row>
    <row r="102" spans="1:13" hidden="1" x14ac:dyDescent="0.2">
      <c r="A102" s="131">
        <v>3</v>
      </c>
      <c r="B102" s="73" t="s">
        <v>1284</v>
      </c>
      <c r="C102" s="74" t="s">
        <v>6618</v>
      </c>
      <c r="D102" s="69" t="s">
        <v>6639</v>
      </c>
      <c r="E102" s="74" t="s">
        <v>6640</v>
      </c>
      <c r="F102" s="61" t="s">
        <v>158</v>
      </c>
      <c r="G102" s="155" t="s">
        <v>140</v>
      </c>
      <c r="H102" s="155">
        <v>0</v>
      </c>
      <c r="I102" s="155"/>
      <c r="K102" s="61" t="s">
        <v>4445</v>
      </c>
      <c r="L102" s="61" t="str">
        <f t="shared" si="3"/>
        <v xml:space="preserve">Dienstverlening voor de winning van delfstoffen </v>
      </c>
    </row>
    <row r="103" spans="1:13" hidden="1" x14ac:dyDescent="0.2">
      <c r="A103" s="131">
        <v>4</v>
      </c>
      <c r="B103" s="73" t="s">
        <v>1284</v>
      </c>
      <c r="C103" s="74" t="s">
        <v>6618</v>
      </c>
      <c r="D103" s="69" t="s">
        <v>6641</v>
      </c>
      <c r="E103" s="74" t="s">
        <v>6640</v>
      </c>
      <c r="F103" s="61" t="s">
        <v>158</v>
      </c>
      <c r="G103" s="155" t="s">
        <v>140</v>
      </c>
      <c r="H103" s="155">
        <v>0</v>
      </c>
      <c r="I103" s="155"/>
      <c r="K103" s="61" t="s">
        <v>4445</v>
      </c>
      <c r="L103" s="61" t="str">
        <f t="shared" si="3"/>
        <v xml:space="preserve">Dienstverlening voor de winning van delfstoffen </v>
      </c>
    </row>
    <row r="104" spans="1:13" hidden="1" x14ac:dyDescent="0.2">
      <c r="A104" s="131">
        <v>3</v>
      </c>
      <c r="B104" s="73" t="s">
        <v>1284</v>
      </c>
      <c r="C104" s="74" t="s">
        <v>6618</v>
      </c>
      <c r="D104" s="69" t="s">
        <v>6642</v>
      </c>
      <c r="E104" s="74" t="s">
        <v>6643</v>
      </c>
      <c r="F104" s="61" t="s">
        <v>158</v>
      </c>
      <c r="G104" s="155" t="s">
        <v>140</v>
      </c>
      <c r="H104" s="155">
        <v>0</v>
      </c>
      <c r="I104" s="155"/>
      <c r="K104" s="61" t="s">
        <v>4445</v>
      </c>
      <c r="L104" s="61" t="str">
        <f t="shared" si="3"/>
        <v xml:space="preserve">Dienstverlening voor de winning van delfstoffen </v>
      </c>
    </row>
    <row r="105" spans="1:13" hidden="1" x14ac:dyDescent="0.2">
      <c r="A105" s="131">
        <v>4</v>
      </c>
      <c r="B105" s="73" t="s">
        <v>1284</v>
      </c>
      <c r="C105" s="74" t="s">
        <v>6618</v>
      </c>
      <c r="D105" s="69" t="s">
        <v>6644</v>
      </c>
      <c r="E105" s="74" t="s">
        <v>6643</v>
      </c>
      <c r="F105" s="61" t="s">
        <v>158</v>
      </c>
      <c r="G105" s="155" t="s">
        <v>140</v>
      </c>
      <c r="H105" s="155">
        <v>0</v>
      </c>
      <c r="I105" s="155"/>
      <c r="K105" s="61" t="s">
        <v>4445</v>
      </c>
      <c r="L105" s="61" t="str">
        <f t="shared" si="3"/>
        <v xml:space="preserve">Dienstverlening voor de winning van delfstoffen </v>
      </c>
    </row>
    <row r="106" spans="1:13" hidden="1" x14ac:dyDescent="0.2">
      <c r="A106" s="131">
        <v>2</v>
      </c>
      <c r="B106" s="59" t="s">
        <v>1286</v>
      </c>
      <c r="C106" s="66" t="s">
        <v>6645</v>
      </c>
      <c r="D106" s="59" t="s">
        <v>6646</v>
      </c>
      <c r="E106" s="66" t="s">
        <v>6647</v>
      </c>
      <c r="F106" s="61" t="s">
        <v>140</v>
      </c>
      <c r="G106" s="155" t="s">
        <v>6469</v>
      </c>
      <c r="H106" s="155">
        <v>0</v>
      </c>
      <c r="I106" s="155"/>
      <c r="J106" s="63" t="s">
        <v>1318</v>
      </c>
      <c r="K106" s="61" t="s">
        <v>6609</v>
      </c>
      <c r="L106" s="61" t="str">
        <f t="shared" si="3"/>
        <v>Vervaardiging van voedingsmiddelen</v>
      </c>
    </row>
    <row r="107" spans="1:13" hidden="1" x14ac:dyDescent="0.2">
      <c r="A107" s="131">
        <v>3</v>
      </c>
      <c r="B107" s="69" t="s">
        <v>1286</v>
      </c>
      <c r="C107" s="74" t="s">
        <v>6645</v>
      </c>
      <c r="D107" s="69" t="s">
        <v>6648</v>
      </c>
      <c r="E107" s="74" t="s">
        <v>6649</v>
      </c>
      <c r="F107" s="61" t="s">
        <v>140</v>
      </c>
      <c r="G107" s="155" t="s">
        <v>6469</v>
      </c>
      <c r="H107" s="155">
        <v>3.1</v>
      </c>
      <c r="I107" s="155">
        <v>5.2</v>
      </c>
      <c r="K107" s="61" t="s">
        <v>6609</v>
      </c>
      <c r="L107" s="61" t="str">
        <f>IF(LEN(D107)=3,E107,L106)</f>
        <v>Slachterijen en vleesverwerking</v>
      </c>
      <c r="M107" s="61" t="s">
        <v>6401</v>
      </c>
    </row>
    <row r="108" spans="1:13" hidden="1" x14ac:dyDescent="0.2">
      <c r="A108" s="131">
        <v>4</v>
      </c>
      <c r="B108" s="69" t="s">
        <v>1286</v>
      </c>
      <c r="C108" s="74" t="s">
        <v>6645</v>
      </c>
      <c r="D108" s="69" t="s">
        <v>6650</v>
      </c>
      <c r="E108" s="74" t="s">
        <v>6651</v>
      </c>
      <c r="F108" s="61" t="s">
        <v>140</v>
      </c>
      <c r="G108" s="155" t="s">
        <v>140</v>
      </c>
      <c r="H108" s="155">
        <v>3.1</v>
      </c>
      <c r="I108" s="155">
        <v>5.2</v>
      </c>
      <c r="K108" s="61" t="s">
        <v>6609</v>
      </c>
      <c r="L108" s="61" t="str">
        <f t="shared" ref="L108:L145" si="4">IF(LEN(D108)=3,E108,L107)</f>
        <v>Slachterijen en vleesverwerking</v>
      </c>
      <c r="M108" s="61" t="s">
        <v>6401</v>
      </c>
    </row>
    <row r="109" spans="1:13" hidden="1" x14ac:dyDescent="0.2">
      <c r="A109" s="131">
        <v>4</v>
      </c>
      <c r="B109" s="69" t="s">
        <v>1286</v>
      </c>
      <c r="C109" s="74" t="s">
        <v>6645</v>
      </c>
      <c r="D109" s="69" t="s">
        <v>6652</v>
      </c>
      <c r="E109" s="74" t="s">
        <v>6653</v>
      </c>
      <c r="F109" s="61" t="s">
        <v>140</v>
      </c>
      <c r="G109" s="155" t="s">
        <v>140</v>
      </c>
      <c r="H109" s="155">
        <v>3.1</v>
      </c>
      <c r="I109" s="155">
        <v>5.2</v>
      </c>
      <c r="K109" s="61" t="s">
        <v>6609</v>
      </c>
      <c r="L109" s="61" t="str">
        <f t="shared" si="4"/>
        <v>Slachterijen en vleesverwerking</v>
      </c>
      <c r="M109" s="61" t="s">
        <v>6401</v>
      </c>
    </row>
    <row r="110" spans="1:13" hidden="1" x14ac:dyDescent="0.2">
      <c r="A110" s="131">
        <v>4</v>
      </c>
      <c r="B110" s="69" t="s">
        <v>1286</v>
      </c>
      <c r="C110" s="74" t="s">
        <v>6645</v>
      </c>
      <c r="D110" s="69" t="s">
        <v>6654</v>
      </c>
      <c r="E110" s="74" t="s">
        <v>6655</v>
      </c>
      <c r="F110" s="61" t="s">
        <v>140</v>
      </c>
      <c r="G110" s="155" t="s">
        <v>140</v>
      </c>
      <c r="H110" s="155">
        <v>3.1</v>
      </c>
      <c r="I110" s="155">
        <v>5.2</v>
      </c>
      <c r="K110" s="61" t="s">
        <v>6609</v>
      </c>
      <c r="L110" s="61" t="str">
        <f t="shared" si="4"/>
        <v>Slachterijen en vleesverwerking</v>
      </c>
      <c r="M110" s="61" t="s">
        <v>6401</v>
      </c>
    </row>
    <row r="111" spans="1:13" hidden="1" x14ac:dyDescent="0.2">
      <c r="A111" s="131">
        <v>3</v>
      </c>
      <c r="B111" s="69" t="s">
        <v>1286</v>
      </c>
      <c r="C111" s="74" t="s">
        <v>6645</v>
      </c>
      <c r="D111" s="69" t="s">
        <v>6656</v>
      </c>
      <c r="E111" s="74" t="s">
        <v>6657</v>
      </c>
      <c r="F111" s="61" t="s">
        <v>140</v>
      </c>
      <c r="G111" s="155" t="s">
        <v>140</v>
      </c>
      <c r="H111" s="155">
        <v>3.1</v>
      </c>
      <c r="I111" s="155">
        <v>5.2</v>
      </c>
      <c r="K111" s="61" t="s">
        <v>6609</v>
      </c>
      <c r="L111" s="61" t="str">
        <f t="shared" si="4"/>
        <v>Visverwerking</v>
      </c>
      <c r="M111" s="61" t="s">
        <v>6401</v>
      </c>
    </row>
    <row r="112" spans="1:13" hidden="1" x14ac:dyDescent="0.2">
      <c r="A112" s="131">
        <v>4</v>
      </c>
      <c r="B112" s="69" t="s">
        <v>1286</v>
      </c>
      <c r="C112" s="74" t="s">
        <v>6645</v>
      </c>
      <c r="D112" s="69" t="s">
        <v>6658</v>
      </c>
      <c r="E112" s="74" t="s">
        <v>6657</v>
      </c>
      <c r="F112" s="61" t="s">
        <v>140</v>
      </c>
      <c r="G112" s="155" t="s">
        <v>140</v>
      </c>
      <c r="H112" s="155">
        <v>3.1</v>
      </c>
      <c r="I112" s="155">
        <v>5.2</v>
      </c>
      <c r="K112" s="61" t="s">
        <v>6609</v>
      </c>
      <c r="L112" s="61" t="str">
        <f t="shared" si="4"/>
        <v>Visverwerking</v>
      </c>
      <c r="M112" s="61" t="s">
        <v>6401</v>
      </c>
    </row>
    <row r="113" spans="1:13" hidden="1" x14ac:dyDescent="0.2">
      <c r="A113" s="131">
        <v>3</v>
      </c>
      <c r="B113" s="69" t="s">
        <v>1286</v>
      </c>
      <c r="C113" s="74" t="s">
        <v>6645</v>
      </c>
      <c r="D113" s="69" t="s">
        <v>6659</v>
      </c>
      <c r="E113" s="74" t="s">
        <v>6660</v>
      </c>
      <c r="F113" s="61" t="s">
        <v>140</v>
      </c>
      <c r="G113" s="155" t="s">
        <v>6469</v>
      </c>
      <c r="H113" s="155">
        <v>0</v>
      </c>
      <c r="I113" s="155"/>
      <c r="K113" s="61" t="s">
        <v>6609</v>
      </c>
      <c r="L113" s="61" t="str">
        <f t="shared" si="4"/>
        <v>Verwerking van aardappels, groente en fruit</v>
      </c>
      <c r="M113" s="61" t="s">
        <v>6401</v>
      </c>
    </row>
    <row r="114" spans="1:13" hidden="1" x14ac:dyDescent="0.2">
      <c r="A114" s="131">
        <v>4</v>
      </c>
      <c r="B114" s="69" t="s">
        <v>1286</v>
      </c>
      <c r="C114" s="74" t="s">
        <v>6645</v>
      </c>
      <c r="D114" s="69" t="s">
        <v>6661</v>
      </c>
      <c r="E114" s="74" t="s">
        <v>6662</v>
      </c>
      <c r="F114" s="61" t="s">
        <v>140</v>
      </c>
      <c r="G114" s="155" t="s">
        <v>140</v>
      </c>
      <c r="H114" s="155">
        <v>3.1</v>
      </c>
      <c r="I114" s="155">
        <v>4.2</v>
      </c>
      <c r="K114" s="61" t="s">
        <v>6609</v>
      </c>
      <c r="L114" s="61" t="str">
        <f t="shared" si="4"/>
        <v>Verwerking van aardappels, groente en fruit</v>
      </c>
      <c r="M114" s="61" t="s">
        <v>6401</v>
      </c>
    </row>
    <row r="115" spans="1:13" hidden="1" x14ac:dyDescent="0.2">
      <c r="A115" s="131">
        <v>4</v>
      </c>
      <c r="B115" s="69" t="s">
        <v>1286</v>
      </c>
      <c r="C115" s="74" t="s">
        <v>6645</v>
      </c>
      <c r="D115" s="69" t="s">
        <v>6663</v>
      </c>
      <c r="E115" s="74" t="s">
        <v>6664</v>
      </c>
      <c r="F115" s="61" t="s">
        <v>140</v>
      </c>
      <c r="G115" s="155" t="s">
        <v>140</v>
      </c>
      <c r="H115" s="155">
        <v>3.2</v>
      </c>
      <c r="I115" s="155">
        <v>4.2</v>
      </c>
      <c r="K115" s="61" t="s">
        <v>6609</v>
      </c>
      <c r="L115" s="61" t="str">
        <f t="shared" si="4"/>
        <v>Verwerking van aardappels, groente en fruit</v>
      </c>
      <c r="M115" s="61" t="s">
        <v>6401</v>
      </c>
    </row>
    <row r="116" spans="1:13" hidden="1" x14ac:dyDescent="0.2">
      <c r="A116" s="131">
        <v>4</v>
      </c>
      <c r="B116" s="69" t="s">
        <v>1286</v>
      </c>
      <c r="C116" s="74" t="s">
        <v>6645</v>
      </c>
      <c r="D116" s="69" t="s">
        <v>6665</v>
      </c>
      <c r="E116" s="74" t="s">
        <v>6666</v>
      </c>
      <c r="F116" s="61" t="s">
        <v>140</v>
      </c>
      <c r="G116" s="155" t="s">
        <v>140</v>
      </c>
      <c r="H116" s="155">
        <v>3.2</v>
      </c>
      <c r="I116" s="155">
        <v>4.2</v>
      </c>
      <c r="K116" s="61" t="s">
        <v>6609</v>
      </c>
      <c r="L116" s="61" t="str">
        <f t="shared" si="4"/>
        <v>Verwerking van aardappels, groente en fruit</v>
      </c>
      <c r="M116" s="61" t="s">
        <v>6401</v>
      </c>
    </row>
    <row r="117" spans="1:13" hidden="1" x14ac:dyDescent="0.2">
      <c r="A117" s="131">
        <v>3</v>
      </c>
      <c r="B117" s="69" t="s">
        <v>1286</v>
      </c>
      <c r="C117" s="74" t="s">
        <v>6645</v>
      </c>
      <c r="D117" s="69" t="s">
        <v>6667</v>
      </c>
      <c r="E117" s="74" t="s">
        <v>6668</v>
      </c>
      <c r="F117" s="61" t="s">
        <v>140</v>
      </c>
      <c r="G117" s="155" t="s">
        <v>6469</v>
      </c>
      <c r="H117" s="155">
        <v>0</v>
      </c>
      <c r="I117" s="155"/>
      <c r="K117" s="61" t="s">
        <v>6609</v>
      </c>
      <c r="L117" s="61" t="str">
        <f t="shared" si="4"/>
        <v xml:space="preserve">Vervaardiging van plantaardige en dierlijke oliën en vetten </v>
      </c>
      <c r="M117" s="61" t="s">
        <v>6401</v>
      </c>
    </row>
    <row r="118" spans="1:13" hidden="1" x14ac:dyDescent="0.2">
      <c r="A118" s="131">
        <v>4</v>
      </c>
      <c r="B118" s="69" t="s">
        <v>1286</v>
      </c>
      <c r="C118" s="74" t="s">
        <v>6645</v>
      </c>
      <c r="D118" s="69" t="s">
        <v>6669</v>
      </c>
      <c r="E118" s="74" t="s">
        <v>6670</v>
      </c>
      <c r="F118" s="61" t="s">
        <v>140</v>
      </c>
      <c r="G118" s="155" t="s">
        <v>140</v>
      </c>
      <c r="H118" s="155">
        <v>0</v>
      </c>
      <c r="I118" s="155"/>
      <c r="K118" s="61" t="s">
        <v>6609</v>
      </c>
      <c r="L118" s="61" t="str">
        <f t="shared" si="4"/>
        <v xml:space="preserve">Vervaardiging van plantaardige en dierlijke oliën en vetten </v>
      </c>
      <c r="M118" s="61" t="s">
        <v>6401</v>
      </c>
    </row>
    <row r="119" spans="1:13" x14ac:dyDescent="0.2">
      <c r="A119" s="131">
        <v>6</v>
      </c>
      <c r="B119" s="132" t="s">
        <v>1286</v>
      </c>
      <c r="C119" s="133" t="s">
        <v>6645</v>
      </c>
      <c r="D119" s="158" t="s">
        <v>6671</v>
      </c>
      <c r="E119" s="159" t="s">
        <v>6672</v>
      </c>
      <c r="F119" s="61" t="s">
        <v>140</v>
      </c>
      <c r="G119" s="155" t="s">
        <v>6469</v>
      </c>
      <c r="H119" s="155">
        <v>4.0999999999999996</v>
      </c>
      <c r="I119" s="155">
        <v>4.2</v>
      </c>
      <c r="K119" s="61" t="s">
        <v>6609</v>
      </c>
      <c r="L119" s="61" t="str">
        <f t="shared" si="4"/>
        <v xml:space="preserve">Vervaardiging van plantaardige en dierlijke oliën en vetten </v>
      </c>
      <c r="M119" s="61" t="s">
        <v>6401</v>
      </c>
    </row>
    <row r="120" spans="1:13" x14ac:dyDescent="0.2">
      <c r="A120" s="131">
        <v>6</v>
      </c>
      <c r="B120" s="132" t="s">
        <v>1286</v>
      </c>
      <c r="C120" s="133" t="s">
        <v>6645</v>
      </c>
      <c r="D120" s="158" t="s">
        <v>6673</v>
      </c>
      <c r="E120" s="159" t="s">
        <v>6674</v>
      </c>
      <c r="F120" s="61" t="s">
        <v>140</v>
      </c>
      <c r="G120" s="155" t="s">
        <v>6469</v>
      </c>
      <c r="H120" s="155">
        <v>4.0999999999999996</v>
      </c>
      <c r="I120" s="155">
        <v>4.2</v>
      </c>
      <c r="K120" s="61" t="s">
        <v>6609</v>
      </c>
      <c r="L120" s="61" t="str">
        <f t="shared" si="4"/>
        <v xml:space="preserve">Vervaardiging van plantaardige en dierlijke oliën en vetten </v>
      </c>
      <c r="M120" s="61" t="s">
        <v>6401</v>
      </c>
    </row>
    <row r="121" spans="1:13" hidden="1" x14ac:dyDescent="0.2">
      <c r="A121" s="131">
        <v>4</v>
      </c>
      <c r="B121" s="69" t="s">
        <v>1286</v>
      </c>
      <c r="C121" s="74" t="s">
        <v>6645</v>
      </c>
      <c r="D121" s="69" t="s">
        <v>6675</v>
      </c>
      <c r="E121" s="74" t="s">
        <v>6676</v>
      </c>
      <c r="F121" s="61" t="s">
        <v>140</v>
      </c>
      <c r="G121" s="155" t="s">
        <v>6469</v>
      </c>
      <c r="H121" s="155">
        <v>4.0999999999999996</v>
      </c>
      <c r="I121" s="155">
        <v>4.2</v>
      </c>
      <c r="K121" s="61" t="s">
        <v>6609</v>
      </c>
      <c r="L121" s="61" t="str">
        <f t="shared" si="4"/>
        <v xml:space="preserve">Vervaardiging van plantaardige en dierlijke oliën en vetten </v>
      </c>
      <c r="M121" s="61" t="s">
        <v>6401</v>
      </c>
    </row>
    <row r="122" spans="1:13" hidden="1" x14ac:dyDescent="0.2">
      <c r="A122" s="131">
        <v>3</v>
      </c>
      <c r="B122" s="69" t="s">
        <v>1286</v>
      </c>
      <c r="C122" s="74" t="s">
        <v>6645</v>
      </c>
      <c r="D122" s="69" t="s">
        <v>6677</v>
      </c>
      <c r="E122" s="74" t="s">
        <v>6678</v>
      </c>
      <c r="F122" s="61" t="s">
        <v>140</v>
      </c>
      <c r="G122" s="155" t="s">
        <v>6469</v>
      </c>
      <c r="H122" s="155">
        <v>0</v>
      </c>
      <c r="I122" s="155"/>
      <c r="K122" s="61" t="s">
        <v>6609</v>
      </c>
      <c r="L122" s="61" t="str">
        <f t="shared" si="4"/>
        <v>Vervaardiging van zuivelproducten</v>
      </c>
      <c r="M122" s="61" t="s">
        <v>6401</v>
      </c>
    </row>
    <row r="123" spans="1:13" hidden="1" x14ac:dyDescent="0.2">
      <c r="A123" s="131">
        <v>4</v>
      </c>
      <c r="B123" s="69" t="s">
        <v>1286</v>
      </c>
      <c r="C123" s="74" t="s">
        <v>6645</v>
      </c>
      <c r="D123" s="69" t="s">
        <v>6679</v>
      </c>
      <c r="E123" s="74" t="s">
        <v>6680</v>
      </c>
      <c r="F123" s="61" t="s">
        <v>140</v>
      </c>
      <c r="G123" s="155" t="s">
        <v>140</v>
      </c>
      <c r="H123" s="155">
        <v>3.2</v>
      </c>
      <c r="I123" s="155">
        <v>5.0999999999999996</v>
      </c>
      <c r="K123" s="61" t="s">
        <v>6609</v>
      </c>
      <c r="L123" s="61" t="str">
        <f t="shared" si="4"/>
        <v>Vervaardiging van zuivelproducten</v>
      </c>
      <c r="M123" s="61" t="s">
        <v>6401</v>
      </c>
    </row>
    <row r="124" spans="1:13" hidden="1" x14ac:dyDescent="0.2">
      <c r="A124" s="131">
        <v>4</v>
      </c>
      <c r="B124" s="69" t="s">
        <v>1286</v>
      </c>
      <c r="C124" s="74" t="s">
        <v>6645</v>
      </c>
      <c r="D124" s="69" t="s">
        <v>6681</v>
      </c>
      <c r="E124" s="74" t="s">
        <v>6682</v>
      </c>
      <c r="F124" s="61" t="s">
        <v>140</v>
      </c>
      <c r="G124" s="155" t="s">
        <v>140</v>
      </c>
      <c r="H124" s="155">
        <v>2</v>
      </c>
      <c r="I124" s="155">
        <v>3.2</v>
      </c>
      <c r="K124" s="61" t="s">
        <v>6609</v>
      </c>
      <c r="L124" s="61" t="str">
        <f t="shared" si="4"/>
        <v>Vervaardiging van zuivelproducten</v>
      </c>
      <c r="M124" s="61" t="s">
        <v>6401</v>
      </c>
    </row>
    <row r="125" spans="1:13" hidden="1" x14ac:dyDescent="0.2">
      <c r="A125" s="131">
        <v>3</v>
      </c>
      <c r="B125" s="69" t="s">
        <v>1286</v>
      </c>
      <c r="C125" s="74" t="s">
        <v>6645</v>
      </c>
      <c r="D125" s="69" t="s">
        <v>6683</v>
      </c>
      <c r="E125" s="74" t="s">
        <v>6684</v>
      </c>
      <c r="F125" s="61" t="s">
        <v>140</v>
      </c>
      <c r="G125" s="155" t="s">
        <v>6469</v>
      </c>
      <c r="H125" s="155">
        <v>0</v>
      </c>
      <c r="I125" s="155"/>
      <c r="K125" s="61" t="s">
        <v>6609</v>
      </c>
      <c r="L125" s="61" t="str">
        <f t="shared" si="4"/>
        <v>Vervaardiging van meel</v>
      </c>
      <c r="M125" s="61" t="s">
        <v>6401</v>
      </c>
    </row>
    <row r="126" spans="1:13" hidden="1" x14ac:dyDescent="0.2">
      <c r="A126" s="131">
        <v>4</v>
      </c>
      <c r="B126" s="69" t="s">
        <v>1286</v>
      </c>
      <c r="C126" s="74" t="s">
        <v>6645</v>
      </c>
      <c r="D126" s="69" t="s">
        <v>6685</v>
      </c>
      <c r="E126" s="74" t="s">
        <v>6686</v>
      </c>
      <c r="F126" s="61" t="s">
        <v>140</v>
      </c>
      <c r="G126" s="155" t="s">
        <v>140</v>
      </c>
      <c r="H126" s="155">
        <v>4.0999999999999996</v>
      </c>
      <c r="I126" s="155">
        <v>4.2</v>
      </c>
      <c r="K126" s="61" t="s">
        <v>6609</v>
      </c>
      <c r="L126" s="61" t="str">
        <f t="shared" si="4"/>
        <v>Vervaardiging van meel</v>
      </c>
      <c r="M126" s="61" t="s">
        <v>6401</v>
      </c>
    </row>
    <row r="127" spans="1:13" hidden="1" x14ac:dyDescent="0.2">
      <c r="A127" s="131">
        <v>4</v>
      </c>
      <c r="B127" s="69" t="s">
        <v>1286</v>
      </c>
      <c r="C127" s="74" t="s">
        <v>6645</v>
      </c>
      <c r="D127" s="69" t="s">
        <v>6687</v>
      </c>
      <c r="E127" s="74" t="s">
        <v>6688</v>
      </c>
      <c r="F127" s="61" t="s">
        <v>140</v>
      </c>
      <c r="G127" s="155" t="s">
        <v>6469</v>
      </c>
      <c r="H127" s="155">
        <v>4.0999999999999996</v>
      </c>
      <c r="I127" s="155">
        <v>4.2</v>
      </c>
      <c r="K127" s="61" t="s">
        <v>6609</v>
      </c>
      <c r="L127" s="61" t="str">
        <f t="shared" si="4"/>
        <v>Vervaardiging van meel</v>
      </c>
      <c r="M127" s="61" t="s">
        <v>6401</v>
      </c>
    </row>
    <row r="128" spans="1:13" hidden="1" x14ac:dyDescent="0.2">
      <c r="A128" s="131">
        <v>3</v>
      </c>
      <c r="B128" s="69" t="s">
        <v>1286</v>
      </c>
      <c r="C128" s="74" t="s">
        <v>6645</v>
      </c>
      <c r="D128" s="69" t="s">
        <v>6689</v>
      </c>
      <c r="E128" s="74" t="s">
        <v>6690</v>
      </c>
      <c r="F128" s="61" t="s">
        <v>140</v>
      </c>
      <c r="G128" s="155" t="s">
        <v>6469</v>
      </c>
      <c r="H128" s="155">
        <v>0</v>
      </c>
      <c r="I128" s="155"/>
      <c r="K128" s="61" t="s">
        <v>6609</v>
      </c>
      <c r="L128" s="61" t="str">
        <f t="shared" si="4"/>
        <v>Vervaardiging van brood, banketbakkerswerk en deegwaren</v>
      </c>
      <c r="M128" s="61" t="s">
        <v>6401</v>
      </c>
    </row>
    <row r="129" spans="1:13" hidden="1" x14ac:dyDescent="0.2">
      <c r="A129" s="131">
        <v>4</v>
      </c>
      <c r="B129" s="69" t="s">
        <v>1286</v>
      </c>
      <c r="C129" s="74" t="s">
        <v>6645</v>
      </c>
      <c r="D129" s="69" t="s">
        <v>6691</v>
      </c>
      <c r="E129" s="74" t="s">
        <v>6692</v>
      </c>
      <c r="F129" s="61" t="s">
        <v>140</v>
      </c>
      <c r="G129" s="155" t="s">
        <v>140</v>
      </c>
      <c r="H129" s="155">
        <v>2</v>
      </c>
      <c r="I129" s="155">
        <v>3.2</v>
      </c>
      <c r="K129" s="61" t="s">
        <v>6609</v>
      </c>
      <c r="L129" s="61" t="str">
        <f t="shared" si="4"/>
        <v>Vervaardiging van brood, banketbakkerswerk en deegwaren</v>
      </c>
      <c r="M129" s="61" t="s">
        <v>6401</v>
      </c>
    </row>
    <row r="130" spans="1:13" hidden="1" x14ac:dyDescent="0.2">
      <c r="A130" s="131">
        <v>4</v>
      </c>
      <c r="B130" s="69" t="s">
        <v>1286</v>
      </c>
      <c r="C130" s="74" t="s">
        <v>6645</v>
      </c>
      <c r="D130" s="69" t="s">
        <v>6693</v>
      </c>
      <c r="E130" s="74" t="s">
        <v>6694</v>
      </c>
      <c r="F130" s="61" t="s">
        <v>140</v>
      </c>
      <c r="G130" s="155" t="s">
        <v>140</v>
      </c>
      <c r="H130" s="155">
        <v>3.2</v>
      </c>
      <c r="I130" s="155"/>
      <c r="K130" s="61" t="s">
        <v>6609</v>
      </c>
      <c r="L130" s="61" t="str">
        <f t="shared" si="4"/>
        <v>Vervaardiging van brood, banketbakkerswerk en deegwaren</v>
      </c>
      <c r="M130" s="61" t="s">
        <v>6401</v>
      </c>
    </row>
    <row r="131" spans="1:13" hidden="1" x14ac:dyDescent="0.2">
      <c r="A131" s="131">
        <v>4</v>
      </c>
      <c r="B131" s="69" t="s">
        <v>1286</v>
      </c>
      <c r="C131" s="74" t="s">
        <v>6645</v>
      </c>
      <c r="D131" s="69" t="s">
        <v>6695</v>
      </c>
      <c r="E131" s="74" t="s">
        <v>6696</v>
      </c>
      <c r="F131" s="61" t="s">
        <v>140</v>
      </c>
      <c r="G131" s="155" t="s">
        <v>140</v>
      </c>
      <c r="H131" s="155">
        <v>3.1</v>
      </c>
      <c r="I131" s="155"/>
      <c r="K131" s="61" t="s">
        <v>6609</v>
      </c>
      <c r="L131" s="61" t="str">
        <f t="shared" si="4"/>
        <v>Vervaardiging van brood, banketbakkerswerk en deegwaren</v>
      </c>
      <c r="M131" s="61" t="s">
        <v>6401</v>
      </c>
    </row>
    <row r="132" spans="1:13" hidden="1" x14ac:dyDescent="0.2">
      <c r="A132" s="131">
        <v>3</v>
      </c>
      <c r="B132" s="69" t="s">
        <v>1286</v>
      </c>
      <c r="C132" s="74" t="s">
        <v>6645</v>
      </c>
      <c r="D132" s="69" t="s">
        <v>6697</v>
      </c>
      <c r="E132" s="74" t="s">
        <v>6698</v>
      </c>
      <c r="F132" s="61" t="s">
        <v>140</v>
      </c>
      <c r="G132" s="155" t="s">
        <v>6469</v>
      </c>
      <c r="H132" s="155">
        <v>3.1</v>
      </c>
      <c r="I132" s="155"/>
      <c r="K132" s="61" t="s">
        <v>6609</v>
      </c>
      <c r="L132" s="61" t="str">
        <f t="shared" si="4"/>
        <v>Vervaardiging van overige voedingsmiddelen</v>
      </c>
      <c r="M132" s="61" t="s">
        <v>6401</v>
      </c>
    </row>
    <row r="133" spans="1:13" hidden="1" x14ac:dyDescent="0.2">
      <c r="A133" s="131">
        <v>4</v>
      </c>
      <c r="B133" s="69" t="s">
        <v>1286</v>
      </c>
      <c r="C133" s="74" t="s">
        <v>6645</v>
      </c>
      <c r="D133" s="69" t="s">
        <v>6699</v>
      </c>
      <c r="E133" s="74" t="s">
        <v>6700</v>
      </c>
      <c r="F133" s="61" t="s">
        <v>140</v>
      </c>
      <c r="G133" s="155" t="s">
        <v>140</v>
      </c>
      <c r="H133" s="155">
        <v>5.0999999999999996</v>
      </c>
      <c r="I133" s="155">
        <v>5.3</v>
      </c>
      <c r="K133" s="61" t="s">
        <v>6609</v>
      </c>
      <c r="L133" s="61" t="str">
        <f t="shared" si="4"/>
        <v>Vervaardiging van overige voedingsmiddelen</v>
      </c>
      <c r="M133" s="61" t="s">
        <v>6401</v>
      </c>
    </row>
    <row r="134" spans="1:13" hidden="1" x14ac:dyDescent="0.2">
      <c r="A134" s="131">
        <v>4</v>
      </c>
      <c r="B134" s="69" t="s">
        <v>1286</v>
      </c>
      <c r="C134" s="74" t="s">
        <v>6645</v>
      </c>
      <c r="D134" s="69" t="s">
        <v>6701</v>
      </c>
      <c r="E134" s="74" t="s">
        <v>6702</v>
      </c>
      <c r="F134" s="61" t="s">
        <v>140</v>
      </c>
      <c r="G134" s="155" t="s">
        <v>6469</v>
      </c>
      <c r="H134" s="155">
        <v>3.1</v>
      </c>
      <c r="I134" s="155"/>
      <c r="K134" s="61" t="s">
        <v>6609</v>
      </c>
      <c r="L134" s="61" t="str">
        <f t="shared" si="4"/>
        <v>Vervaardiging van overige voedingsmiddelen</v>
      </c>
      <c r="M134" s="61" t="s">
        <v>6401</v>
      </c>
    </row>
    <row r="135" spans="1:13" x14ac:dyDescent="0.2">
      <c r="A135" s="131">
        <v>5</v>
      </c>
      <c r="B135" s="69" t="s">
        <v>1286</v>
      </c>
      <c r="C135" s="74" t="s">
        <v>6645</v>
      </c>
      <c r="D135" s="69" t="s">
        <v>6703</v>
      </c>
      <c r="E135" s="74" t="s">
        <v>6704</v>
      </c>
      <c r="F135" s="61" t="s">
        <v>140</v>
      </c>
      <c r="G135" s="155" t="s">
        <v>140</v>
      </c>
      <c r="H135" s="155">
        <v>3.1</v>
      </c>
      <c r="I135" s="155">
        <v>5.0999999999999996</v>
      </c>
      <c r="K135" s="61" t="s">
        <v>6609</v>
      </c>
      <c r="L135" s="61" t="str">
        <f t="shared" si="4"/>
        <v>Vervaardiging van overige voedingsmiddelen</v>
      </c>
      <c r="M135" s="61" t="s">
        <v>6401</v>
      </c>
    </row>
    <row r="136" spans="1:13" x14ac:dyDescent="0.2">
      <c r="A136" s="131">
        <v>5</v>
      </c>
      <c r="B136" s="69" t="s">
        <v>1286</v>
      </c>
      <c r="C136" s="74" t="s">
        <v>6645</v>
      </c>
      <c r="D136" s="69" t="s">
        <v>6705</v>
      </c>
      <c r="E136" s="74" t="s">
        <v>6706</v>
      </c>
      <c r="F136" s="61" t="s">
        <v>140</v>
      </c>
      <c r="G136" s="155" t="s">
        <v>140</v>
      </c>
      <c r="H136" s="155">
        <v>3.1</v>
      </c>
      <c r="I136" s="155"/>
      <c r="K136" s="61" t="s">
        <v>6609</v>
      </c>
      <c r="L136" s="61" t="str">
        <f t="shared" si="4"/>
        <v>Vervaardiging van overige voedingsmiddelen</v>
      </c>
      <c r="M136" s="61" t="s">
        <v>6401</v>
      </c>
    </row>
    <row r="137" spans="1:13" hidden="1" x14ac:dyDescent="0.2">
      <c r="A137" s="131">
        <v>4</v>
      </c>
      <c r="B137" s="69" t="s">
        <v>1286</v>
      </c>
      <c r="C137" s="74" t="s">
        <v>6645</v>
      </c>
      <c r="D137" s="69" t="s">
        <v>6707</v>
      </c>
      <c r="E137" s="74" t="s">
        <v>6708</v>
      </c>
      <c r="F137" s="61" t="s">
        <v>140</v>
      </c>
      <c r="G137" s="155" t="s">
        <v>140</v>
      </c>
      <c r="H137" s="155">
        <v>3.2</v>
      </c>
      <c r="I137" s="155">
        <v>5.0999999999999996</v>
      </c>
      <c r="K137" s="61" t="s">
        <v>6609</v>
      </c>
      <c r="L137" s="61" t="str">
        <f t="shared" si="4"/>
        <v>Vervaardiging van overige voedingsmiddelen</v>
      </c>
      <c r="M137" s="61" t="s">
        <v>6401</v>
      </c>
    </row>
    <row r="138" spans="1:13" hidden="1" x14ac:dyDescent="0.2">
      <c r="A138" s="131">
        <v>4</v>
      </c>
      <c r="B138" s="69" t="s">
        <v>1286</v>
      </c>
      <c r="C138" s="74" t="s">
        <v>6645</v>
      </c>
      <c r="D138" s="69" t="s">
        <v>6709</v>
      </c>
      <c r="E138" s="74" t="s">
        <v>6710</v>
      </c>
      <c r="F138" s="61" t="s">
        <v>140</v>
      </c>
      <c r="G138" s="155" t="s">
        <v>6469</v>
      </c>
      <c r="H138" s="155">
        <v>3.1</v>
      </c>
      <c r="I138" s="155"/>
      <c r="K138" s="61" t="s">
        <v>6609</v>
      </c>
      <c r="L138" s="61" t="str">
        <f t="shared" si="4"/>
        <v>Vervaardiging van overige voedingsmiddelen</v>
      </c>
      <c r="M138" s="61" t="s">
        <v>6401</v>
      </c>
    </row>
    <row r="139" spans="1:13" x14ac:dyDescent="0.2">
      <c r="A139" s="131">
        <v>6</v>
      </c>
      <c r="B139" s="132" t="s">
        <v>1286</v>
      </c>
      <c r="C139" s="133" t="s">
        <v>6645</v>
      </c>
      <c r="D139" s="158" t="s">
        <v>6711</v>
      </c>
      <c r="E139" s="159" t="s">
        <v>6712</v>
      </c>
      <c r="F139" s="61" t="s">
        <v>140</v>
      </c>
      <c r="G139" s="155" t="s">
        <v>6469</v>
      </c>
      <c r="H139" s="155">
        <v>4.0999999999999996</v>
      </c>
      <c r="I139" s="155"/>
      <c r="K139" s="61" t="s">
        <v>6609</v>
      </c>
      <c r="L139" s="61" t="str">
        <f t="shared" si="4"/>
        <v>Vervaardiging van overige voedingsmiddelen</v>
      </c>
      <c r="M139" s="61" t="s">
        <v>6401</v>
      </c>
    </row>
    <row r="140" spans="1:13" hidden="1" x14ac:dyDescent="0.2">
      <c r="A140" s="131">
        <v>4</v>
      </c>
      <c r="B140" s="69" t="s">
        <v>1286</v>
      </c>
      <c r="C140" s="74" t="s">
        <v>6645</v>
      </c>
      <c r="D140" s="69" t="s">
        <v>6713</v>
      </c>
      <c r="E140" s="74" t="s">
        <v>6714</v>
      </c>
      <c r="F140" s="61" t="s">
        <v>140</v>
      </c>
      <c r="G140" s="155" t="s">
        <v>140</v>
      </c>
      <c r="H140" s="155">
        <v>3.1</v>
      </c>
      <c r="I140" s="155"/>
      <c r="K140" s="61" t="s">
        <v>6609</v>
      </c>
      <c r="L140" s="61" t="str">
        <f t="shared" si="4"/>
        <v>Vervaardiging van overige voedingsmiddelen</v>
      </c>
      <c r="M140" s="61" t="s">
        <v>6401</v>
      </c>
    </row>
    <row r="141" spans="1:13" hidden="1" x14ac:dyDescent="0.2">
      <c r="A141" s="131">
        <v>4</v>
      </c>
      <c r="B141" s="69" t="s">
        <v>1286</v>
      </c>
      <c r="C141" s="74" t="s">
        <v>6645</v>
      </c>
      <c r="D141" s="69" t="s">
        <v>6715</v>
      </c>
      <c r="E141" s="74" t="s">
        <v>6716</v>
      </c>
      <c r="F141" s="61" t="s">
        <v>140</v>
      </c>
      <c r="G141" s="155" t="s">
        <v>140</v>
      </c>
      <c r="H141" s="155">
        <v>3.1</v>
      </c>
      <c r="I141" s="155"/>
      <c r="K141" s="61" t="s">
        <v>6609</v>
      </c>
      <c r="L141" s="61" t="str">
        <f t="shared" si="4"/>
        <v>Vervaardiging van overige voedingsmiddelen</v>
      </c>
      <c r="M141" s="61" t="s">
        <v>6401</v>
      </c>
    </row>
    <row r="142" spans="1:13" hidden="1" x14ac:dyDescent="0.2">
      <c r="A142" s="131">
        <v>4</v>
      </c>
      <c r="B142" s="69" t="s">
        <v>1286</v>
      </c>
      <c r="C142" s="74" t="s">
        <v>6645</v>
      </c>
      <c r="D142" s="69" t="s">
        <v>6717</v>
      </c>
      <c r="E142" s="74" t="s">
        <v>6718</v>
      </c>
      <c r="F142" s="61" t="s">
        <v>140</v>
      </c>
      <c r="G142" s="155" t="s">
        <v>140</v>
      </c>
      <c r="H142" s="155">
        <v>3.2</v>
      </c>
      <c r="I142" s="155">
        <v>4.2</v>
      </c>
      <c r="K142" s="61" t="s">
        <v>6609</v>
      </c>
      <c r="L142" s="61" t="str">
        <f t="shared" si="4"/>
        <v>Vervaardiging van overige voedingsmiddelen</v>
      </c>
      <c r="M142" s="61" t="s">
        <v>6401</v>
      </c>
    </row>
    <row r="143" spans="1:13" hidden="1" x14ac:dyDescent="0.2">
      <c r="A143" s="131">
        <v>3</v>
      </c>
      <c r="B143" s="69" t="s">
        <v>1286</v>
      </c>
      <c r="C143" s="74" t="s">
        <v>6645</v>
      </c>
      <c r="D143" s="69" t="s">
        <v>6719</v>
      </c>
      <c r="E143" s="74" t="s">
        <v>6720</v>
      </c>
      <c r="F143" s="61" t="s">
        <v>140</v>
      </c>
      <c r="G143" s="155" t="s">
        <v>6469</v>
      </c>
      <c r="H143" s="155">
        <v>0</v>
      </c>
      <c r="I143" s="155"/>
      <c r="K143" s="61" t="s">
        <v>6609</v>
      </c>
      <c r="L143" s="61" t="str">
        <f t="shared" si="4"/>
        <v>Vervaardiging van diervoeders</v>
      </c>
      <c r="M143" s="61" t="s">
        <v>6401</v>
      </c>
    </row>
    <row r="144" spans="1:13" hidden="1" x14ac:dyDescent="0.2">
      <c r="A144" s="131">
        <v>4</v>
      </c>
      <c r="B144" s="69" t="s">
        <v>1286</v>
      </c>
      <c r="C144" s="74" t="s">
        <v>6645</v>
      </c>
      <c r="D144" s="69" t="s">
        <v>6721</v>
      </c>
      <c r="E144" s="74" t="s">
        <v>6722</v>
      </c>
      <c r="F144" s="61" t="s">
        <v>140</v>
      </c>
      <c r="G144" s="155" t="s">
        <v>140</v>
      </c>
      <c r="H144" s="155">
        <v>4.0999999999999996</v>
      </c>
      <c r="I144" s="155">
        <v>5.2</v>
      </c>
      <c r="K144" s="61" t="s">
        <v>6609</v>
      </c>
      <c r="L144" s="61" t="str">
        <f t="shared" si="4"/>
        <v>Vervaardiging van diervoeders</v>
      </c>
      <c r="M144" s="61" t="s">
        <v>6401</v>
      </c>
    </row>
    <row r="145" spans="1:13" hidden="1" x14ac:dyDescent="0.2">
      <c r="A145" s="131">
        <v>4</v>
      </c>
      <c r="B145" s="69" t="s">
        <v>1286</v>
      </c>
      <c r="C145" s="74" t="s">
        <v>6645</v>
      </c>
      <c r="D145" s="69" t="s">
        <v>6723</v>
      </c>
      <c r="E145" s="74" t="s">
        <v>6724</v>
      </c>
      <c r="F145" s="61" t="s">
        <v>140</v>
      </c>
      <c r="G145" s="155" t="s">
        <v>140</v>
      </c>
      <c r="H145" s="155">
        <v>4.0999999999999996</v>
      </c>
      <c r="I145" s="155"/>
      <c r="K145" s="61" t="s">
        <v>6609</v>
      </c>
      <c r="L145" s="61" t="str">
        <f t="shared" si="4"/>
        <v>Vervaardiging van diervoeders</v>
      </c>
      <c r="M145" s="61" t="s">
        <v>6401</v>
      </c>
    </row>
    <row r="146" spans="1:13" hidden="1" x14ac:dyDescent="0.2">
      <c r="A146" s="131">
        <v>2</v>
      </c>
      <c r="B146" s="59" t="s">
        <v>1286</v>
      </c>
      <c r="C146" s="66" t="s">
        <v>6645</v>
      </c>
      <c r="D146" s="59" t="s">
        <v>6725</v>
      </c>
      <c r="E146" s="66" t="s">
        <v>6726</v>
      </c>
      <c r="F146" s="61" t="s">
        <v>140</v>
      </c>
      <c r="G146" s="155" t="s">
        <v>6469</v>
      </c>
      <c r="H146" s="155">
        <v>0</v>
      </c>
      <c r="I146" s="155"/>
      <c r="J146" s="63" t="s">
        <v>1318</v>
      </c>
      <c r="K146" s="61" t="s">
        <v>6609</v>
      </c>
      <c r="L146" s="61" t="str">
        <f t="shared" ref="L146:L200" si="5">IF(LEN(D146)=2,E146,L145)</f>
        <v>Vervaardiging van dranken</v>
      </c>
    </row>
    <row r="147" spans="1:13" hidden="1" x14ac:dyDescent="0.2">
      <c r="A147" s="131">
        <v>3</v>
      </c>
      <c r="B147" s="69" t="s">
        <v>1286</v>
      </c>
      <c r="C147" s="74" t="s">
        <v>6645</v>
      </c>
      <c r="D147" s="69" t="s">
        <v>6727</v>
      </c>
      <c r="E147" s="74" t="s">
        <v>6726</v>
      </c>
      <c r="F147" s="61" t="s">
        <v>140</v>
      </c>
      <c r="G147" s="155" t="s">
        <v>6469</v>
      </c>
      <c r="H147" s="155">
        <v>0</v>
      </c>
      <c r="I147" s="155"/>
      <c r="K147" s="61" t="s">
        <v>6609</v>
      </c>
      <c r="L147" s="61" t="str">
        <f t="shared" si="5"/>
        <v>Vervaardiging van dranken</v>
      </c>
      <c r="M147" s="61" t="s">
        <v>6401</v>
      </c>
    </row>
    <row r="148" spans="1:13" hidden="1" x14ac:dyDescent="0.2">
      <c r="A148" s="131">
        <v>4</v>
      </c>
      <c r="B148" s="69" t="s">
        <v>1286</v>
      </c>
      <c r="C148" s="74" t="s">
        <v>6645</v>
      </c>
      <c r="D148" s="69" t="s">
        <v>6728</v>
      </c>
      <c r="E148" s="74" t="s">
        <v>6729</v>
      </c>
      <c r="F148" s="61" t="s">
        <v>140</v>
      </c>
      <c r="G148" s="155" t="s">
        <v>140</v>
      </c>
      <c r="H148" s="155">
        <v>0</v>
      </c>
      <c r="I148" s="155"/>
      <c r="K148" s="61" t="s">
        <v>6609</v>
      </c>
      <c r="L148" s="61" t="str">
        <f t="shared" si="5"/>
        <v>Vervaardiging van dranken</v>
      </c>
      <c r="M148" s="61" t="s">
        <v>6401</v>
      </c>
    </row>
    <row r="149" spans="1:13" x14ac:dyDescent="0.2">
      <c r="A149" s="131">
        <v>6</v>
      </c>
      <c r="B149" s="132" t="s">
        <v>1286</v>
      </c>
      <c r="C149" s="133" t="s">
        <v>6645</v>
      </c>
      <c r="D149" s="158" t="s">
        <v>6730</v>
      </c>
      <c r="E149" s="159" t="s">
        <v>6731</v>
      </c>
      <c r="F149" s="61" t="s">
        <v>140</v>
      </c>
      <c r="G149" s="155" t="s">
        <v>6469</v>
      </c>
      <c r="H149" s="155">
        <v>4.2</v>
      </c>
      <c r="I149" s="155"/>
      <c r="K149" s="61" t="s">
        <v>6609</v>
      </c>
      <c r="L149" s="61" t="str">
        <f t="shared" si="5"/>
        <v>Vervaardiging van dranken</v>
      </c>
      <c r="M149" s="61" t="s">
        <v>6401</v>
      </c>
    </row>
    <row r="150" spans="1:13" x14ac:dyDescent="0.2">
      <c r="A150" s="131">
        <v>6</v>
      </c>
      <c r="B150" s="132" t="s">
        <v>1286</v>
      </c>
      <c r="C150" s="133" t="s">
        <v>6645</v>
      </c>
      <c r="D150" s="158" t="s">
        <v>6732</v>
      </c>
      <c r="E150" s="159" t="s">
        <v>6733</v>
      </c>
      <c r="F150" s="61" t="s">
        <v>140</v>
      </c>
      <c r="G150" s="155" t="s">
        <v>6469</v>
      </c>
      <c r="H150" s="155">
        <v>4.0999999999999996</v>
      </c>
      <c r="I150" s="155">
        <v>4.2</v>
      </c>
      <c r="K150" s="61" t="s">
        <v>6609</v>
      </c>
      <c r="L150" s="61" t="str">
        <f t="shared" si="5"/>
        <v>Vervaardiging van dranken</v>
      </c>
      <c r="M150" s="61" t="s">
        <v>6401</v>
      </c>
    </row>
    <row r="151" spans="1:13" hidden="1" x14ac:dyDescent="0.2">
      <c r="A151" s="131">
        <v>4</v>
      </c>
      <c r="B151" s="69" t="s">
        <v>1286</v>
      </c>
      <c r="C151" s="74" t="s">
        <v>6645</v>
      </c>
      <c r="D151" s="69" t="s">
        <v>6734</v>
      </c>
      <c r="E151" s="74" t="s">
        <v>6735</v>
      </c>
      <c r="F151" s="61" t="s">
        <v>140</v>
      </c>
      <c r="G151" s="155" t="s">
        <v>140</v>
      </c>
      <c r="H151" s="155">
        <v>2</v>
      </c>
      <c r="I151" s="155"/>
      <c r="K151" s="61" t="s">
        <v>6609</v>
      </c>
      <c r="L151" s="61" t="str">
        <f t="shared" si="5"/>
        <v>Vervaardiging van dranken</v>
      </c>
      <c r="M151" s="61" t="s">
        <v>6401</v>
      </c>
    </row>
    <row r="152" spans="1:13" hidden="1" x14ac:dyDescent="0.2">
      <c r="A152" s="131">
        <v>4</v>
      </c>
      <c r="B152" s="69" t="s">
        <v>1286</v>
      </c>
      <c r="C152" s="74" t="s">
        <v>6645</v>
      </c>
      <c r="D152" s="69" t="s">
        <v>6736</v>
      </c>
      <c r="E152" s="74" t="s">
        <v>6737</v>
      </c>
      <c r="F152" s="61" t="s">
        <v>140</v>
      </c>
      <c r="G152" s="155" t="s">
        <v>140</v>
      </c>
      <c r="H152" s="155">
        <v>2</v>
      </c>
      <c r="I152" s="155"/>
      <c r="K152" s="61" t="s">
        <v>6609</v>
      </c>
      <c r="L152" s="61" t="str">
        <f t="shared" si="5"/>
        <v>Vervaardiging van dranken</v>
      </c>
      <c r="M152" s="61" t="s">
        <v>6401</v>
      </c>
    </row>
    <row r="153" spans="1:13" hidden="1" x14ac:dyDescent="0.2">
      <c r="A153" s="131">
        <v>4</v>
      </c>
      <c r="B153" s="69" t="s">
        <v>1286</v>
      </c>
      <c r="C153" s="74" t="s">
        <v>6645</v>
      </c>
      <c r="D153" s="69" t="s">
        <v>6738</v>
      </c>
      <c r="E153" s="74" t="s">
        <v>6739</v>
      </c>
      <c r="F153" s="61" t="s">
        <v>140</v>
      </c>
      <c r="G153" s="155" t="s">
        <v>140</v>
      </c>
      <c r="H153" s="155">
        <v>2</v>
      </c>
      <c r="I153" s="155"/>
      <c r="K153" s="61" t="s">
        <v>6609</v>
      </c>
      <c r="L153" s="61" t="str">
        <f t="shared" si="5"/>
        <v>Vervaardiging van dranken</v>
      </c>
      <c r="M153" s="61" t="s">
        <v>6401</v>
      </c>
    </row>
    <row r="154" spans="1:13" hidden="1" x14ac:dyDescent="0.2">
      <c r="A154" s="131">
        <v>4</v>
      </c>
      <c r="B154" s="69" t="s">
        <v>1286</v>
      </c>
      <c r="C154" s="74" t="s">
        <v>6645</v>
      </c>
      <c r="D154" s="69" t="s">
        <v>6740</v>
      </c>
      <c r="E154" s="74" t="s">
        <v>6741</v>
      </c>
      <c r="F154" s="61" t="s">
        <v>140</v>
      </c>
      <c r="G154" s="155" t="s">
        <v>140</v>
      </c>
      <c r="H154" s="155">
        <v>4.2</v>
      </c>
      <c r="I154" s="155"/>
      <c r="K154" s="61" t="s">
        <v>6609</v>
      </c>
      <c r="L154" s="61" t="str">
        <f t="shared" si="5"/>
        <v>Vervaardiging van dranken</v>
      </c>
      <c r="M154" s="61" t="s">
        <v>6401</v>
      </c>
    </row>
    <row r="155" spans="1:13" hidden="1" x14ac:dyDescent="0.2">
      <c r="A155" s="131">
        <v>4</v>
      </c>
      <c r="B155" s="69" t="s">
        <v>1286</v>
      </c>
      <c r="C155" s="74" t="s">
        <v>6645</v>
      </c>
      <c r="D155" s="69" t="s">
        <v>6742</v>
      </c>
      <c r="E155" s="74" t="s">
        <v>6743</v>
      </c>
      <c r="F155" s="61" t="s">
        <v>140</v>
      </c>
      <c r="G155" s="155" t="s">
        <v>6469</v>
      </c>
      <c r="H155" s="155">
        <v>4.2</v>
      </c>
      <c r="I155" s="155"/>
      <c r="K155" s="61" t="s">
        <v>6609</v>
      </c>
      <c r="L155" s="61" t="str">
        <f t="shared" si="5"/>
        <v>Vervaardiging van dranken</v>
      </c>
      <c r="M155" s="61" t="s">
        <v>6401</v>
      </c>
    </row>
    <row r="156" spans="1:13" hidden="1" x14ac:dyDescent="0.2">
      <c r="A156" s="131">
        <v>4</v>
      </c>
      <c r="B156" s="69" t="s">
        <v>1286</v>
      </c>
      <c r="C156" s="74" t="s">
        <v>6645</v>
      </c>
      <c r="D156" s="69" t="s">
        <v>6744</v>
      </c>
      <c r="E156" s="74" t="s">
        <v>6745</v>
      </c>
      <c r="F156" s="61" t="s">
        <v>140</v>
      </c>
      <c r="G156" s="155" t="s">
        <v>6469</v>
      </c>
      <c r="H156" s="155">
        <v>3.2</v>
      </c>
      <c r="I156" s="155"/>
      <c r="K156" s="61" t="s">
        <v>6609</v>
      </c>
      <c r="L156" s="61" t="str">
        <f t="shared" si="5"/>
        <v>Vervaardiging van dranken</v>
      </c>
      <c r="M156" s="61" t="s">
        <v>6401</v>
      </c>
    </row>
    <row r="157" spans="1:13" hidden="1" x14ac:dyDescent="0.2">
      <c r="A157" s="131">
        <v>2</v>
      </c>
      <c r="B157" s="59" t="s">
        <v>1286</v>
      </c>
      <c r="C157" s="66" t="s">
        <v>6645</v>
      </c>
      <c r="D157" s="59" t="s">
        <v>6746</v>
      </c>
      <c r="E157" s="66" t="s">
        <v>6747</v>
      </c>
      <c r="F157" s="61" t="s">
        <v>140</v>
      </c>
      <c r="G157" s="155" t="s">
        <v>140</v>
      </c>
      <c r="H157" s="155">
        <v>0</v>
      </c>
      <c r="I157" s="155"/>
      <c r="J157" s="63" t="s">
        <v>1318</v>
      </c>
      <c r="K157" s="61" t="s">
        <v>6609</v>
      </c>
      <c r="L157" s="61" t="str">
        <f t="shared" si="5"/>
        <v>Vervaardiging van tabaksproducten</v>
      </c>
      <c r="M157" s="61" t="s">
        <v>6401</v>
      </c>
    </row>
    <row r="158" spans="1:13" hidden="1" x14ac:dyDescent="0.2">
      <c r="A158" s="131">
        <v>3</v>
      </c>
      <c r="B158" s="69" t="s">
        <v>1286</v>
      </c>
      <c r="C158" s="74" t="s">
        <v>6645</v>
      </c>
      <c r="D158" s="69" t="s">
        <v>6748</v>
      </c>
      <c r="E158" s="74" t="s">
        <v>6747</v>
      </c>
      <c r="F158" s="61" t="s">
        <v>140</v>
      </c>
      <c r="G158" s="155" t="s">
        <v>140</v>
      </c>
      <c r="H158" s="155">
        <v>4.0999999999999996</v>
      </c>
      <c r="I158" s="155"/>
      <c r="K158" s="61" t="s">
        <v>6609</v>
      </c>
      <c r="L158" s="61" t="str">
        <f t="shared" si="5"/>
        <v>Vervaardiging van tabaksproducten</v>
      </c>
      <c r="M158" s="61" t="s">
        <v>6401</v>
      </c>
    </row>
    <row r="159" spans="1:13" hidden="1" x14ac:dyDescent="0.2">
      <c r="A159" s="131">
        <v>4</v>
      </c>
      <c r="B159" s="69" t="s">
        <v>1286</v>
      </c>
      <c r="C159" s="74" t="s">
        <v>6645</v>
      </c>
      <c r="D159" s="69" t="s">
        <v>6749</v>
      </c>
      <c r="E159" s="74" t="s">
        <v>6747</v>
      </c>
      <c r="F159" s="61" t="s">
        <v>140</v>
      </c>
      <c r="G159" s="155" t="s">
        <v>140</v>
      </c>
      <c r="H159" s="155">
        <v>4.0999999999999996</v>
      </c>
      <c r="I159" s="155"/>
      <c r="K159" s="61" t="s">
        <v>6609</v>
      </c>
      <c r="L159" s="61" t="str">
        <f t="shared" si="5"/>
        <v>Vervaardiging van tabaksproducten</v>
      </c>
      <c r="M159" s="61" t="s">
        <v>6401</v>
      </c>
    </row>
    <row r="160" spans="1:13" hidden="1" x14ac:dyDescent="0.2">
      <c r="A160" s="131">
        <v>2</v>
      </c>
      <c r="B160" s="59" t="s">
        <v>1286</v>
      </c>
      <c r="C160" s="66" t="s">
        <v>6645</v>
      </c>
      <c r="D160" s="59" t="s">
        <v>6750</v>
      </c>
      <c r="E160" s="66" t="s">
        <v>6751</v>
      </c>
      <c r="F160" s="61" t="s">
        <v>140</v>
      </c>
      <c r="G160" s="155" t="s">
        <v>6469</v>
      </c>
      <c r="H160" s="155">
        <v>0</v>
      </c>
      <c r="I160" s="155"/>
      <c r="J160" s="63" t="s">
        <v>1318</v>
      </c>
      <c r="K160" s="61" t="s">
        <v>6645</v>
      </c>
      <c r="L160" s="61" t="str">
        <f t="shared" si="5"/>
        <v>Vervaardiging van textiel</v>
      </c>
    </row>
    <row r="161" spans="1:12" hidden="1" x14ac:dyDescent="0.2">
      <c r="A161" s="131">
        <v>3</v>
      </c>
      <c r="B161" s="69" t="s">
        <v>1286</v>
      </c>
      <c r="C161" s="74" t="s">
        <v>6645</v>
      </c>
      <c r="D161" s="69" t="s">
        <v>6752</v>
      </c>
      <c r="E161" s="74" t="s">
        <v>6753</v>
      </c>
      <c r="F161" s="61" t="s">
        <v>140</v>
      </c>
      <c r="G161" s="155" t="s">
        <v>140</v>
      </c>
      <c r="H161" s="155">
        <v>3.2</v>
      </c>
      <c r="I161" s="155"/>
      <c r="K161" s="61" t="s">
        <v>6645</v>
      </c>
      <c r="L161" s="61" t="str">
        <f t="shared" si="5"/>
        <v>Vervaardiging van textiel</v>
      </c>
    </row>
    <row r="162" spans="1:12" hidden="1" x14ac:dyDescent="0.2">
      <c r="A162" s="131">
        <v>4</v>
      </c>
      <c r="B162" s="69" t="s">
        <v>1286</v>
      </c>
      <c r="C162" s="74" t="s">
        <v>6645</v>
      </c>
      <c r="D162" s="69" t="s">
        <v>6754</v>
      </c>
      <c r="E162" s="74" t="s">
        <v>6753</v>
      </c>
      <c r="F162" s="61" t="s">
        <v>140</v>
      </c>
      <c r="G162" s="155" t="s">
        <v>140</v>
      </c>
      <c r="H162" s="155">
        <v>3.2</v>
      </c>
      <c r="I162" s="155"/>
      <c r="K162" s="61" t="s">
        <v>6645</v>
      </c>
      <c r="L162" s="61" t="str">
        <f t="shared" si="5"/>
        <v>Vervaardiging van textiel</v>
      </c>
    </row>
    <row r="163" spans="1:12" hidden="1" x14ac:dyDescent="0.2">
      <c r="A163" s="131">
        <v>3</v>
      </c>
      <c r="B163" s="69" t="s">
        <v>1286</v>
      </c>
      <c r="C163" s="74" t="s">
        <v>6645</v>
      </c>
      <c r="D163" s="69" t="s">
        <v>6755</v>
      </c>
      <c r="E163" s="74" t="s">
        <v>6756</v>
      </c>
      <c r="F163" s="61" t="s">
        <v>140</v>
      </c>
      <c r="G163" s="155" t="s">
        <v>140</v>
      </c>
      <c r="H163" s="155">
        <v>3.2</v>
      </c>
      <c r="I163" s="155">
        <v>4.2</v>
      </c>
      <c r="K163" s="61" t="s">
        <v>6645</v>
      </c>
      <c r="L163" s="61" t="str">
        <f t="shared" si="5"/>
        <v>Vervaardiging van textiel</v>
      </c>
    </row>
    <row r="164" spans="1:12" hidden="1" x14ac:dyDescent="0.2">
      <c r="A164" s="131">
        <v>4</v>
      </c>
      <c r="B164" s="69" t="s">
        <v>1286</v>
      </c>
      <c r="C164" s="74" t="s">
        <v>6645</v>
      </c>
      <c r="D164" s="69" t="s">
        <v>6757</v>
      </c>
      <c r="E164" s="74" t="s">
        <v>6756</v>
      </c>
      <c r="F164" s="61" t="s">
        <v>140</v>
      </c>
      <c r="G164" s="155" t="s">
        <v>140</v>
      </c>
      <c r="H164" s="155">
        <v>3.2</v>
      </c>
      <c r="I164" s="155">
        <v>4.2</v>
      </c>
      <c r="K164" s="61" t="s">
        <v>6645</v>
      </c>
      <c r="L164" s="61" t="str">
        <f t="shared" si="5"/>
        <v>Vervaardiging van textiel</v>
      </c>
    </row>
    <row r="165" spans="1:12" hidden="1" x14ac:dyDescent="0.2">
      <c r="A165" s="131">
        <v>3</v>
      </c>
      <c r="B165" s="69" t="s">
        <v>1286</v>
      </c>
      <c r="C165" s="74" t="s">
        <v>6645</v>
      </c>
      <c r="D165" s="69" t="s">
        <v>6758</v>
      </c>
      <c r="E165" s="74" t="s">
        <v>6759</v>
      </c>
      <c r="F165" s="61" t="s">
        <v>140</v>
      </c>
      <c r="G165" s="155" t="s">
        <v>140</v>
      </c>
      <c r="H165" s="155">
        <v>3.1</v>
      </c>
      <c r="I165" s="155"/>
      <c r="K165" s="61" t="s">
        <v>6645</v>
      </c>
      <c r="L165" s="61" t="str">
        <f t="shared" si="5"/>
        <v>Vervaardiging van textiel</v>
      </c>
    </row>
    <row r="166" spans="1:12" hidden="1" x14ac:dyDescent="0.2">
      <c r="A166" s="131">
        <v>4</v>
      </c>
      <c r="B166" s="69" t="s">
        <v>1286</v>
      </c>
      <c r="C166" s="74" t="s">
        <v>6645</v>
      </c>
      <c r="D166" s="69" t="s">
        <v>6760</v>
      </c>
      <c r="E166" s="74" t="s">
        <v>6759</v>
      </c>
      <c r="F166" s="61" t="s">
        <v>140</v>
      </c>
      <c r="G166" s="155" t="s">
        <v>140</v>
      </c>
      <c r="H166" s="155">
        <v>3.1</v>
      </c>
      <c r="I166" s="155"/>
      <c r="K166" s="61" t="s">
        <v>6645</v>
      </c>
      <c r="L166" s="61" t="str">
        <f t="shared" si="5"/>
        <v>Vervaardiging van textiel</v>
      </c>
    </row>
    <row r="167" spans="1:12" hidden="1" x14ac:dyDescent="0.2">
      <c r="A167" s="131">
        <v>3</v>
      </c>
      <c r="B167" s="69" t="s">
        <v>1286</v>
      </c>
      <c r="C167" s="74" t="s">
        <v>6645</v>
      </c>
      <c r="D167" s="69" t="s">
        <v>6761</v>
      </c>
      <c r="E167" s="74" t="s">
        <v>6762</v>
      </c>
      <c r="F167" s="61" t="s">
        <v>140</v>
      </c>
      <c r="G167" s="155" t="s">
        <v>6469</v>
      </c>
      <c r="H167" s="155">
        <v>3.1</v>
      </c>
      <c r="I167" s="155"/>
      <c r="K167" s="61" t="s">
        <v>6645</v>
      </c>
      <c r="L167" s="61" t="str">
        <f t="shared" si="5"/>
        <v>Vervaardiging van textiel</v>
      </c>
    </row>
    <row r="168" spans="1:12" hidden="1" x14ac:dyDescent="0.2">
      <c r="A168" s="131">
        <v>4</v>
      </c>
      <c r="B168" s="69" t="s">
        <v>1286</v>
      </c>
      <c r="C168" s="74" t="s">
        <v>6645</v>
      </c>
      <c r="D168" s="69" t="s">
        <v>6763</v>
      </c>
      <c r="E168" s="74" t="s">
        <v>6764</v>
      </c>
      <c r="F168" s="61" t="s">
        <v>140</v>
      </c>
      <c r="G168" s="155" t="s">
        <v>140</v>
      </c>
      <c r="H168" s="155">
        <v>3.1</v>
      </c>
      <c r="I168" s="155"/>
      <c r="K168" s="61" t="s">
        <v>6645</v>
      </c>
      <c r="L168" s="61" t="str">
        <f t="shared" si="5"/>
        <v>Vervaardiging van textiel</v>
      </c>
    </row>
    <row r="169" spans="1:12" hidden="1" x14ac:dyDescent="0.2">
      <c r="A169" s="131">
        <v>4</v>
      </c>
      <c r="B169" s="69" t="s">
        <v>1286</v>
      </c>
      <c r="C169" s="74" t="s">
        <v>6645</v>
      </c>
      <c r="D169" s="69" t="s">
        <v>6765</v>
      </c>
      <c r="E169" s="74" t="s">
        <v>6766</v>
      </c>
      <c r="F169" s="61" t="s">
        <v>140</v>
      </c>
      <c r="G169" s="155" t="s">
        <v>140</v>
      </c>
      <c r="H169" s="155">
        <v>3.1</v>
      </c>
      <c r="I169" s="155"/>
      <c r="K169" s="61" t="s">
        <v>6645</v>
      </c>
      <c r="L169" s="61" t="str">
        <f t="shared" si="5"/>
        <v>Vervaardiging van textiel</v>
      </c>
    </row>
    <row r="170" spans="1:12" hidden="1" x14ac:dyDescent="0.2">
      <c r="A170" s="131">
        <v>4</v>
      </c>
      <c r="B170" s="69" t="s">
        <v>1286</v>
      </c>
      <c r="C170" s="74" t="s">
        <v>6645</v>
      </c>
      <c r="D170" s="69" t="s">
        <v>6767</v>
      </c>
      <c r="E170" s="74" t="s">
        <v>6768</v>
      </c>
      <c r="F170" s="61" t="s">
        <v>140</v>
      </c>
      <c r="G170" s="155" t="s">
        <v>140</v>
      </c>
      <c r="H170" s="155">
        <v>4.0999999999999996</v>
      </c>
      <c r="I170" s="155"/>
      <c r="K170" s="61" t="s">
        <v>6645</v>
      </c>
      <c r="L170" s="61" t="str">
        <f t="shared" si="5"/>
        <v>Vervaardiging van textiel</v>
      </c>
    </row>
    <row r="171" spans="1:12" hidden="1" x14ac:dyDescent="0.2">
      <c r="A171" s="131">
        <v>4</v>
      </c>
      <c r="B171" s="69" t="s">
        <v>1286</v>
      </c>
      <c r="C171" s="74" t="s">
        <v>6645</v>
      </c>
      <c r="D171" s="69" t="s">
        <v>6769</v>
      </c>
      <c r="E171" s="74" t="s">
        <v>6770</v>
      </c>
      <c r="F171" s="61" t="s">
        <v>140</v>
      </c>
      <c r="G171" s="155" t="s">
        <v>140</v>
      </c>
      <c r="H171" s="155">
        <v>3.1</v>
      </c>
      <c r="I171" s="155"/>
      <c r="K171" s="61" t="s">
        <v>6645</v>
      </c>
      <c r="L171" s="61" t="str">
        <f t="shared" si="5"/>
        <v>Vervaardiging van textiel</v>
      </c>
    </row>
    <row r="172" spans="1:12" hidden="1" x14ac:dyDescent="0.2">
      <c r="A172" s="131">
        <v>4</v>
      </c>
      <c r="B172" s="69" t="s">
        <v>1286</v>
      </c>
      <c r="C172" s="74" t="s">
        <v>6645</v>
      </c>
      <c r="D172" s="69" t="s">
        <v>6771</v>
      </c>
      <c r="E172" s="74" t="s">
        <v>6772</v>
      </c>
      <c r="F172" s="61" t="s">
        <v>140</v>
      </c>
      <c r="G172" s="155" t="s">
        <v>6469</v>
      </c>
      <c r="H172" s="155">
        <v>3.1</v>
      </c>
      <c r="I172" s="155"/>
      <c r="K172" s="61" t="s">
        <v>6645</v>
      </c>
      <c r="L172" s="61" t="str">
        <f t="shared" si="5"/>
        <v>Vervaardiging van textiel</v>
      </c>
    </row>
    <row r="173" spans="1:12" hidden="1" x14ac:dyDescent="0.2">
      <c r="A173" s="131">
        <v>4</v>
      </c>
      <c r="B173" s="69" t="s">
        <v>1286</v>
      </c>
      <c r="C173" s="74" t="s">
        <v>6645</v>
      </c>
      <c r="D173" s="69" t="s">
        <v>6773</v>
      </c>
      <c r="E173" s="74" t="s">
        <v>6774</v>
      </c>
      <c r="F173" s="61" t="s">
        <v>140</v>
      </c>
      <c r="G173" s="155" t="s">
        <v>140</v>
      </c>
      <c r="H173" s="155">
        <v>3.1</v>
      </c>
      <c r="I173" s="155"/>
      <c r="K173" s="61" t="s">
        <v>6645</v>
      </c>
      <c r="L173" s="61" t="str">
        <f t="shared" si="5"/>
        <v>Vervaardiging van textiel</v>
      </c>
    </row>
    <row r="174" spans="1:12" hidden="1" x14ac:dyDescent="0.2">
      <c r="A174" s="131">
        <v>4</v>
      </c>
      <c r="B174" s="69" t="s">
        <v>1286</v>
      </c>
      <c r="C174" s="74" t="s">
        <v>6645</v>
      </c>
      <c r="D174" s="69" t="s">
        <v>6775</v>
      </c>
      <c r="E174" s="74" t="s">
        <v>6776</v>
      </c>
      <c r="F174" s="61" t="s">
        <v>140</v>
      </c>
      <c r="G174" s="155" t="s">
        <v>140</v>
      </c>
      <c r="H174" s="155">
        <v>3.1</v>
      </c>
      <c r="I174" s="155"/>
      <c r="K174" s="61" t="s">
        <v>6645</v>
      </c>
      <c r="L174" s="61" t="str">
        <f t="shared" si="5"/>
        <v>Vervaardiging van textiel</v>
      </c>
    </row>
    <row r="175" spans="1:12" hidden="1" x14ac:dyDescent="0.2">
      <c r="A175" s="131">
        <v>2</v>
      </c>
      <c r="B175" s="59" t="s">
        <v>1286</v>
      </c>
      <c r="C175" s="66" t="s">
        <v>6645</v>
      </c>
      <c r="D175" s="59" t="s">
        <v>6777</v>
      </c>
      <c r="E175" s="66" t="s">
        <v>6778</v>
      </c>
      <c r="F175" s="61" t="s">
        <v>140</v>
      </c>
      <c r="G175" s="155" t="s">
        <v>6469</v>
      </c>
      <c r="H175" s="155">
        <v>0</v>
      </c>
      <c r="I175" s="155"/>
      <c r="J175" s="63" t="s">
        <v>1318</v>
      </c>
      <c r="K175" s="61" t="s">
        <v>6645</v>
      </c>
      <c r="L175" s="61" t="str">
        <f t="shared" si="5"/>
        <v>Vervaardiging van kleding</v>
      </c>
    </row>
    <row r="176" spans="1:12" hidden="1" x14ac:dyDescent="0.2">
      <c r="A176" s="131">
        <v>3</v>
      </c>
      <c r="B176" s="69" t="s">
        <v>1286</v>
      </c>
      <c r="C176" s="74" t="s">
        <v>6645</v>
      </c>
      <c r="D176" s="69" t="s">
        <v>6779</v>
      </c>
      <c r="E176" s="74" t="s">
        <v>6780</v>
      </c>
      <c r="F176" s="61" t="s">
        <v>140</v>
      </c>
      <c r="G176" s="155" t="s">
        <v>6469</v>
      </c>
      <c r="H176" s="155">
        <v>2</v>
      </c>
      <c r="I176" s="155">
        <v>3.1</v>
      </c>
      <c r="K176" s="61" t="s">
        <v>6645</v>
      </c>
      <c r="L176" s="61" t="str">
        <f t="shared" si="5"/>
        <v>Vervaardiging van kleding</v>
      </c>
    </row>
    <row r="177" spans="1:12" hidden="1" x14ac:dyDescent="0.2">
      <c r="A177" s="131">
        <v>4</v>
      </c>
      <c r="B177" s="69" t="s">
        <v>1286</v>
      </c>
      <c r="C177" s="74" t="s">
        <v>6645</v>
      </c>
      <c r="D177" s="69" t="s">
        <v>6781</v>
      </c>
      <c r="E177" s="74" t="s">
        <v>6782</v>
      </c>
      <c r="F177" s="61" t="s">
        <v>140</v>
      </c>
      <c r="G177" s="155" t="s">
        <v>6469</v>
      </c>
      <c r="H177" s="155">
        <v>2</v>
      </c>
      <c r="I177" s="155">
        <v>3.1</v>
      </c>
      <c r="K177" s="61" t="s">
        <v>6645</v>
      </c>
      <c r="L177" s="61" t="str">
        <f t="shared" si="5"/>
        <v>Vervaardiging van kleding</v>
      </c>
    </row>
    <row r="178" spans="1:12" hidden="1" x14ac:dyDescent="0.2">
      <c r="A178" s="131">
        <v>4</v>
      </c>
      <c r="B178" s="69" t="s">
        <v>1286</v>
      </c>
      <c r="C178" s="74" t="s">
        <v>6645</v>
      </c>
      <c r="D178" s="69" t="s">
        <v>6783</v>
      </c>
      <c r="E178" s="74" t="s">
        <v>6784</v>
      </c>
      <c r="F178" s="61" t="s">
        <v>140</v>
      </c>
      <c r="G178" s="155" t="s">
        <v>140</v>
      </c>
      <c r="H178" s="155">
        <v>2</v>
      </c>
      <c r="I178" s="155">
        <v>3.1</v>
      </c>
      <c r="K178" s="61" t="s">
        <v>6645</v>
      </c>
      <c r="L178" s="61" t="str">
        <f t="shared" si="5"/>
        <v>Vervaardiging van kleding</v>
      </c>
    </row>
    <row r="179" spans="1:12" hidden="1" x14ac:dyDescent="0.2">
      <c r="A179" s="131">
        <v>4</v>
      </c>
      <c r="B179" s="69" t="s">
        <v>1286</v>
      </c>
      <c r="C179" s="74" t="s">
        <v>6645</v>
      </c>
      <c r="D179" s="69" t="s">
        <v>6785</v>
      </c>
      <c r="E179" s="74" t="s">
        <v>6786</v>
      </c>
      <c r="F179" s="61" t="s">
        <v>140</v>
      </c>
      <c r="G179" s="155" t="s">
        <v>140</v>
      </c>
      <c r="H179" s="155">
        <v>2</v>
      </c>
      <c r="I179" s="155">
        <v>3.1</v>
      </c>
      <c r="K179" s="61" t="s">
        <v>6645</v>
      </c>
      <c r="L179" s="61" t="str">
        <f t="shared" si="5"/>
        <v>Vervaardiging van kleding</v>
      </c>
    </row>
    <row r="180" spans="1:12" hidden="1" x14ac:dyDescent="0.2">
      <c r="A180" s="131">
        <v>4</v>
      </c>
      <c r="B180" s="69" t="s">
        <v>1286</v>
      </c>
      <c r="C180" s="74" t="s">
        <v>6645</v>
      </c>
      <c r="D180" s="69" t="s">
        <v>6787</v>
      </c>
      <c r="E180" s="74" t="s">
        <v>6788</v>
      </c>
      <c r="F180" s="61" t="s">
        <v>140</v>
      </c>
      <c r="G180" s="155" t="s">
        <v>140</v>
      </c>
      <c r="H180" s="155">
        <v>2</v>
      </c>
      <c r="I180" s="155">
        <v>3.1</v>
      </c>
      <c r="K180" s="61" t="s">
        <v>6645</v>
      </c>
      <c r="L180" s="61" t="str">
        <f t="shared" si="5"/>
        <v>Vervaardiging van kleding</v>
      </c>
    </row>
    <row r="181" spans="1:12" hidden="1" x14ac:dyDescent="0.2">
      <c r="A181" s="131">
        <v>4</v>
      </c>
      <c r="B181" s="69" t="s">
        <v>1286</v>
      </c>
      <c r="C181" s="74" t="s">
        <v>6645</v>
      </c>
      <c r="D181" s="69" t="s">
        <v>6789</v>
      </c>
      <c r="E181" s="74" t="s">
        <v>6790</v>
      </c>
      <c r="F181" s="61" t="s">
        <v>140</v>
      </c>
      <c r="G181" s="155" t="s">
        <v>140</v>
      </c>
      <c r="H181" s="155">
        <v>2</v>
      </c>
      <c r="I181" s="155">
        <v>3.1</v>
      </c>
      <c r="K181" s="61" t="s">
        <v>6645</v>
      </c>
      <c r="L181" s="61" t="str">
        <f t="shared" si="5"/>
        <v>Vervaardiging van kleding</v>
      </c>
    </row>
    <row r="182" spans="1:12" hidden="1" x14ac:dyDescent="0.2">
      <c r="A182" s="131">
        <v>3</v>
      </c>
      <c r="B182" s="69" t="s">
        <v>1286</v>
      </c>
      <c r="C182" s="74" t="s">
        <v>6645</v>
      </c>
      <c r="D182" s="69" t="s">
        <v>6791</v>
      </c>
      <c r="E182" s="74" t="s">
        <v>6792</v>
      </c>
      <c r="F182" s="61" t="s">
        <v>140</v>
      </c>
      <c r="G182" s="155" t="s">
        <v>140</v>
      </c>
      <c r="H182" s="155">
        <v>3.1</v>
      </c>
      <c r="I182" s="155"/>
      <c r="K182" s="61" t="s">
        <v>6645</v>
      </c>
      <c r="L182" s="61" t="str">
        <f t="shared" si="5"/>
        <v>Vervaardiging van kleding</v>
      </c>
    </row>
    <row r="183" spans="1:12" hidden="1" x14ac:dyDescent="0.2">
      <c r="A183" s="131">
        <v>4</v>
      </c>
      <c r="B183" s="69" t="s">
        <v>1286</v>
      </c>
      <c r="C183" s="74" t="s">
        <v>6645</v>
      </c>
      <c r="D183" s="69" t="s">
        <v>6793</v>
      </c>
      <c r="E183" s="74" t="s">
        <v>6792</v>
      </c>
      <c r="F183" s="61" t="s">
        <v>140</v>
      </c>
      <c r="G183" s="155" t="s">
        <v>140</v>
      </c>
      <c r="H183" s="155">
        <v>3.1</v>
      </c>
      <c r="I183" s="155"/>
      <c r="K183" s="61" t="s">
        <v>6645</v>
      </c>
      <c r="L183" s="61" t="str">
        <f t="shared" si="5"/>
        <v>Vervaardiging van kleding</v>
      </c>
    </row>
    <row r="184" spans="1:12" hidden="1" x14ac:dyDescent="0.2">
      <c r="A184" s="131">
        <v>3</v>
      </c>
      <c r="B184" s="69" t="s">
        <v>1286</v>
      </c>
      <c r="C184" s="74" t="s">
        <v>6645</v>
      </c>
      <c r="D184" s="69" t="s">
        <v>6794</v>
      </c>
      <c r="E184" s="74" t="s">
        <v>6795</v>
      </c>
      <c r="F184" s="61" t="s">
        <v>140</v>
      </c>
      <c r="G184" s="155" t="s">
        <v>6469</v>
      </c>
      <c r="H184" s="155">
        <v>3.1</v>
      </c>
      <c r="I184" s="155"/>
      <c r="K184" s="61" t="s">
        <v>6645</v>
      </c>
      <c r="L184" s="61" t="str">
        <f t="shared" si="5"/>
        <v>Vervaardiging van kleding</v>
      </c>
    </row>
    <row r="185" spans="1:12" hidden="1" x14ac:dyDescent="0.2">
      <c r="A185" s="131">
        <v>4</v>
      </c>
      <c r="B185" s="69" t="s">
        <v>1286</v>
      </c>
      <c r="C185" s="74" t="s">
        <v>6645</v>
      </c>
      <c r="D185" s="69" t="s">
        <v>6796</v>
      </c>
      <c r="E185" s="74" t="s">
        <v>6797</v>
      </c>
      <c r="F185" s="61" t="s">
        <v>140</v>
      </c>
      <c r="G185" s="155" t="s">
        <v>140</v>
      </c>
      <c r="H185" s="155">
        <v>3.1</v>
      </c>
      <c r="I185" s="155"/>
      <c r="K185" s="61" t="s">
        <v>6645</v>
      </c>
      <c r="L185" s="61" t="str">
        <f t="shared" si="5"/>
        <v>Vervaardiging van kleding</v>
      </c>
    </row>
    <row r="186" spans="1:12" hidden="1" x14ac:dyDescent="0.2">
      <c r="A186" s="131">
        <v>4</v>
      </c>
      <c r="B186" s="69" t="s">
        <v>1286</v>
      </c>
      <c r="C186" s="74" t="s">
        <v>6645</v>
      </c>
      <c r="D186" s="69" t="s">
        <v>6798</v>
      </c>
      <c r="E186" s="74" t="s">
        <v>6799</v>
      </c>
      <c r="F186" s="61" t="s">
        <v>140</v>
      </c>
      <c r="G186" s="155" t="s">
        <v>140</v>
      </c>
      <c r="H186" s="155">
        <v>3.1</v>
      </c>
      <c r="I186" s="155"/>
      <c r="K186" s="61" t="s">
        <v>6645</v>
      </c>
      <c r="L186" s="61" t="str">
        <f t="shared" si="5"/>
        <v>Vervaardiging van kleding</v>
      </c>
    </row>
    <row r="187" spans="1:12" hidden="1" x14ac:dyDescent="0.2">
      <c r="A187" s="131">
        <v>2</v>
      </c>
      <c r="B187" s="59" t="s">
        <v>1286</v>
      </c>
      <c r="C187" s="66" t="s">
        <v>6645</v>
      </c>
      <c r="D187" s="59" t="s">
        <v>6800</v>
      </c>
      <c r="E187" s="66" t="s">
        <v>6801</v>
      </c>
      <c r="F187" s="61" t="s">
        <v>140</v>
      </c>
      <c r="G187" s="155" t="s">
        <v>6469</v>
      </c>
      <c r="H187" s="155">
        <v>0</v>
      </c>
      <c r="I187" s="155"/>
      <c r="J187" s="63" t="s">
        <v>1318</v>
      </c>
      <c r="K187" s="61" t="s">
        <v>6645</v>
      </c>
      <c r="L187" s="61" t="str">
        <f t="shared" si="5"/>
        <v>Vervaardiging van leer, lederwaren en schoenen</v>
      </c>
    </row>
    <row r="188" spans="1:12" hidden="1" x14ac:dyDescent="0.2">
      <c r="A188" s="131">
        <v>3</v>
      </c>
      <c r="B188" s="69" t="s">
        <v>1286</v>
      </c>
      <c r="C188" s="74" t="s">
        <v>6645</v>
      </c>
      <c r="D188" s="69" t="s">
        <v>6802</v>
      </c>
      <c r="E188" s="74" t="s">
        <v>6803</v>
      </c>
      <c r="F188" s="61" t="s">
        <v>140</v>
      </c>
      <c r="G188" s="155" t="s">
        <v>6469</v>
      </c>
      <c r="H188" s="155">
        <v>3.1</v>
      </c>
      <c r="I188" s="155">
        <v>4.2</v>
      </c>
      <c r="K188" s="61" t="s">
        <v>6645</v>
      </c>
      <c r="L188" s="61" t="str">
        <f t="shared" si="5"/>
        <v>Vervaardiging van leer, lederwaren en schoenen</v>
      </c>
    </row>
    <row r="189" spans="1:12" hidden="1" x14ac:dyDescent="0.2">
      <c r="A189" s="131">
        <v>4</v>
      </c>
      <c r="B189" s="69" t="s">
        <v>1286</v>
      </c>
      <c r="C189" s="74" t="s">
        <v>6645</v>
      </c>
      <c r="D189" s="69" t="s">
        <v>6804</v>
      </c>
      <c r="E189" s="74" t="s">
        <v>6805</v>
      </c>
      <c r="F189" s="61" t="s">
        <v>140</v>
      </c>
      <c r="G189" s="155" t="s">
        <v>6469</v>
      </c>
      <c r="H189" s="155">
        <v>3.1</v>
      </c>
      <c r="I189" s="155">
        <v>4.2</v>
      </c>
      <c r="K189" s="61" t="s">
        <v>6645</v>
      </c>
      <c r="L189" s="61" t="str">
        <f t="shared" si="5"/>
        <v>Vervaardiging van leer, lederwaren en schoenen</v>
      </c>
    </row>
    <row r="190" spans="1:12" hidden="1" x14ac:dyDescent="0.2">
      <c r="A190" s="131">
        <v>4</v>
      </c>
      <c r="B190" s="69" t="s">
        <v>1286</v>
      </c>
      <c r="C190" s="74" t="s">
        <v>6645</v>
      </c>
      <c r="D190" s="69" t="s">
        <v>6806</v>
      </c>
      <c r="E190" s="74" t="s">
        <v>6807</v>
      </c>
      <c r="F190" s="61" t="s">
        <v>140</v>
      </c>
      <c r="G190" s="155" t="s">
        <v>140</v>
      </c>
      <c r="H190" s="155">
        <v>3.1</v>
      </c>
      <c r="I190" s="155">
        <v>4.2</v>
      </c>
      <c r="K190" s="61" t="s">
        <v>6645</v>
      </c>
      <c r="L190" s="61" t="str">
        <f t="shared" si="5"/>
        <v>Vervaardiging van leer, lederwaren en schoenen</v>
      </c>
    </row>
    <row r="191" spans="1:12" hidden="1" x14ac:dyDescent="0.2">
      <c r="A191" s="131">
        <v>3</v>
      </c>
      <c r="B191" s="69" t="s">
        <v>1286</v>
      </c>
      <c r="C191" s="74" t="s">
        <v>6645</v>
      </c>
      <c r="D191" s="69" t="s">
        <v>6808</v>
      </c>
      <c r="E191" s="74" t="s">
        <v>6809</v>
      </c>
      <c r="F191" s="61" t="s">
        <v>140</v>
      </c>
      <c r="G191" s="155" t="s">
        <v>140</v>
      </c>
      <c r="H191" s="155">
        <v>3.1</v>
      </c>
      <c r="I191" s="155">
        <v>4.2</v>
      </c>
      <c r="K191" s="61" t="s">
        <v>6645</v>
      </c>
      <c r="L191" s="61" t="str">
        <f t="shared" si="5"/>
        <v>Vervaardiging van leer, lederwaren en schoenen</v>
      </c>
    </row>
    <row r="192" spans="1:12" hidden="1" x14ac:dyDescent="0.2">
      <c r="A192" s="131">
        <v>4</v>
      </c>
      <c r="B192" s="69" t="s">
        <v>1286</v>
      </c>
      <c r="C192" s="74" t="s">
        <v>6645</v>
      </c>
      <c r="D192" s="69" t="s">
        <v>6810</v>
      </c>
      <c r="E192" s="74" t="s">
        <v>6809</v>
      </c>
      <c r="F192" s="61" t="s">
        <v>140</v>
      </c>
      <c r="G192" s="155" t="s">
        <v>140</v>
      </c>
      <c r="H192" s="155">
        <v>3.1</v>
      </c>
      <c r="I192" s="155">
        <v>4.2</v>
      </c>
      <c r="K192" s="61" t="s">
        <v>6645</v>
      </c>
      <c r="L192" s="61" t="str">
        <f t="shared" si="5"/>
        <v>Vervaardiging van leer, lederwaren en schoenen</v>
      </c>
    </row>
    <row r="193" spans="1:13" hidden="1" x14ac:dyDescent="0.2">
      <c r="A193" s="131">
        <v>2</v>
      </c>
      <c r="B193" s="59" t="s">
        <v>1286</v>
      </c>
      <c r="C193" s="66" t="s">
        <v>6645</v>
      </c>
      <c r="D193" s="59" t="s">
        <v>6811</v>
      </c>
      <c r="E193" s="66" t="s">
        <v>6812</v>
      </c>
      <c r="F193" s="61" t="s">
        <v>140</v>
      </c>
      <c r="G193" s="155" t="s">
        <v>6469</v>
      </c>
      <c r="H193" s="155">
        <v>0</v>
      </c>
      <c r="I193" s="155"/>
      <c r="J193" s="63" t="s">
        <v>1318</v>
      </c>
      <c r="K193" s="61" t="s">
        <v>6645</v>
      </c>
      <c r="L193" s="61" t="str">
        <f t="shared" si="5"/>
        <v>Primaire houtbewerking en vervaardiging van artikelen van hout, kurk, riet en vlechtwerk ( geen meubels)</v>
      </c>
    </row>
    <row r="194" spans="1:13" hidden="1" x14ac:dyDescent="0.2">
      <c r="A194" s="131">
        <v>3</v>
      </c>
      <c r="B194" s="69" t="s">
        <v>1286</v>
      </c>
      <c r="C194" s="74" t="s">
        <v>6645</v>
      </c>
      <c r="D194" s="69" t="s">
        <v>6813</v>
      </c>
      <c r="E194" s="74" t="s">
        <v>6814</v>
      </c>
      <c r="F194" s="61" t="s">
        <v>140</v>
      </c>
      <c r="G194" s="155" t="s">
        <v>6469</v>
      </c>
      <c r="H194" s="155">
        <v>0</v>
      </c>
      <c r="I194" s="155"/>
      <c r="K194" s="61" t="s">
        <v>6645</v>
      </c>
      <c r="L194" s="61" t="str">
        <f t="shared" si="5"/>
        <v>Primaire houtbewerking en vervaardiging van artikelen van hout, kurk, riet en vlechtwerk ( geen meubels)</v>
      </c>
    </row>
    <row r="195" spans="1:13" hidden="1" x14ac:dyDescent="0.2">
      <c r="A195" s="131">
        <v>4</v>
      </c>
      <c r="B195" s="69" t="s">
        <v>1286</v>
      </c>
      <c r="C195" s="74" t="s">
        <v>6645</v>
      </c>
      <c r="D195" s="69" t="s">
        <v>6815</v>
      </c>
      <c r="E195" s="74" t="s">
        <v>6814</v>
      </c>
      <c r="F195" s="61" t="s">
        <v>140</v>
      </c>
      <c r="G195" s="155" t="s">
        <v>6469</v>
      </c>
      <c r="H195" s="155">
        <v>0</v>
      </c>
      <c r="I195" s="155"/>
      <c r="K195" s="61" t="s">
        <v>6645</v>
      </c>
      <c r="L195" s="61" t="str">
        <f t="shared" si="5"/>
        <v>Primaire houtbewerking en vervaardiging van artikelen van hout, kurk, riet en vlechtwerk ( geen meubels)</v>
      </c>
    </row>
    <row r="196" spans="1:13" x14ac:dyDescent="0.2">
      <c r="A196" s="131">
        <v>5</v>
      </c>
      <c r="B196" s="69" t="s">
        <v>1286</v>
      </c>
      <c r="C196" s="74" t="s">
        <v>6645</v>
      </c>
      <c r="D196" s="69" t="s">
        <v>6816</v>
      </c>
      <c r="E196" s="74" t="s">
        <v>6817</v>
      </c>
      <c r="F196" s="61" t="s">
        <v>140</v>
      </c>
      <c r="G196" s="155" t="s">
        <v>140</v>
      </c>
      <c r="H196" s="155">
        <v>3.2</v>
      </c>
      <c r="I196" s="155"/>
      <c r="K196" s="61" t="s">
        <v>6818</v>
      </c>
      <c r="L196" s="61" t="str">
        <f t="shared" si="5"/>
        <v>Primaire houtbewerking en vervaardiging van artikelen van hout, kurk, riet en vlechtwerk ( geen meubels)</v>
      </c>
      <c r="M196" s="61" t="s">
        <v>6818</v>
      </c>
    </row>
    <row r="197" spans="1:13" x14ac:dyDescent="0.2">
      <c r="A197" s="131">
        <v>5</v>
      </c>
      <c r="B197" s="69" t="s">
        <v>1286</v>
      </c>
      <c r="C197" s="74" t="s">
        <v>6645</v>
      </c>
      <c r="D197" s="69" t="s">
        <v>6819</v>
      </c>
      <c r="E197" s="74" t="s">
        <v>6820</v>
      </c>
      <c r="F197" s="61" t="s">
        <v>140</v>
      </c>
      <c r="G197" s="155" t="s">
        <v>140</v>
      </c>
      <c r="H197" s="155">
        <v>3.1</v>
      </c>
      <c r="I197" s="155">
        <v>4.0999999999999996</v>
      </c>
      <c r="K197" s="61" t="s">
        <v>6818</v>
      </c>
      <c r="L197" s="61" t="str">
        <f t="shared" si="5"/>
        <v>Primaire houtbewerking en vervaardiging van artikelen van hout, kurk, riet en vlechtwerk ( geen meubels)</v>
      </c>
      <c r="M197" s="61" t="s">
        <v>6818</v>
      </c>
    </row>
    <row r="198" spans="1:13" hidden="1" x14ac:dyDescent="0.2">
      <c r="A198" s="131">
        <v>3</v>
      </c>
      <c r="B198" s="69" t="s">
        <v>1286</v>
      </c>
      <c r="C198" s="74" t="s">
        <v>6645</v>
      </c>
      <c r="D198" s="69" t="s">
        <v>6821</v>
      </c>
      <c r="E198" s="74" t="s">
        <v>6822</v>
      </c>
      <c r="F198" s="61" t="s">
        <v>140</v>
      </c>
      <c r="G198" s="155" t="s">
        <v>6469</v>
      </c>
      <c r="H198" s="155">
        <v>3.1</v>
      </c>
      <c r="I198" s="155">
        <v>3.2</v>
      </c>
      <c r="K198" s="61" t="s">
        <v>6818</v>
      </c>
      <c r="L198" s="61" t="str">
        <f t="shared" si="5"/>
        <v>Primaire houtbewerking en vervaardiging van artikelen van hout, kurk, riet en vlechtwerk ( geen meubels)</v>
      </c>
      <c r="M198" s="61" t="s">
        <v>6818</v>
      </c>
    </row>
    <row r="199" spans="1:13" hidden="1" x14ac:dyDescent="0.2">
      <c r="A199" s="131">
        <v>4</v>
      </c>
      <c r="B199" s="69" t="s">
        <v>1286</v>
      </c>
      <c r="C199" s="74" t="s">
        <v>6645</v>
      </c>
      <c r="D199" s="69" t="s">
        <v>1106</v>
      </c>
      <c r="E199" s="74" t="s">
        <v>6823</v>
      </c>
      <c r="F199" s="61" t="s">
        <v>140</v>
      </c>
      <c r="G199" s="155" t="s">
        <v>140</v>
      </c>
      <c r="H199" s="155">
        <v>3.2</v>
      </c>
      <c r="I199" s="155"/>
      <c r="K199" s="61" t="s">
        <v>6818</v>
      </c>
      <c r="L199" s="61" t="str">
        <f t="shared" si="5"/>
        <v>Primaire houtbewerking en vervaardiging van artikelen van hout, kurk, riet en vlechtwerk ( geen meubels)</v>
      </c>
      <c r="M199" s="61" t="s">
        <v>6818</v>
      </c>
    </row>
    <row r="200" spans="1:13" hidden="1" x14ac:dyDescent="0.2">
      <c r="A200" s="131">
        <v>4</v>
      </c>
      <c r="B200" s="69" t="s">
        <v>1286</v>
      </c>
      <c r="C200" s="74" t="s">
        <v>6645</v>
      </c>
      <c r="D200" s="69" t="s">
        <v>6824</v>
      </c>
      <c r="E200" s="74" t="s">
        <v>6825</v>
      </c>
      <c r="F200" s="61" t="s">
        <v>140</v>
      </c>
      <c r="G200" s="155" t="s">
        <v>140</v>
      </c>
      <c r="H200" s="155">
        <v>3.1</v>
      </c>
      <c r="I200" s="155">
        <v>3.2</v>
      </c>
      <c r="K200" s="61" t="s">
        <v>6818</v>
      </c>
      <c r="L200" s="61" t="str">
        <f t="shared" si="5"/>
        <v>Primaire houtbewerking en vervaardiging van artikelen van hout, kurk, riet en vlechtwerk ( geen meubels)</v>
      </c>
      <c r="M200" s="61" t="s">
        <v>6818</v>
      </c>
    </row>
    <row r="201" spans="1:13" hidden="1" x14ac:dyDescent="0.2">
      <c r="A201" s="131">
        <v>4</v>
      </c>
      <c r="B201" s="69" t="s">
        <v>1286</v>
      </c>
      <c r="C201" s="74" t="s">
        <v>6645</v>
      </c>
      <c r="D201" s="69" t="s">
        <v>6826</v>
      </c>
      <c r="E201" s="74" t="s">
        <v>6827</v>
      </c>
      <c r="F201" s="61" t="s">
        <v>140</v>
      </c>
      <c r="G201" s="155" t="s">
        <v>6469</v>
      </c>
      <c r="H201" s="155">
        <v>3.1</v>
      </c>
      <c r="I201" s="155">
        <v>3.2</v>
      </c>
      <c r="K201" s="61" t="s">
        <v>6818</v>
      </c>
      <c r="L201" s="61" t="str">
        <f t="shared" ref="L201:L264" si="6">IF(LEN(D201)=2,E201,L200)</f>
        <v>Primaire houtbewerking en vervaardiging van artikelen van hout, kurk, riet en vlechtwerk ( geen meubels)</v>
      </c>
      <c r="M201" s="61" t="s">
        <v>6818</v>
      </c>
    </row>
    <row r="202" spans="1:13" x14ac:dyDescent="0.2">
      <c r="A202" s="131">
        <v>5</v>
      </c>
      <c r="B202" s="69" t="s">
        <v>1286</v>
      </c>
      <c r="C202" s="74" t="s">
        <v>6645</v>
      </c>
      <c r="D202" s="69" t="s">
        <v>6828</v>
      </c>
      <c r="E202" s="74" t="s">
        <v>6829</v>
      </c>
      <c r="F202" s="61" t="s">
        <v>140</v>
      </c>
      <c r="G202" s="155" t="s">
        <v>140</v>
      </c>
      <c r="H202" s="155">
        <v>3.1</v>
      </c>
      <c r="I202" s="155">
        <v>3.2</v>
      </c>
      <c r="K202" s="61" t="s">
        <v>6818</v>
      </c>
      <c r="L202" s="61" t="str">
        <f t="shared" si="6"/>
        <v>Primaire houtbewerking en vervaardiging van artikelen van hout, kurk, riet en vlechtwerk ( geen meubels)</v>
      </c>
      <c r="M202" s="61" t="s">
        <v>6818</v>
      </c>
    </row>
    <row r="203" spans="1:13" x14ac:dyDescent="0.2">
      <c r="A203" s="131">
        <v>5</v>
      </c>
      <c r="B203" s="69" t="s">
        <v>1286</v>
      </c>
      <c r="C203" s="74" t="s">
        <v>6645</v>
      </c>
      <c r="D203" s="69" t="s">
        <v>6830</v>
      </c>
      <c r="E203" s="74" t="s">
        <v>6831</v>
      </c>
      <c r="F203" s="61" t="s">
        <v>140</v>
      </c>
      <c r="G203" s="155" t="s">
        <v>140</v>
      </c>
      <c r="H203" s="155">
        <v>3.1</v>
      </c>
      <c r="I203" s="155">
        <v>3.2</v>
      </c>
      <c r="K203" s="61" t="s">
        <v>6818</v>
      </c>
      <c r="L203" s="61" t="str">
        <f t="shared" si="6"/>
        <v>Primaire houtbewerking en vervaardiging van artikelen van hout, kurk, riet en vlechtwerk ( geen meubels)</v>
      </c>
      <c r="M203" s="61" t="s">
        <v>6818</v>
      </c>
    </row>
    <row r="204" spans="1:13" hidden="1" x14ac:dyDescent="0.2">
      <c r="A204" s="131">
        <v>4</v>
      </c>
      <c r="B204" s="69" t="s">
        <v>1286</v>
      </c>
      <c r="C204" s="74" t="s">
        <v>6645</v>
      </c>
      <c r="D204" s="69" t="s">
        <v>6832</v>
      </c>
      <c r="E204" s="74" t="s">
        <v>6833</v>
      </c>
      <c r="F204" s="61" t="s">
        <v>140</v>
      </c>
      <c r="G204" s="155" t="s">
        <v>140</v>
      </c>
      <c r="H204" s="155">
        <v>3.1</v>
      </c>
      <c r="I204" s="155">
        <v>3.2</v>
      </c>
      <c r="K204" s="61" t="s">
        <v>6818</v>
      </c>
      <c r="L204" s="61" t="str">
        <f t="shared" si="6"/>
        <v>Primaire houtbewerking en vervaardiging van artikelen van hout, kurk, riet en vlechtwerk ( geen meubels)</v>
      </c>
      <c r="M204" s="61" t="s">
        <v>6818</v>
      </c>
    </row>
    <row r="205" spans="1:13" hidden="1" x14ac:dyDescent="0.2">
      <c r="A205" s="131">
        <v>4</v>
      </c>
      <c r="B205" s="69" t="s">
        <v>1286</v>
      </c>
      <c r="C205" s="74" t="s">
        <v>6645</v>
      </c>
      <c r="D205" s="69" t="s">
        <v>6834</v>
      </c>
      <c r="E205" s="74" t="s">
        <v>6835</v>
      </c>
      <c r="F205" s="61" t="s">
        <v>140</v>
      </c>
      <c r="G205" s="155" t="s">
        <v>140</v>
      </c>
      <c r="H205" s="155">
        <v>3.1</v>
      </c>
      <c r="I205" s="155">
        <v>3.2</v>
      </c>
      <c r="K205" s="61" t="s">
        <v>6818</v>
      </c>
      <c r="L205" s="61" t="str">
        <f t="shared" si="6"/>
        <v>Primaire houtbewerking en vervaardiging van artikelen van hout, kurk, riet en vlechtwerk ( geen meubels)</v>
      </c>
      <c r="M205" s="61" t="s">
        <v>6818</v>
      </c>
    </row>
    <row r="206" spans="1:13" x14ac:dyDescent="0.2">
      <c r="A206" s="131">
        <v>6</v>
      </c>
      <c r="B206" s="132" t="s">
        <v>1286</v>
      </c>
      <c r="C206" s="133" t="s">
        <v>6645</v>
      </c>
      <c r="D206" s="158" t="s">
        <v>6836</v>
      </c>
      <c r="E206" s="159" t="s">
        <v>6837</v>
      </c>
      <c r="F206" s="61" t="s">
        <v>140</v>
      </c>
      <c r="G206" s="155" t="s">
        <v>6469</v>
      </c>
      <c r="H206" s="155">
        <v>3.1</v>
      </c>
      <c r="I206" s="155">
        <v>3.2</v>
      </c>
      <c r="K206" s="61" t="s">
        <v>6818</v>
      </c>
      <c r="L206" s="61" t="str">
        <f t="shared" si="6"/>
        <v>Primaire houtbewerking en vervaardiging van artikelen van hout, kurk, riet en vlechtwerk ( geen meubels)</v>
      </c>
      <c r="M206" s="61" t="s">
        <v>6818</v>
      </c>
    </row>
    <row r="207" spans="1:13" hidden="1" x14ac:dyDescent="0.2">
      <c r="A207" s="131">
        <v>2</v>
      </c>
      <c r="B207" s="59" t="s">
        <v>1286</v>
      </c>
      <c r="C207" s="66" t="s">
        <v>6645</v>
      </c>
      <c r="D207" s="59" t="s">
        <v>6838</v>
      </c>
      <c r="E207" s="66" t="s">
        <v>6839</v>
      </c>
      <c r="F207" s="61" t="s">
        <v>140</v>
      </c>
      <c r="G207" s="155" t="s">
        <v>6469</v>
      </c>
      <c r="H207" s="155">
        <v>0</v>
      </c>
      <c r="I207" s="155"/>
      <c r="J207" s="63" t="s">
        <v>1318</v>
      </c>
      <c r="K207" s="61" t="s">
        <v>6645</v>
      </c>
      <c r="L207" s="61" t="str">
        <f t="shared" si="6"/>
        <v xml:space="preserve">Vervaardiging van papier, karton en papier- en kartonwaren </v>
      </c>
    </row>
    <row r="208" spans="1:13" hidden="1" x14ac:dyDescent="0.2">
      <c r="A208" s="131">
        <v>3</v>
      </c>
      <c r="B208" s="69" t="s">
        <v>1286</v>
      </c>
      <c r="C208" s="74" t="s">
        <v>6645</v>
      </c>
      <c r="D208" s="69" t="s">
        <v>6840</v>
      </c>
      <c r="E208" s="74" t="s">
        <v>6841</v>
      </c>
      <c r="F208" s="61" t="s">
        <v>140</v>
      </c>
      <c r="G208" s="155" t="s">
        <v>6469</v>
      </c>
      <c r="H208" s="155">
        <v>0</v>
      </c>
      <c r="I208" s="155"/>
      <c r="K208" s="61" t="s">
        <v>6645</v>
      </c>
      <c r="L208" s="61" t="str">
        <f t="shared" si="6"/>
        <v xml:space="preserve">Vervaardiging van papier, karton en papier- en kartonwaren </v>
      </c>
    </row>
    <row r="209" spans="1:12" hidden="1" x14ac:dyDescent="0.2">
      <c r="A209" s="131">
        <v>4</v>
      </c>
      <c r="B209" s="69" t="s">
        <v>1286</v>
      </c>
      <c r="C209" s="74" t="s">
        <v>6645</v>
      </c>
      <c r="D209" s="69" t="s">
        <v>653</v>
      </c>
      <c r="E209" s="74" t="s">
        <v>6842</v>
      </c>
      <c r="F209" s="61" t="s">
        <v>140</v>
      </c>
      <c r="G209" s="155" t="s">
        <v>140</v>
      </c>
      <c r="H209" s="155">
        <v>4.0999999999999996</v>
      </c>
      <c r="I209" s="155"/>
      <c r="K209" s="61" t="s">
        <v>6645</v>
      </c>
      <c r="L209" s="61" t="str">
        <f t="shared" si="6"/>
        <v xml:space="preserve">Vervaardiging van papier, karton en papier- en kartonwaren </v>
      </c>
    </row>
    <row r="210" spans="1:12" hidden="1" x14ac:dyDescent="0.2">
      <c r="A210" s="131">
        <v>4</v>
      </c>
      <c r="B210" s="69" t="s">
        <v>1286</v>
      </c>
      <c r="C210" s="74" t="s">
        <v>6645</v>
      </c>
      <c r="D210" s="69" t="s">
        <v>6843</v>
      </c>
      <c r="E210" s="74" t="s">
        <v>6844</v>
      </c>
      <c r="F210" s="61" t="s">
        <v>140</v>
      </c>
      <c r="G210" s="155" t="s">
        <v>6469</v>
      </c>
      <c r="H210" s="155">
        <v>3.1</v>
      </c>
      <c r="I210" s="155">
        <v>4.2</v>
      </c>
      <c r="K210" s="61" t="s">
        <v>6645</v>
      </c>
      <c r="L210" s="61" t="str">
        <f t="shared" si="6"/>
        <v xml:space="preserve">Vervaardiging van papier, karton en papier- en kartonwaren </v>
      </c>
    </row>
    <row r="211" spans="1:12" x14ac:dyDescent="0.2">
      <c r="A211" s="131">
        <v>5</v>
      </c>
      <c r="B211" s="69" t="s">
        <v>1286</v>
      </c>
      <c r="C211" s="74" t="s">
        <v>6645</v>
      </c>
      <c r="D211" s="69" t="s">
        <v>6845</v>
      </c>
      <c r="E211" s="74" t="s">
        <v>6846</v>
      </c>
      <c r="F211" s="61" t="s">
        <v>140</v>
      </c>
      <c r="G211" s="155" t="s">
        <v>140</v>
      </c>
      <c r="H211" s="155">
        <v>3.1</v>
      </c>
      <c r="I211" s="155">
        <v>4.2</v>
      </c>
      <c r="K211" s="61" t="s">
        <v>6645</v>
      </c>
      <c r="L211" s="61" t="str">
        <f t="shared" si="6"/>
        <v xml:space="preserve">Vervaardiging van papier, karton en papier- en kartonwaren </v>
      </c>
    </row>
    <row r="212" spans="1:12" x14ac:dyDescent="0.2">
      <c r="A212" s="131">
        <v>5</v>
      </c>
      <c r="B212" s="69" t="s">
        <v>1286</v>
      </c>
      <c r="C212" s="74" t="s">
        <v>6645</v>
      </c>
      <c r="D212" s="69" t="s">
        <v>6847</v>
      </c>
      <c r="E212" s="74" t="s">
        <v>6848</v>
      </c>
      <c r="F212" s="61" t="s">
        <v>140</v>
      </c>
      <c r="G212" s="155" t="s">
        <v>140</v>
      </c>
      <c r="H212" s="155">
        <v>3.1</v>
      </c>
      <c r="I212" s="155">
        <v>4.2</v>
      </c>
      <c r="K212" s="61" t="s">
        <v>6645</v>
      </c>
      <c r="L212" s="61" t="str">
        <f t="shared" si="6"/>
        <v xml:space="preserve">Vervaardiging van papier, karton en papier- en kartonwaren </v>
      </c>
    </row>
    <row r="213" spans="1:12" x14ac:dyDescent="0.2">
      <c r="A213" s="131">
        <v>5</v>
      </c>
      <c r="B213" s="69" t="s">
        <v>1286</v>
      </c>
      <c r="C213" s="74" t="s">
        <v>6645</v>
      </c>
      <c r="D213" s="69" t="s">
        <v>6849</v>
      </c>
      <c r="E213" s="74" t="s">
        <v>6850</v>
      </c>
      <c r="F213" s="61" t="s">
        <v>140</v>
      </c>
      <c r="G213" s="155" t="s">
        <v>140</v>
      </c>
      <c r="H213" s="155">
        <v>3.1</v>
      </c>
      <c r="I213" s="155">
        <v>4.2</v>
      </c>
      <c r="K213" s="61" t="s">
        <v>6645</v>
      </c>
      <c r="L213" s="61" t="str">
        <f t="shared" si="6"/>
        <v xml:space="preserve">Vervaardiging van papier, karton en papier- en kartonwaren </v>
      </c>
    </row>
    <row r="214" spans="1:12" hidden="1" x14ac:dyDescent="0.2">
      <c r="A214" s="131">
        <v>3</v>
      </c>
      <c r="B214" s="69" t="s">
        <v>1286</v>
      </c>
      <c r="C214" s="74" t="s">
        <v>6645</v>
      </c>
      <c r="D214" s="69" t="s">
        <v>6851</v>
      </c>
      <c r="E214" s="74" t="s">
        <v>6852</v>
      </c>
      <c r="F214" s="61" t="s">
        <v>140</v>
      </c>
      <c r="G214" s="155" t="s">
        <v>6469</v>
      </c>
      <c r="H214" s="155">
        <v>3.2</v>
      </c>
      <c r="I214" s="155"/>
      <c r="K214" s="61" t="s">
        <v>6645</v>
      </c>
      <c r="L214" s="61" t="str">
        <f t="shared" si="6"/>
        <v xml:space="preserve">Vervaardiging van papier, karton en papier- en kartonwaren </v>
      </c>
    </row>
    <row r="215" spans="1:12" hidden="1" x14ac:dyDescent="0.2">
      <c r="A215" s="131">
        <v>4</v>
      </c>
      <c r="B215" s="69" t="s">
        <v>1286</v>
      </c>
      <c r="C215" s="74" t="s">
        <v>6645</v>
      </c>
      <c r="D215" s="69" t="s">
        <v>719</v>
      </c>
      <c r="E215" s="74" t="s">
        <v>6853</v>
      </c>
      <c r="F215" s="61" t="s">
        <v>140</v>
      </c>
      <c r="G215" s="155" t="s">
        <v>140</v>
      </c>
      <c r="H215" s="155">
        <v>3.2</v>
      </c>
      <c r="I215" s="155"/>
      <c r="K215" s="61" t="s">
        <v>6645</v>
      </c>
      <c r="L215" s="61" t="str">
        <f t="shared" si="6"/>
        <v xml:space="preserve">Vervaardiging van papier, karton en papier- en kartonwaren </v>
      </c>
    </row>
    <row r="216" spans="1:12" x14ac:dyDescent="0.2">
      <c r="A216" s="131">
        <v>5</v>
      </c>
      <c r="B216" s="69" t="s">
        <v>1286</v>
      </c>
      <c r="C216" s="74" t="s">
        <v>6645</v>
      </c>
      <c r="D216" s="69" t="s">
        <v>6854</v>
      </c>
      <c r="E216" s="74" t="s">
        <v>6855</v>
      </c>
      <c r="F216" s="61" t="s">
        <v>140</v>
      </c>
      <c r="G216" s="155" t="s">
        <v>140</v>
      </c>
      <c r="H216" s="155">
        <v>3.2</v>
      </c>
      <c r="I216" s="155"/>
      <c r="K216" s="61" t="s">
        <v>6645</v>
      </c>
      <c r="L216" s="61" t="str">
        <f t="shared" si="6"/>
        <v xml:space="preserve">Vervaardiging van papier, karton en papier- en kartonwaren </v>
      </c>
    </row>
    <row r="217" spans="1:12" x14ac:dyDescent="0.2">
      <c r="A217" s="131">
        <v>5</v>
      </c>
      <c r="B217" s="69" t="s">
        <v>1286</v>
      </c>
      <c r="C217" s="74" t="s">
        <v>6645</v>
      </c>
      <c r="D217" s="69" t="s">
        <v>6856</v>
      </c>
      <c r="E217" s="74" t="s">
        <v>6857</v>
      </c>
      <c r="F217" s="61" t="s">
        <v>140</v>
      </c>
      <c r="G217" s="155" t="s">
        <v>140</v>
      </c>
      <c r="H217" s="155">
        <v>3.2</v>
      </c>
      <c r="I217" s="155">
        <v>4.0999999999999996</v>
      </c>
      <c r="K217" s="61" t="s">
        <v>6645</v>
      </c>
      <c r="L217" s="61" t="str">
        <f t="shared" si="6"/>
        <v xml:space="preserve">Vervaardiging van papier, karton en papier- en kartonwaren </v>
      </c>
    </row>
    <row r="218" spans="1:12" hidden="1" x14ac:dyDescent="0.2">
      <c r="A218" s="131">
        <v>4</v>
      </c>
      <c r="B218" s="69" t="s">
        <v>1286</v>
      </c>
      <c r="C218" s="74" t="s">
        <v>6645</v>
      </c>
      <c r="D218" s="69" t="s">
        <v>6858</v>
      </c>
      <c r="E218" s="74" t="s">
        <v>6859</v>
      </c>
      <c r="F218" s="61" t="s">
        <v>140</v>
      </c>
      <c r="G218" s="155" t="s">
        <v>140</v>
      </c>
      <c r="H218" s="155">
        <v>3.2</v>
      </c>
      <c r="I218" s="155"/>
      <c r="K218" s="61" t="s">
        <v>6645</v>
      </c>
      <c r="L218" s="61" t="str">
        <f t="shared" si="6"/>
        <v xml:space="preserve">Vervaardiging van papier, karton en papier- en kartonwaren </v>
      </c>
    </row>
    <row r="219" spans="1:12" hidden="1" x14ac:dyDescent="0.2">
      <c r="A219" s="131">
        <v>4</v>
      </c>
      <c r="B219" s="69" t="s">
        <v>1286</v>
      </c>
      <c r="C219" s="74" t="s">
        <v>6645</v>
      </c>
      <c r="D219" s="69" t="s">
        <v>707</v>
      </c>
      <c r="E219" s="74" t="s">
        <v>6860</v>
      </c>
      <c r="F219" s="61" t="s">
        <v>140</v>
      </c>
      <c r="G219" s="155" t="s">
        <v>140</v>
      </c>
      <c r="H219" s="155">
        <v>3.2</v>
      </c>
      <c r="I219" s="155"/>
      <c r="K219" s="61" t="s">
        <v>6645</v>
      </c>
      <c r="L219" s="61" t="str">
        <f t="shared" si="6"/>
        <v xml:space="preserve">Vervaardiging van papier, karton en papier- en kartonwaren </v>
      </c>
    </row>
    <row r="220" spans="1:12" hidden="1" x14ac:dyDescent="0.2">
      <c r="A220" s="131">
        <v>4</v>
      </c>
      <c r="B220" s="69" t="s">
        <v>1286</v>
      </c>
      <c r="C220" s="74" t="s">
        <v>6645</v>
      </c>
      <c r="D220" s="69" t="s">
        <v>715</v>
      </c>
      <c r="E220" s="74" t="s">
        <v>6861</v>
      </c>
      <c r="F220" s="61" t="s">
        <v>140</v>
      </c>
      <c r="G220" s="155" t="s">
        <v>140</v>
      </c>
      <c r="H220" s="155">
        <v>3.2</v>
      </c>
      <c r="I220" s="155"/>
      <c r="K220" s="61" t="s">
        <v>6645</v>
      </c>
      <c r="L220" s="61" t="str">
        <f t="shared" si="6"/>
        <v xml:space="preserve">Vervaardiging van papier, karton en papier- en kartonwaren </v>
      </c>
    </row>
    <row r="221" spans="1:12" hidden="1" x14ac:dyDescent="0.2">
      <c r="A221" s="131">
        <v>4</v>
      </c>
      <c r="B221" s="69" t="s">
        <v>1286</v>
      </c>
      <c r="C221" s="74" t="s">
        <v>6645</v>
      </c>
      <c r="D221" s="69" t="s">
        <v>659</v>
      </c>
      <c r="E221" s="74" t="s">
        <v>6862</v>
      </c>
      <c r="F221" s="61" t="s">
        <v>140</v>
      </c>
      <c r="G221" s="155" t="s">
        <v>140</v>
      </c>
      <c r="H221" s="155">
        <v>3.2</v>
      </c>
      <c r="I221" s="155"/>
      <c r="K221" s="61" t="s">
        <v>6645</v>
      </c>
      <c r="L221" s="61" t="str">
        <f t="shared" si="6"/>
        <v xml:space="preserve">Vervaardiging van papier, karton en papier- en kartonwaren </v>
      </c>
    </row>
    <row r="222" spans="1:12" hidden="1" x14ac:dyDescent="0.2">
      <c r="A222" s="131">
        <v>2</v>
      </c>
      <c r="B222" s="59" t="s">
        <v>1286</v>
      </c>
      <c r="C222" s="66" t="s">
        <v>6645</v>
      </c>
      <c r="D222" s="59" t="s">
        <v>6863</v>
      </c>
      <c r="E222" s="66" t="s">
        <v>6864</v>
      </c>
      <c r="F222" s="61" t="s">
        <v>140</v>
      </c>
      <c r="G222" s="155" t="s">
        <v>6469</v>
      </c>
      <c r="H222" s="155">
        <v>0</v>
      </c>
      <c r="I222" s="155"/>
      <c r="J222" s="63" t="s">
        <v>1318</v>
      </c>
      <c r="K222" s="61" t="s">
        <v>6645</v>
      </c>
      <c r="L222" s="61" t="str">
        <f t="shared" si="6"/>
        <v>Drukkerijen, reproductie van opgenomen media</v>
      </c>
    </row>
    <row r="223" spans="1:12" hidden="1" x14ac:dyDescent="0.2">
      <c r="A223" s="131">
        <v>3</v>
      </c>
      <c r="B223" s="69" t="s">
        <v>1286</v>
      </c>
      <c r="C223" s="74" t="s">
        <v>6645</v>
      </c>
      <c r="D223" s="69" t="s">
        <v>6865</v>
      </c>
      <c r="E223" s="74" t="s">
        <v>6866</v>
      </c>
      <c r="F223" s="61" t="s">
        <v>140</v>
      </c>
      <c r="G223" s="155" t="s">
        <v>6469</v>
      </c>
      <c r="H223" s="155">
        <v>0</v>
      </c>
      <c r="I223" s="155"/>
      <c r="K223" s="61" t="s">
        <v>6645</v>
      </c>
      <c r="L223" s="61" t="str">
        <f t="shared" si="6"/>
        <v>Drukkerijen, reproductie van opgenomen media</v>
      </c>
    </row>
    <row r="224" spans="1:12" hidden="1" x14ac:dyDescent="0.2">
      <c r="A224" s="131">
        <v>4</v>
      </c>
      <c r="B224" s="69" t="s">
        <v>1286</v>
      </c>
      <c r="C224" s="74" t="s">
        <v>6645</v>
      </c>
      <c r="D224" s="69" t="s">
        <v>6867</v>
      </c>
      <c r="E224" s="74" t="s">
        <v>6868</v>
      </c>
      <c r="F224" s="61" t="s">
        <v>140</v>
      </c>
      <c r="G224" s="155" t="s">
        <v>140</v>
      </c>
      <c r="H224" s="155">
        <v>3.2</v>
      </c>
      <c r="I224" s="155"/>
      <c r="K224" s="61" t="s">
        <v>6645</v>
      </c>
      <c r="L224" s="61" t="str">
        <f t="shared" si="6"/>
        <v>Drukkerijen, reproductie van opgenomen media</v>
      </c>
    </row>
    <row r="225" spans="1:12" hidden="1" x14ac:dyDescent="0.2">
      <c r="A225" s="131">
        <v>4</v>
      </c>
      <c r="B225" s="69" t="s">
        <v>1286</v>
      </c>
      <c r="C225" s="74" t="s">
        <v>6645</v>
      </c>
      <c r="D225" s="69" t="s">
        <v>6869</v>
      </c>
      <c r="E225" s="74" t="s">
        <v>6870</v>
      </c>
      <c r="F225" s="61" t="s">
        <v>140</v>
      </c>
      <c r="G225" s="155" t="s">
        <v>140</v>
      </c>
      <c r="H225" s="155">
        <v>3.2</v>
      </c>
      <c r="I225" s="155"/>
      <c r="K225" s="61" t="s">
        <v>6645</v>
      </c>
      <c r="L225" s="61" t="str">
        <f t="shared" si="6"/>
        <v>Drukkerijen, reproductie van opgenomen media</v>
      </c>
    </row>
    <row r="226" spans="1:12" x14ac:dyDescent="0.2">
      <c r="A226" s="131">
        <v>5</v>
      </c>
      <c r="B226" s="69" t="s">
        <v>1286</v>
      </c>
      <c r="C226" s="74" t="s">
        <v>6645</v>
      </c>
      <c r="D226" s="69" t="s">
        <v>6871</v>
      </c>
      <c r="E226" s="74" t="s">
        <v>6872</v>
      </c>
      <c r="F226" s="61" t="s">
        <v>140</v>
      </c>
      <c r="G226" s="155" t="s">
        <v>140</v>
      </c>
      <c r="H226" s="155">
        <v>3.2</v>
      </c>
      <c r="I226" s="155"/>
      <c r="K226" s="61" t="s">
        <v>6645</v>
      </c>
      <c r="L226" s="61" t="str">
        <f t="shared" si="6"/>
        <v>Drukkerijen, reproductie van opgenomen media</v>
      </c>
    </row>
    <row r="227" spans="1:12" x14ac:dyDescent="0.2">
      <c r="A227" s="131">
        <v>5</v>
      </c>
      <c r="B227" s="69" t="s">
        <v>1286</v>
      </c>
      <c r="C227" s="74" t="s">
        <v>6645</v>
      </c>
      <c r="D227" s="69" t="s">
        <v>6873</v>
      </c>
      <c r="E227" s="74" t="s">
        <v>6874</v>
      </c>
      <c r="F227" s="61" t="s">
        <v>140</v>
      </c>
      <c r="G227" s="155" t="s">
        <v>140</v>
      </c>
      <c r="H227" s="155">
        <v>3.2</v>
      </c>
      <c r="I227" s="155"/>
      <c r="K227" s="61" t="s">
        <v>6645</v>
      </c>
      <c r="L227" s="61" t="str">
        <f t="shared" si="6"/>
        <v>Drukkerijen, reproductie van opgenomen media</v>
      </c>
    </row>
    <row r="228" spans="1:12" x14ac:dyDescent="0.2">
      <c r="A228" s="131">
        <v>5</v>
      </c>
      <c r="B228" s="69" t="s">
        <v>1286</v>
      </c>
      <c r="C228" s="74" t="s">
        <v>6645</v>
      </c>
      <c r="D228" s="69" t="s">
        <v>6875</v>
      </c>
      <c r="E228" s="74" t="s">
        <v>6876</v>
      </c>
      <c r="F228" s="61" t="s">
        <v>140</v>
      </c>
      <c r="G228" s="155" t="s">
        <v>140</v>
      </c>
      <c r="H228" s="155">
        <v>3.2</v>
      </c>
      <c r="I228" s="155"/>
      <c r="K228" s="61" t="s">
        <v>6645</v>
      </c>
      <c r="L228" s="61" t="str">
        <f t="shared" si="6"/>
        <v>Drukkerijen, reproductie van opgenomen media</v>
      </c>
    </row>
    <row r="229" spans="1:12" x14ac:dyDescent="0.2">
      <c r="A229" s="131">
        <v>5</v>
      </c>
      <c r="B229" s="69" t="s">
        <v>1286</v>
      </c>
      <c r="C229" s="74" t="s">
        <v>6645</v>
      </c>
      <c r="D229" s="69" t="s">
        <v>6877</v>
      </c>
      <c r="E229" s="74" t="s">
        <v>6878</v>
      </c>
      <c r="F229" s="61" t="s">
        <v>140</v>
      </c>
      <c r="G229" s="155" t="s">
        <v>140</v>
      </c>
      <c r="H229" s="155">
        <v>3.2</v>
      </c>
      <c r="I229" s="155"/>
      <c r="K229" s="61" t="s">
        <v>6645</v>
      </c>
      <c r="L229" s="61" t="str">
        <f t="shared" si="6"/>
        <v>Drukkerijen, reproductie van opgenomen media</v>
      </c>
    </row>
    <row r="230" spans="1:12" x14ac:dyDescent="0.2">
      <c r="A230" s="131">
        <v>5</v>
      </c>
      <c r="B230" s="69" t="s">
        <v>1286</v>
      </c>
      <c r="C230" s="74" t="s">
        <v>6645</v>
      </c>
      <c r="D230" s="69" t="s">
        <v>6879</v>
      </c>
      <c r="E230" s="74" t="s">
        <v>6880</v>
      </c>
      <c r="F230" s="61" t="s">
        <v>140</v>
      </c>
      <c r="G230" s="155" t="s">
        <v>140</v>
      </c>
      <c r="H230" s="155">
        <v>3.2</v>
      </c>
      <c r="I230" s="155"/>
      <c r="K230" s="61" t="s">
        <v>6645</v>
      </c>
      <c r="L230" s="61" t="str">
        <f t="shared" si="6"/>
        <v>Drukkerijen, reproductie van opgenomen media</v>
      </c>
    </row>
    <row r="231" spans="1:12" x14ac:dyDescent="0.2">
      <c r="A231" s="131">
        <v>5</v>
      </c>
      <c r="B231" s="69" t="s">
        <v>1286</v>
      </c>
      <c r="C231" s="74" t="s">
        <v>6645</v>
      </c>
      <c r="D231" s="69" t="s">
        <v>6881</v>
      </c>
      <c r="E231" s="74" t="s">
        <v>6882</v>
      </c>
      <c r="F231" s="61" t="s">
        <v>140</v>
      </c>
      <c r="G231" s="155" t="s">
        <v>140</v>
      </c>
      <c r="H231" s="155">
        <v>3.2</v>
      </c>
      <c r="I231" s="155"/>
      <c r="K231" s="61" t="s">
        <v>6645</v>
      </c>
      <c r="L231" s="61" t="str">
        <f t="shared" si="6"/>
        <v>Drukkerijen, reproductie van opgenomen media</v>
      </c>
    </row>
    <row r="232" spans="1:12" hidden="1" x14ac:dyDescent="0.2">
      <c r="A232" s="131">
        <v>4</v>
      </c>
      <c r="B232" s="69" t="s">
        <v>1286</v>
      </c>
      <c r="C232" s="74" t="s">
        <v>6645</v>
      </c>
      <c r="D232" s="69" t="s">
        <v>6883</v>
      </c>
      <c r="E232" s="74" t="s">
        <v>6884</v>
      </c>
      <c r="F232" s="61" t="s">
        <v>158</v>
      </c>
      <c r="G232" s="155" t="s">
        <v>140</v>
      </c>
      <c r="H232" s="155">
        <v>2</v>
      </c>
      <c r="I232" s="155"/>
      <c r="K232" s="61" t="s">
        <v>6645</v>
      </c>
      <c r="L232" s="61" t="str">
        <f t="shared" si="6"/>
        <v>Drukkerijen, reproductie van opgenomen media</v>
      </c>
    </row>
    <row r="233" spans="1:12" hidden="1" x14ac:dyDescent="0.2">
      <c r="A233" s="131">
        <v>4</v>
      </c>
      <c r="B233" s="69" t="s">
        <v>1286</v>
      </c>
      <c r="C233" s="74" t="s">
        <v>6645</v>
      </c>
      <c r="D233" s="69" t="s">
        <v>6885</v>
      </c>
      <c r="E233" s="74" t="s">
        <v>6886</v>
      </c>
      <c r="F233" s="61" t="s">
        <v>140</v>
      </c>
      <c r="G233" s="155" t="s">
        <v>140</v>
      </c>
      <c r="H233" s="155">
        <v>1</v>
      </c>
      <c r="I233" s="155">
        <v>2</v>
      </c>
      <c r="K233" s="61" t="s">
        <v>6645</v>
      </c>
      <c r="L233" s="61" t="str">
        <f t="shared" si="6"/>
        <v>Drukkerijen, reproductie van opgenomen media</v>
      </c>
    </row>
    <row r="234" spans="1:12" hidden="1" x14ac:dyDescent="0.2">
      <c r="A234" s="131">
        <v>3</v>
      </c>
      <c r="B234" s="69" t="s">
        <v>1286</v>
      </c>
      <c r="C234" s="74" t="s">
        <v>6645</v>
      </c>
      <c r="D234" s="69" t="s">
        <v>6887</v>
      </c>
      <c r="E234" s="74" t="s">
        <v>6888</v>
      </c>
      <c r="F234" s="61" t="s">
        <v>158</v>
      </c>
      <c r="G234" s="155" t="s">
        <v>140</v>
      </c>
      <c r="H234" s="155">
        <v>1</v>
      </c>
      <c r="I234" s="155"/>
      <c r="K234" s="61" t="s">
        <v>6645</v>
      </c>
      <c r="L234" s="61" t="str">
        <f t="shared" si="6"/>
        <v>Drukkerijen, reproductie van opgenomen media</v>
      </c>
    </row>
    <row r="235" spans="1:12" hidden="1" x14ac:dyDescent="0.2">
      <c r="A235" s="131">
        <v>4</v>
      </c>
      <c r="B235" s="69" t="s">
        <v>1286</v>
      </c>
      <c r="C235" s="74" t="s">
        <v>6645</v>
      </c>
      <c r="D235" s="69" t="s">
        <v>6889</v>
      </c>
      <c r="E235" s="74" t="s">
        <v>6888</v>
      </c>
      <c r="F235" s="61" t="s">
        <v>158</v>
      </c>
      <c r="G235" s="155" t="s">
        <v>140</v>
      </c>
      <c r="H235" s="155">
        <v>1</v>
      </c>
      <c r="I235" s="155"/>
      <c r="K235" s="61" t="s">
        <v>6645</v>
      </c>
      <c r="L235" s="61" t="str">
        <f t="shared" si="6"/>
        <v>Drukkerijen, reproductie van opgenomen media</v>
      </c>
    </row>
    <row r="236" spans="1:12" hidden="1" x14ac:dyDescent="0.2">
      <c r="A236" s="131">
        <v>2</v>
      </c>
      <c r="B236" s="59" t="s">
        <v>1286</v>
      </c>
      <c r="C236" s="66" t="s">
        <v>6645</v>
      </c>
      <c r="D236" s="59" t="s">
        <v>6890</v>
      </c>
      <c r="E236" s="66" t="s">
        <v>6891</v>
      </c>
      <c r="F236" s="61" t="s">
        <v>140</v>
      </c>
      <c r="G236" s="155" t="s">
        <v>6469</v>
      </c>
      <c r="H236" s="155">
        <v>0</v>
      </c>
      <c r="I236" s="155"/>
      <c r="J236" s="63" t="s">
        <v>6892</v>
      </c>
      <c r="K236" s="61" t="s">
        <v>6645</v>
      </c>
      <c r="L236" s="61" t="str">
        <f t="shared" si="6"/>
        <v>Vervaardiging van cokesovenproducten en aardolieverwerking</v>
      </c>
    </row>
    <row r="237" spans="1:12" hidden="1" x14ac:dyDescent="0.2">
      <c r="A237" s="131">
        <v>3</v>
      </c>
      <c r="B237" s="69" t="s">
        <v>1286</v>
      </c>
      <c r="C237" s="74" t="s">
        <v>6645</v>
      </c>
      <c r="D237" s="69" t="s">
        <v>6893</v>
      </c>
      <c r="E237" s="74" t="s">
        <v>6894</v>
      </c>
      <c r="F237" s="61" t="s">
        <v>140</v>
      </c>
      <c r="G237" s="155" t="s">
        <v>6469</v>
      </c>
      <c r="H237" s="155">
        <v>5.3</v>
      </c>
      <c r="I237" s="155"/>
      <c r="K237" s="61" t="s">
        <v>6645</v>
      </c>
      <c r="L237" s="61" t="str">
        <f t="shared" si="6"/>
        <v>Vervaardiging van cokesovenproducten en aardolieverwerking</v>
      </c>
    </row>
    <row r="238" spans="1:12" hidden="1" x14ac:dyDescent="0.2">
      <c r="A238" s="131">
        <v>4</v>
      </c>
      <c r="B238" s="69" t="s">
        <v>1286</v>
      </c>
      <c r="C238" s="74" t="s">
        <v>6645</v>
      </c>
      <c r="D238" s="69" t="s">
        <v>6895</v>
      </c>
      <c r="E238" s="74" t="s">
        <v>6894</v>
      </c>
      <c r="F238" s="61" t="s">
        <v>140</v>
      </c>
      <c r="G238" s="155" t="s">
        <v>6469</v>
      </c>
      <c r="H238" s="155">
        <v>5.3</v>
      </c>
      <c r="I238" s="155"/>
      <c r="K238" s="61" t="s">
        <v>6645</v>
      </c>
      <c r="L238" s="61" t="str">
        <f t="shared" si="6"/>
        <v>Vervaardiging van cokesovenproducten en aardolieverwerking</v>
      </c>
    </row>
    <row r="239" spans="1:12" hidden="1" x14ac:dyDescent="0.2">
      <c r="A239" s="131">
        <v>3</v>
      </c>
      <c r="B239" s="69" t="s">
        <v>1286</v>
      </c>
      <c r="C239" s="74" t="s">
        <v>6645</v>
      </c>
      <c r="D239" s="69" t="s">
        <v>6896</v>
      </c>
      <c r="E239" s="74" t="s">
        <v>6897</v>
      </c>
      <c r="F239" s="61" t="s">
        <v>140</v>
      </c>
      <c r="G239" s="155" t="s">
        <v>6469</v>
      </c>
      <c r="H239" s="155">
        <v>0</v>
      </c>
      <c r="I239" s="155"/>
      <c r="K239" s="61" t="s">
        <v>6645</v>
      </c>
      <c r="L239" s="61" t="str">
        <f t="shared" si="6"/>
        <v>Vervaardiging van cokesovenproducten en aardolieverwerking</v>
      </c>
    </row>
    <row r="240" spans="1:12" hidden="1" x14ac:dyDescent="0.2">
      <c r="A240" s="131">
        <v>4</v>
      </c>
      <c r="B240" s="69" t="s">
        <v>1286</v>
      </c>
      <c r="C240" s="74" t="s">
        <v>6645</v>
      </c>
      <c r="D240" s="69" t="s">
        <v>6898</v>
      </c>
      <c r="E240" s="74" t="s">
        <v>6897</v>
      </c>
      <c r="F240" s="61" t="s">
        <v>140</v>
      </c>
      <c r="G240" s="155" t="s">
        <v>140</v>
      </c>
      <c r="H240" s="155">
        <v>0</v>
      </c>
      <c r="I240" s="155"/>
      <c r="K240" s="61" t="s">
        <v>6645</v>
      </c>
      <c r="L240" s="61" t="str">
        <f t="shared" si="6"/>
        <v>Vervaardiging van cokesovenproducten en aardolieverwerking</v>
      </c>
    </row>
    <row r="241" spans="1:12" x14ac:dyDescent="0.2">
      <c r="A241" s="131">
        <v>5</v>
      </c>
      <c r="B241" s="69" t="s">
        <v>1286</v>
      </c>
      <c r="C241" s="74" t="s">
        <v>6645</v>
      </c>
      <c r="D241" s="69" t="s">
        <v>6899</v>
      </c>
      <c r="E241" s="74" t="s">
        <v>6900</v>
      </c>
      <c r="F241" s="61" t="s">
        <v>140</v>
      </c>
      <c r="G241" s="155" t="s">
        <v>140</v>
      </c>
      <c r="H241" s="155">
        <v>6</v>
      </c>
      <c r="I241" s="155"/>
      <c r="K241" s="61" t="s">
        <v>6645</v>
      </c>
      <c r="L241" s="61" t="str">
        <f t="shared" si="6"/>
        <v>Vervaardiging van cokesovenproducten en aardolieverwerking</v>
      </c>
    </row>
    <row r="242" spans="1:12" x14ac:dyDescent="0.2">
      <c r="A242" s="131">
        <v>5</v>
      </c>
      <c r="B242" s="69" t="s">
        <v>1286</v>
      </c>
      <c r="C242" s="74" t="s">
        <v>6645</v>
      </c>
      <c r="D242" s="69" t="s">
        <v>6901</v>
      </c>
      <c r="E242" s="74" t="s">
        <v>6902</v>
      </c>
      <c r="F242" s="61" t="s">
        <v>140</v>
      </c>
      <c r="G242" s="155" t="s">
        <v>140</v>
      </c>
      <c r="H242" s="155">
        <v>3.2</v>
      </c>
      <c r="I242" s="155">
        <v>4.2</v>
      </c>
      <c r="K242" s="61" t="s">
        <v>6645</v>
      </c>
      <c r="L242" s="61" t="str">
        <f t="shared" si="6"/>
        <v>Vervaardiging van cokesovenproducten en aardolieverwerking</v>
      </c>
    </row>
    <row r="243" spans="1:12" hidden="1" x14ac:dyDescent="0.2">
      <c r="A243" s="131">
        <v>2</v>
      </c>
      <c r="B243" s="59" t="s">
        <v>1286</v>
      </c>
      <c r="C243" s="66" t="s">
        <v>6645</v>
      </c>
      <c r="D243" s="59" t="s">
        <v>616</v>
      </c>
      <c r="E243" s="66" t="s">
        <v>6903</v>
      </c>
      <c r="F243" s="61" t="s">
        <v>140</v>
      </c>
      <c r="G243" s="155" t="s">
        <v>6469</v>
      </c>
      <c r="H243" s="155">
        <v>0</v>
      </c>
      <c r="I243" s="155"/>
      <c r="J243" s="63" t="s">
        <v>6892</v>
      </c>
      <c r="K243" s="61" t="s">
        <v>6645</v>
      </c>
      <c r="L243" s="61" t="str">
        <f t="shared" si="6"/>
        <v>Vervaardiging van chemische producten</v>
      </c>
    </row>
    <row r="244" spans="1:12" hidden="1" x14ac:dyDescent="0.2">
      <c r="A244" s="131">
        <v>3</v>
      </c>
      <c r="B244" s="69" t="s">
        <v>1286</v>
      </c>
      <c r="C244" s="74" t="s">
        <v>6645</v>
      </c>
      <c r="D244" s="69" t="s">
        <v>6904</v>
      </c>
      <c r="E244" s="74" t="s">
        <v>6905</v>
      </c>
      <c r="F244" s="61" t="s">
        <v>140</v>
      </c>
      <c r="G244" s="155" t="s">
        <v>6469</v>
      </c>
      <c r="H244" s="155">
        <v>6</v>
      </c>
      <c r="I244" s="155"/>
      <c r="K244" s="61" t="s">
        <v>6645</v>
      </c>
      <c r="L244" s="61" t="str">
        <f t="shared" si="6"/>
        <v>Vervaardiging van chemische producten</v>
      </c>
    </row>
    <row r="245" spans="1:12" hidden="1" x14ac:dyDescent="0.2">
      <c r="A245" s="131">
        <v>4</v>
      </c>
      <c r="B245" s="69" t="s">
        <v>1286</v>
      </c>
      <c r="C245" s="74" t="s">
        <v>6645</v>
      </c>
      <c r="D245" s="69" t="s">
        <v>6906</v>
      </c>
      <c r="E245" s="74" t="s">
        <v>6907</v>
      </c>
      <c r="F245" s="61" t="s">
        <v>140</v>
      </c>
      <c r="G245" s="155" t="s">
        <v>140</v>
      </c>
      <c r="H245" s="155">
        <v>6</v>
      </c>
      <c r="I245" s="155"/>
      <c r="K245" s="61" t="s">
        <v>6645</v>
      </c>
      <c r="L245" s="61" t="str">
        <f t="shared" si="6"/>
        <v>Vervaardiging van chemische producten</v>
      </c>
    </row>
    <row r="246" spans="1:12" hidden="1" x14ac:dyDescent="0.2">
      <c r="A246" s="131">
        <v>4</v>
      </c>
      <c r="B246" s="69" t="s">
        <v>1286</v>
      </c>
      <c r="C246" s="74" t="s">
        <v>6645</v>
      </c>
      <c r="D246" s="69" t="s">
        <v>6908</v>
      </c>
      <c r="E246" s="74" t="s">
        <v>6909</v>
      </c>
      <c r="F246" s="61" t="s">
        <v>140</v>
      </c>
      <c r="G246" s="155" t="s">
        <v>140</v>
      </c>
      <c r="H246" s="155">
        <v>6</v>
      </c>
      <c r="I246" s="155"/>
      <c r="K246" s="61" t="s">
        <v>6645</v>
      </c>
      <c r="L246" s="61" t="str">
        <f t="shared" si="6"/>
        <v>Vervaardiging van chemische producten</v>
      </c>
    </row>
    <row r="247" spans="1:12" hidden="1" x14ac:dyDescent="0.2">
      <c r="A247" s="131">
        <v>4</v>
      </c>
      <c r="B247" s="69" t="s">
        <v>1286</v>
      </c>
      <c r="C247" s="74" t="s">
        <v>6645</v>
      </c>
      <c r="D247" s="69" t="s">
        <v>6910</v>
      </c>
      <c r="E247" s="74" t="s">
        <v>6911</v>
      </c>
      <c r="F247" s="61" t="s">
        <v>140</v>
      </c>
      <c r="G247" s="155" t="s">
        <v>140</v>
      </c>
      <c r="H247" s="155">
        <v>6</v>
      </c>
      <c r="I247" s="155"/>
      <c r="K247" s="61" t="s">
        <v>6645</v>
      </c>
      <c r="L247" s="61" t="str">
        <f t="shared" si="6"/>
        <v>Vervaardiging van chemische producten</v>
      </c>
    </row>
    <row r="248" spans="1:12" hidden="1" x14ac:dyDescent="0.2">
      <c r="A248" s="131">
        <v>4</v>
      </c>
      <c r="B248" s="69" t="s">
        <v>1286</v>
      </c>
      <c r="C248" s="74" t="s">
        <v>6645</v>
      </c>
      <c r="D248" s="69" t="s">
        <v>6912</v>
      </c>
      <c r="E248" s="74" t="s">
        <v>6913</v>
      </c>
      <c r="F248" s="61" t="s">
        <v>140</v>
      </c>
      <c r="G248" s="155" t="s">
        <v>140</v>
      </c>
      <c r="H248" s="155">
        <v>6</v>
      </c>
      <c r="I248" s="155"/>
      <c r="K248" s="61" t="s">
        <v>6645</v>
      </c>
      <c r="L248" s="61" t="str">
        <f t="shared" si="6"/>
        <v>Vervaardiging van chemische producten</v>
      </c>
    </row>
    <row r="249" spans="1:12" x14ac:dyDescent="0.2">
      <c r="A249" s="131">
        <v>5</v>
      </c>
      <c r="B249" s="69" t="s">
        <v>1286</v>
      </c>
      <c r="C249" s="74" t="s">
        <v>6645</v>
      </c>
      <c r="D249" s="69" t="s">
        <v>6914</v>
      </c>
      <c r="E249" s="74" t="s">
        <v>6915</v>
      </c>
      <c r="F249" s="61" t="s">
        <v>140</v>
      </c>
      <c r="G249" s="155" t="s">
        <v>140</v>
      </c>
      <c r="H249" s="155">
        <v>6</v>
      </c>
      <c r="I249" s="155"/>
      <c r="K249" s="61" t="s">
        <v>6645</v>
      </c>
      <c r="L249" s="61" t="str">
        <f t="shared" si="6"/>
        <v>Vervaardiging van chemische producten</v>
      </c>
    </row>
    <row r="250" spans="1:12" x14ac:dyDescent="0.2">
      <c r="A250" s="131">
        <v>5</v>
      </c>
      <c r="B250" s="69" t="s">
        <v>1286</v>
      </c>
      <c r="C250" s="74" t="s">
        <v>6645</v>
      </c>
      <c r="D250" s="69" t="s">
        <v>6916</v>
      </c>
      <c r="E250" s="74" t="s">
        <v>6917</v>
      </c>
      <c r="F250" s="61" t="s">
        <v>140</v>
      </c>
      <c r="G250" s="155" t="s">
        <v>140</v>
      </c>
      <c r="H250" s="155">
        <v>6</v>
      </c>
      <c r="I250" s="155"/>
      <c r="K250" s="61" t="s">
        <v>6645</v>
      </c>
      <c r="L250" s="61" t="str">
        <f t="shared" si="6"/>
        <v>Vervaardiging van chemische producten</v>
      </c>
    </row>
    <row r="251" spans="1:12" hidden="1" x14ac:dyDescent="0.2">
      <c r="A251" s="131">
        <v>4</v>
      </c>
      <c r="B251" s="69" t="s">
        <v>1286</v>
      </c>
      <c r="C251" s="74" t="s">
        <v>6645</v>
      </c>
      <c r="D251" s="69" t="s">
        <v>6918</v>
      </c>
      <c r="E251" s="74" t="s">
        <v>6919</v>
      </c>
      <c r="F251" s="61" t="s">
        <v>140</v>
      </c>
      <c r="G251" s="155" t="s">
        <v>140</v>
      </c>
      <c r="H251" s="155">
        <v>6</v>
      </c>
      <c r="I251" s="155"/>
      <c r="K251" s="61" t="s">
        <v>6645</v>
      </c>
      <c r="L251" s="61" t="str">
        <f t="shared" si="6"/>
        <v>Vervaardiging van chemische producten</v>
      </c>
    </row>
    <row r="252" spans="1:12" hidden="1" x14ac:dyDescent="0.2">
      <c r="A252" s="131">
        <v>4</v>
      </c>
      <c r="B252" s="69" t="s">
        <v>1286</v>
      </c>
      <c r="C252" s="74" t="s">
        <v>6645</v>
      </c>
      <c r="D252" s="69" t="s">
        <v>6920</v>
      </c>
      <c r="E252" s="74" t="s">
        <v>6921</v>
      </c>
      <c r="F252" s="61" t="s">
        <v>140</v>
      </c>
      <c r="G252" s="155" t="s">
        <v>140</v>
      </c>
      <c r="H252" s="155">
        <v>6</v>
      </c>
      <c r="I252" s="155"/>
      <c r="K252" s="61" t="s">
        <v>6645</v>
      </c>
      <c r="L252" s="61" t="str">
        <f t="shared" si="6"/>
        <v>Vervaardiging van chemische producten</v>
      </c>
    </row>
    <row r="253" spans="1:12" hidden="1" x14ac:dyDescent="0.2">
      <c r="A253" s="131">
        <v>4</v>
      </c>
      <c r="B253" s="69" t="s">
        <v>1286</v>
      </c>
      <c r="C253" s="74" t="s">
        <v>6645</v>
      </c>
      <c r="D253" s="69" t="s">
        <v>6922</v>
      </c>
      <c r="E253" s="74" t="s">
        <v>6923</v>
      </c>
      <c r="F253" s="61" t="s">
        <v>140</v>
      </c>
      <c r="G253" s="155" t="s">
        <v>140</v>
      </c>
      <c r="H253" s="155">
        <v>6</v>
      </c>
      <c r="I253" s="155"/>
      <c r="K253" s="61" t="s">
        <v>6645</v>
      </c>
      <c r="L253" s="61" t="str">
        <f t="shared" si="6"/>
        <v>Vervaardiging van chemische producten</v>
      </c>
    </row>
    <row r="254" spans="1:12" hidden="1" x14ac:dyDescent="0.2">
      <c r="A254" s="131">
        <v>3</v>
      </c>
      <c r="B254" s="69" t="s">
        <v>1286</v>
      </c>
      <c r="C254" s="74" t="s">
        <v>6645</v>
      </c>
      <c r="D254" s="69" t="s">
        <v>6924</v>
      </c>
      <c r="E254" s="74" t="s">
        <v>6925</v>
      </c>
      <c r="F254" s="61" t="s">
        <v>140</v>
      </c>
      <c r="G254" s="155" t="s">
        <v>140</v>
      </c>
      <c r="H254" s="155">
        <v>5.0999999999999996</v>
      </c>
      <c r="I254" s="155">
        <v>5.3</v>
      </c>
      <c r="K254" s="61" t="s">
        <v>6645</v>
      </c>
      <c r="L254" s="61" t="str">
        <f t="shared" si="6"/>
        <v>Vervaardiging van chemische producten</v>
      </c>
    </row>
    <row r="255" spans="1:12" hidden="1" x14ac:dyDescent="0.2">
      <c r="A255" s="131">
        <v>4</v>
      </c>
      <c r="B255" s="69" t="s">
        <v>1286</v>
      </c>
      <c r="C255" s="74" t="s">
        <v>6645</v>
      </c>
      <c r="D255" s="69" t="s">
        <v>6926</v>
      </c>
      <c r="E255" s="74" t="s">
        <v>6925</v>
      </c>
      <c r="F255" s="61" t="s">
        <v>140</v>
      </c>
      <c r="G255" s="155" t="s">
        <v>140</v>
      </c>
      <c r="H255" s="155">
        <v>5.0999999999999996</v>
      </c>
      <c r="I255" s="155">
        <v>5.3</v>
      </c>
      <c r="K255" s="61" t="s">
        <v>6645</v>
      </c>
      <c r="L255" s="61" t="str">
        <f t="shared" si="6"/>
        <v>Vervaardiging van chemische producten</v>
      </c>
    </row>
    <row r="256" spans="1:12" hidden="1" x14ac:dyDescent="0.2">
      <c r="A256" s="131">
        <v>3</v>
      </c>
      <c r="B256" s="69" t="s">
        <v>1286</v>
      </c>
      <c r="C256" s="74" t="s">
        <v>6645</v>
      </c>
      <c r="D256" s="69" t="s">
        <v>6927</v>
      </c>
      <c r="E256" s="74" t="s">
        <v>6928</v>
      </c>
      <c r="F256" s="61" t="s">
        <v>140</v>
      </c>
      <c r="G256" s="155" t="s">
        <v>140</v>
      </c>
      <c r="H256" s="155">
        <v>4.2</v>
      </c>
      <c r="I256" s="155"/>
      <c r="K256" s="61" t="s">
        <v>6645</v>
      </c>
      <c r="L256" s="61" t="str">
        <f t="shared" si="6"/>
        <v>Vervaardiging van chemische producten</v>
      </c>
    </row>
    <row r="257" spans="1:12" hidden="1" x14ac:dyDescent="0.2">
      <c r="A257" s="131">
        <v>4</v>
      </c>
      <c r="B257" s="69" t="s">
        <v>1286</v>
      </c>
      <c r="C257" s="74" t="s">
        <v>6645</v>
      </c>
      <c r="D257" s="69" t="s">
        <v>6929</v>
      </c>
      <c r="E257" s="74" t="s">
        <v>6928</v>
      </c>
      <c r="F257" s="61" t="s">
        <v>140</v>
      </c>
      <c r="G257" s="155" t="s">
        <v>140</v>
      </c>
      <c r="H257" s="155">
        <v>4.2</v>
      </c>
      <c r="I257" s="155"/>
      <c r="K257" s="61" t="s">
        <v>6645</v>
      </c>
      <c r="L257" s="61" t="str">
        <f t="shared" si="6"/>
        <v>Vervaardiging van chemische producten</v>
      </c>
    </row>
    <row r="258" spans="1:12" hidden="1" x14ac:dyDescent="0.2">
      <c r="A258" s="131">
        <v>3</v>
      </c>
      <c r="B258" s="69" t="s">
        <v>1286</v>
      </c>
      <c r="C258" s="74" t="s">
        <v>6645</v>
      </c>
      <c r="D258" s="69" t="s">
        <v>6930</v>
      </c>
      <c r="E258" s="74" t="s">
        <v>6931</v>
      </c>
      <c r="F258" s="61" t="s">
        <v>140</v>
      </c>
      <c r="G258" s="155" t="s">
        <v>6469</v>
      </c>
      <c r="H258" s="155">
        <v>0</v>
      </c>
      <c r="I258" s="155"/>
      <c r="K258" s="61" t="s">
        <v>6645</v>
      </c>
      <c r="L258" s="61" t="str">
        <f t="shared" si="6"/>
        <v>Vervaardiging van chemische producten</v>
      </c>
    </row>
    <row r="259" spans="1:12" hidden="1" x14ac:dyDescent="0.2">
      <c r="A259" s="131">
        <v>4</v>
      </c>
      <c r="B259" s="69" t="s">
        <v>1286</v>
      </c>
      <c r="C259" s="74" t="s">
        <v>6645</v>
      </c>
      <c r="D259" s="69" t="s">
        <v>6932</v>
      </c>
      <c r="E259" s="74" t="s">
        <v>6933</v>
      </c>
      <c r="F259" s="61" t="s">
        <v>140</v>
      </c>
      <c r="G259" s="155" t="s">
        <v>140</v>
      </c>
      <c r="H259" s="155">
        <v>4.2</v>
      </c>
      <c r="I259" s="155"/>
      <c r="K259" s="61" t="s">
        <v>6645</v>
      </c>
      <c r="L259" s="61" t="str">
        <f t="shared" si="6"/>
        <v>Vervaardiging van chemische producten</v>
      </c>
    </row>
    <row r="260" spans="1:12" hidden="1" x14ac:dyDescent="0.2">
      <c r="A260" s="131">
        <v>4</v>
      </c>
      <c r="B260" s="69" t="s">
        <v>1286</v>
      </c>
      <c r="C260" s="74" t="s">
        <v>6645</v>
      </c>
      <c r="D260" s="69" t="s">
        <v>6934</v>
      </c>
      <c r="E260" s="74" t="s">
        <v>6935</v>
      </c>
      <c r="F260" s="61" t="s">
        <v>140</v>
      </c>
      <c r="G260" s="155" t="s">
        <v>140</v>
      </c>
      <c r="H260" s="155">
        <v>4.2</v>
      </c>
      <c r="I260" s="155"/>
      <c r="K260" s="61" t="s">
        <v>6645</v>
      </c>
      <c r="L260" s="61" t="str">
        <f t="shared" si="6"/>
        <v>Vervaardiging van chemische producten</v>
      </c>
    </row>
    <row r="261" spans="1:12" hidden="1" x14ac:dyDescent="0.2">
      <c r="A261" s="131">
        <v>3</v>
      </c>
      <c r="B261" s="69" t="s">
        <v>1286</v>
      </c>
      <c r="C261" s="74" t="s">
        <v>6645</v>
      </c>
      <c r="D261" s="69" t="s">
        <v>6936</v>
      </c>
      <c r="E261" s="74" t="s">
        <v>6937</v>
      </c>
      <c r="F261" s="61" t="s">
        <v>140</v>
      </c>
      <c r="G261" s="155" t="s">
        <v>6469</v>
      </c>
      <c r="H261" s="155">
        <v>0</v>
      </c>
      <c r="I261" s="155"/>
      <c r="K261" s="61" t="s">
        <v>6645</v>
      </c>
      <c r="L261" s="61" t="str">
        <f t="shared" si="6"/>
        <v>Vervaardiging van chemische producten</v>
      </c>
    </row>
    <row r="262" spans="1:12" hidden="1" x14ac:dyDescent="0.2">
      <c r="A262" s="131">
        <v>4</v>
      </c>
      <c r="B262" s="69" t="s">
        <v>1286</v>
      </c>
      <c r="C262" s="74" t="s">
        <v>6645</v>
      </c>
      <c r="D262" s="69" t="s">
        <v>6938</v>
      </c>
      <c r="E262" s="74" t="s">
        <v>6939</v>
      </c>
      <c r="F262" s="61" t="s">
        <v>140</v>
      </c>
      <c r="G262" s="155" t="s">
        <v>140</v>
      </c>
      <c r="H262" s="155">
        <v>5.3</v>
      </c>
      <c r="I262" s="155"/>
      <c r="K262" s="61" t="s">
        <v>6645</v>
      </c>
      <c r="L262" s="61" t="str">
        <f t="shared" si="6"/>
        <v>Vervaardiging van chemische producten</v>
      </c>
    </row>
    <row r="263" spans="1:12" hidden="1" x14ac:dyDescent="0.2">
      <c r="A263" s="131">
        <v>4</v>
      </c>
      <c r="B263" s="69" t="s">
        <v>1286</v>
      </c>
      <c r="C263" s="74" t="s">
        <v>6645</v>
      </c>
      <c r="D263" s="69" t="s">
        <v>6940</v>
      </c>
      <c r="E263" s="74" t="s">
        <v>6941</v>
      </c>
      <c r="F263" s="61" t="s">
        <v>140</v>
      </c>
      <c r="G263" s="155" t="s">
        <v>140</v>
      </c>
      <c r="H263" s="155">
        <v>3.2</v>
      </c>
      <c r="I263" s="155">
        <v>5.0999999999999996</v>
      </c>
      <c r="K263" s="61" t="s">
        <v>6645</v>
      </c>
      <c r="L263" s="61" t="str">
        <f t="shared" si="6"/>
        <v>Vervaardiging van chemische producten</v>
      </c>
    </row>
    <row r="264" spans="1:12" hidden="1" x14ac:dyDescent="0.2">
      <c r="A264" s="131">
        <v>4</v>
      </c>
      <c r="B264" s="69" t="s">
        <v>1286</v>
      </c>
      <c r="C264" s="74" t="s">
        <v>6645</v>
      </c>
      <c r="D264" s="69" t="s">
        <v>6942</v>
      </c>
      <c r="E264" s="74" t="s">
        <v>6943</v>
      </c>
      <c r="F264" s="61" t="s">
        <v>140</v>
      </c>
      <c r="G264" s="155" t="s">
        <v>140</v>
      </c>
      <c r="H264" s="155">
        <v>0</v>
      </c>
      <c r="I264" s="155"/>
      <c r="K264" s="61" t="s">
        <v>6645</v>
      </c>
      <c r="L264" s="61" t="str">
        <f t="shared" si="6"/>
        <v>Vervaardiging van chemische producten</v>
      </c>
    </row>
    <row r="265" spans="1:12" hidden="1" x14ac:dyDescent="0.2">
      <c r="A265" s="131">
        <v>4</v>
      </c>
      <c r="B265" s="69" t="s">
        <v>1286</v>
      </c>
      <c r="C265" s="74" t="s">
        <v>6645</v>
      </c>
      <c r="D265" s="69" t="s">
        <v>6944</v>
      </c>
      <c r="E265" s="74" t="s">
        <v>6945</v>
      </c>
      <c r="F265" s="61" t="s">
        <v>140</v>
      </c>
      <c r="G265" s="155" t="s">
        <v>140</v>
      </c>
      <c r="H265" s="155">
        <v>0</v>
      </c>
      <c r="I265" s="155"/>
      <c r="K265" s="61" t="s">
        <v>6645</v>
      </c>
      <c r="L265" s="61" t="str">
        <f t="shared" ref="L265:L286" si="7">IF(LEN(D265)=2,E265,L264)</f>
        <v>Vervaardiging van chemische producten</v>
      </c>
    </row>
    <row r="266" spans="1:12" x14ac:dyDescent="0.2">
      <c r="A266" s="131">
        <v>6</v>
      </c>
      <c r="B266" s="132" t="s">
        <v>1286</v>
      </c>
      <c r="C266" s="133" t="s">
        <v>6645</v>
      </c>
      <c r="D266" s="158" t="s">
        <v>6946</v>
      </c>
      <c r="E266" s="159" t="s">
        <v>6947</v>
      </c>
      <c r="F266" s="61" t="s">
        <v>140</v>
      </c>
      <c r="G266" s="155" t="s">
        <v>140</v>
      </c>
      <c r="H266" s="155">
        <v>3.2</v>
      </c>
      <c r="I266" s="155"/>
      <c r="K266" s="61" t="s">
        <v>6645</v>
      </c>
      <c r="L266" s="61" t="str">
        <f t="shared" si="7"/>
        <v>Vervaardiging van chemische producten</v>
      </c>
    </row>
    <row r="267" spans="1:12" x14ac:dyDescent="0.2">
      <c r="A267" s="131">
        <v>6</v>
      </c>
      <c r="B267" s="132" t="s">
        <v>1286</v>
      </c>
      <c r="C267" s="133" t="s">
        <v>6645</v>
      </c>
      <c r="D267" s="158" t="s">
        <v>6948</v>
      </c>
      <c r="E267" s="159" t="s">
        <v>6949</v>
      </c>
      <c r="F267" s="61" t="s">
        <v>140</v>
      </c>
      <c r="G267" s="155" t="s">
        <v>140</v>
      </c>
      <c r="H267" s="155">
        <v>3.1</v>
      </c>
      <c r="I267" s="155">
        <v>4.0999999999999996</v>
      </c>
      <c r="K267" s="61" t="s">
        <v>6645</v>
      </c>
      <c r="L267" s="61" t="str">
        <f t="shared" si="7"/>
        <v>Vervaardiging van chemische producten</v>
      </c>
    </row>
    <row r="268" spans="1:12" hidden="1" x14ac:dyDescent="0.2">
      <c r="A268" s="131">
        <v>3</v>
      </c>
      <c r="B268" s="69" t="s">
        <v>1286</v>
      </c>
      <c r="C268" s="74" t="s">
        <v>6645</v>
      </c>
      <c r="D268" s="69" t="s">
        <v>6950</v>
      </c>
      <c r="E268" s="74" t="s">
        <v>6951</v>
      </c>
      <c r="F268" s="61" t="s">
        <v>140</v>
      </c>
      <c r="G268" s="155" t="s">
        <v>140</v>
      </c>
      <c r="H268" s="155">
        <v>0</v>
      </c>
      <c r="I268" s="155"/>
      <c r="K268" s="61" t="s">
        <v>6645</v>
      </c>
      <c r="L268" s="61" t="str">
        <f t="shared" si="7"/>
        <v>Vervaardiging van chemische producten</v>
      </c>
    </row>
    <row r="269" spans="1:12" hidden="1" x14ac:dyDescent="0.2">
      <c r="A269" s="131">
        <v>4</v>
      </c>
      <c r="B269" s="69" t="s">
        <v>1286</v>
      </c>
      <c r="C269" s="74" t="s">
        <v>6645</v>
      </c>
      <c r="D269" s="69" t="s">
        <v>6952</v>
      </c>
      <c r="E269" s="74" t="s">
        <v>6951</v>
      </c>
      <c r="F269" s="61" t="s">
        <v>140</v>
      </c>
      <c r="G269" s="155" t="s">
        <v>140</v>
      </c>
      <c r="H269" s="155">
        <v>4.2</v>
      </c>
      <c r="I269" s="155"/>
      <c r="K269" s="61" t="s">
        <v>6645</v>
      </c>
      <c r="L269" s="61" t="str">
        <f t="shared" si="7"/>
        <v>Vervaardiging van chemische producten</v>
      </c>
    </row>
    <row r="270" spans="1:12" hidden="1" x14ac:dyDescent="0.2">
      <c r="A270" s="131">
        <v>2</v>
      </c>
      <c r="B270" s="59" t="s">
        <v>1286</v>
      </c>
      <c r="C270" s="66" t="s">
        <v>6645</v>
      </c>
      <c r="D270" s="59" t="s">
        <v>1206</v>
      </c>
      <c r="E270" s="66" t="s">
        <v>6953</v>
      </c>
      <c r="F270" s="61" t="s">
        <v>140</v>
      </c>
      <c r="G270" s="155" t="s">
        <v>6469</v>
      </c>
      <c r="H270" s="155">
        <v>0</v>
      </c>
      <c r="I270" s="155"/>
      <c r="J270" s="63" t="s">
        <v>6892</v>
      </c>
      <c r="K270" s="61" t="s">
        <v>6645</v>
      </c>
      <c r="L270" s="61" t="str">
        <f t="shared" si="7"/>
        <v>Vervaardiging van farmaceutische grondstoffen en producten</v>
      </c>
    </row>
    <row r="271" spans="1:12" hidden="1" x14ac:dyDescent="0.2">
      <c r="A271" s="131">
        <v>3</v>
      </c>
      <c r="B271" s="69" t="s">
        <v>1286</v>
      </c>
      <c r="C271" s="74" t="s">
        <v>6645</v>
      </c>
      <c r="D271" s="69" t="s">
        <v>6954</v>
      </c>
      <c r="E271" s="74" t="s">
        <v>6955</v>
      </c>
      <c r="F271" s="61" t="s">
        <v>140</v>
      </c>
      <c r="G271" s="155" t="s">
        <v>140</v>
      </c>
      <c r="H271" s="155">
        <v>0</v>
      </c>
      <c r="I271" s="155"/>
      <c r="K271" s="61" t="s">
        <v>6645</v>
      </c>
      <c r="L271" s="61" t="str">
        <f t="shared" si="7"/>
        <v>Vervaardiging van farmaceutische grondstoffen en producten</v>
      </c>
    </row>
    <row r="272" spans="1:12" hidden="1" x14ac:dyDescent="0.2">
      <c r="A272" s="131">
        <v>4</v>
      </c>
      <c r="B272" s="69" t="s">
        <v>1286</v>
      </c>
      <c r="C272" s="74" t="s">
        <v>6645</v>
      </c>
      <c r="D272" s="69" t="s">
        <v>6956</v>
      </c>
      <c r="E272" s="74" t="s">
        <v>6955</v>
      </c>
      <c r="F272" s="61" t="s">
        <v>140</v>
      </c>
      <c r="G272" s="155" t="s">
        <v>140</v>
      </c>
      <c r="H272" s="155">
        <v>4.2</v>
      </c>
      <c r="I272" s="155">
        <v>5.0999999999999996</v>
      </c>
      <c r="K272" s="61" t="s">
        <v>6645</v>
      </c>
      <c r="L272" s="61" t="str">
        <f t="shared" si="7"/>
        <v>Vervaardiging van farmaceutische grondstoffen en producten</v>
      </c>
    </row>
    <row r="273" spans="1:12" hidden="1" x14ac:dyDescent="0.2">
      <c r="A273" s="131">
        <v>3</v>
      </c>
      <c r="B273" s="69" t="s">
        <v>1286</v>
      </c>
      <c r="C273" s="74" t="s">
        <v>6645</v>
      </c>
      <c r="D273" s="69" t="s">
        <v>6957</v>
      </c>
      <c r="E273" s="74" t="s">
        <v>6958</v>
      </c>
      <c r="F273" s="61" t="s">
        <v>140</v>
      </c>
      <c r="G273" s="155" t="s">
        <v>140</v>
      </c>
      <c r="H273" s="155">
        <v>6</v>
      </c>
      <c r="I273" s="155"/>
      <c r="K273" s="61" t="s">
        <v>6645</v>
      </c>
      <c r="L273" s="61" t="str">
        <f t="shared" si="7"/>
        <v>Vervaardiging van farmaceutische grondstoffen en producten</v>
      </c>
    </row>
    <row r="274" spans="1:12" hidden="1" x14ac:dyDescent="0.2">
      <c r="A274" s="131">
        <v>4</v>
      </c>
      <c r="B274" s="69" t="s">
        <v>1286</v>
      </c>
      <c r="C274" s="74" t="s">
        <v>6645</v>
      </c>
      <c r="D274" s="69" t="s">
        <v>6959</v>
      </c>
      <c r="E274" s="74" t="s">
        <v>6958</v>
      </c>
      <c r="F274" s="61" t="s">
        <v>140</v>
      </c>
      <c r="G274" s="155" t="s">
        <v>140</v>
      </c>
      <c r="H274" s="155">
        <v>6</v>
      </c>
      <c r="I274" s="155"/>
      <c r="K274" s="61" t="s">
        <v>6645</v>
      </c>
      <c r="L274" s="61" t="str">
        <f t="shared" si="7"/>
        <v>Vervaardiging van farmaceutische grondstoffen en producten</v>
      </c>
    </row>
    <row r="275" spans="1:12" hidden="1" x14ac:dyDescent="0.2">
      <c r="A275" s="131">
        <v>2</v>
      </c>
      <c r="B275" s="59" t="s">
        <v>1286</v>
      </c>
      <c r="C275" s="66" t="s">
        <v>6645</v>
      </c>
      <c r="D275" s="59" t="s">
        <v>1166</v>
      </c>
      <c r="E275" s="66" t="s">
        <v>6960</v>
      </c>
      <c r="F275" s="61" t="s">
        <v>140</v>
      </c>
      <c r="G275" s="155" t="s">
        <v>6469</v>
      </c>
      <c r="H275" s="155">
        <v>0</v>
      </c>
      <c r="I275" s="155"/>
      <c r="J275" s="63" t="s">
        <v>6892</v>
      </c>
      <c r="K275" s="61" t="s">
        <v>6645</v>
      </c>
      <c r="L275" s="61" t="str">
        <f t="shared" si="7"/>
        <v>Vervaardiging van producten van rubber en kunststof</v>
      </c>
    </row>
    <row r="276" spans="1:12" hidden="1" x14ac:dyDescent="0.2">
      <c r="A276" s="131">
        <v>3</v>
      </c>
      <c r="B276" s="69" t="s">
        <v>1286</v>
      </c>
      <c r="C276" s="74" t="s">
        <v>6645</v>
      </c>
      <c r="D276" s="69" t="s">
        <v>6961</v>
      </c>
      <c r="E276" s="74" t="s">
        <v>6962</v>
      </c>
      <c r="F276" s="61" t="s">
        <v>140</v>
      </c>
      <c r="G276" s="155" t="s">
        <v>6469</v>
      </c>
      <c r="H276" s="155">
        <v>0</v>
      </c>
      <c r="I276" s="155"/>
      <c r="K276" s="61" t="s">
        <v>6645</v>
      </c>
      <c r="L276" s="61" t="str">
        <f t="shared" si="7"/>
        <v>Vervaardiging van producten van rubber en kunststof</v>
      </c>
    </row>
    <row r="277" spans="1:12" hidden="1" x14ac:dyDescent="0.2">
      <c r="A277" s="131">
        <v>4</v>
      </c>
      <c r="B277" s="69" t="s">
        <v>1286</v>
      </c>
      <c r="C277" s="74" t="s">
        <v>6645</v>
      </c>
      <c r="D277" s="69" t="s">
        <v>6963</v>
      </c>
      <c r="E277" s="74" t="s">
        <v>6964</v>
      </c>
      <c r="F277" s="61" t="s">
        <v>140</v>
      </c>
      <c r="G277" s="155" t="s">
        <v>140</v>
      </c>
      <c r="H277" s="155">
        <v>0</v>
      </c>
      <c r="I277" s="155"/>
      <c r="K277" s="61" t="s">
        <v>6645</v>
      </c>
      <c r="L277" s="61" t="str">
        <f t="shared" si="7"/>
        <v>Vervaardiging van producten van rubber en kunststof</v>
      </c>
    </row>
    <row r="278" spans="1:12" x14ac:dyDescent="0.2">
      <c r="A278" s="131">
        <v>6</v>
      </c>
      <c r="B278" s="132" t="s">
        <v>1286</v>
      </c>
      <c r="C278" s="133" t="s">
        <v>6645</v>
      </c>
      <c r="D278" s="158" t="s">
        <v>6965</v>
      </c>
      <c r="E278" s="159" t="s">
        <v>6966</v>
      </c>
      <c r="F278" s="61" t="s">
        <v>140</v>
      </c>
      <c r="G278" s="155" t="s">
        <v>140</v>
      </c>
      <c r="H278" s="155">
        <v>4.2</v>
      </c>
      <c r="I278" s="155"/>
      <c r="K278" s="61" t="s">
        <v>6645</v>
      </c>
      <c r="L278" s="61" t="str">
        <f t="shared" si="7"/>
        <v>Vervaardiging van producten van rubber en kunststof</v>
      </c>
    </row>
    <row r="279" spans="1:12" x14ac:dyDescent="0.2">
      <c r="A279" s="131">
        <v>6</v>
      </c>
      <c r="B279" s="132" t="s">
        <v>1286</v>
      </c>
      <c r="C279" s="133" t="s">
        <v>6645</v>
      </c>
      <c r="D279" s="158" t="s">
        <v>6967</v>
      </c>
      <c r="E279" s="159" t="s">
        <v>6968</v>
      </c>
      <c r="F279" s="61" t="s">
        <v>140</v>
      </c>
      <c r="G279" s="155" t="s">
        <v>140</v>
      </c>
      <c r="H279" s="155">
        <v>3.1</v>
      </c>
      <c r="I279" s="155">
        <v>4.0999999999999996</v>
      </c>
      <c r="K279" s="61" t="s">
        <v>6645</v>
      </c>
      <c r="L279" s="61" t="str">
        <f t="shared" si="7"/>
        <v>Vervaardiging van producten van rubber en kunststof</v>
      </c>
    </row>
    <row r="280" spans="1:12" hidden="1" x14ac:dyDescent="0.2">
      <c r="A280" s="131">
        <v>4</v>
      </c>
      <c r="B280" s="69" t="s">
        <v>1286</v>
      </c>
      <c r="C280" s="74" t="s">
        <v>6645</v>
      </c>
      <c r="D280" s="69" t="s">
        <v>6969</v>
      </c>
      <c r="E280" s="74" t="s">
        <v>6970</v>
      </c>
      <c r="F280" s="61" t="s">
        <v>140</v>
      </c>
      <c r="G280" s="155" t="s">
        <v>140</v>
      </c>
      <c r="H280" s="155">
        <v>3.2</v>
      </c>
      <c r="I280" s="155"/>
      <c r="K280" s="61" t="s">
        <v>6645</v>
      </c>
      <c r="L280" s="61" t="str">
        <f t="shared" si="7"/>
        <v>Vervaardiging van producten van rubber en kunststof</v>
      </c>
    </row>
    <row r="281" spans="1:12" hidden="1" x14ac:dyDescent="0.2">
      <c r="A281" s="131">
        <v>3</v>
      </c>
      <c r="B281" s="69" t="s">
        <v>1286</v>
      </c>
      <c r="C281" s="74" t="s">
        <v>6645</v>
      </c>
      <c r="D281" s="69" t="s">
        <v>6971</v>
      </c>
      <c r="E281" s="74" t="s">
        <v>6972</v>
      </c>
      <c r="F281" s="61" t="s">
        <v>140</v>
      </c>
      <c r="G281" s="155" t="s">
        <v>6469</v>
      </c>
      <c r="H281" s="155">
        <v>3.1</v>
      </c>
      <c r="I281" s="155">
        <v>4.2</v>
      </c>
      <c r="K281" s="61" t="s">
        <v>6645</v>
      </c>
      <c r="L281" s="61" t="str">
        <f t="shared" si="7"/>
        <v>Vervaardiging van producten van rubber en kunststof</v>
      </c>
    </row>
    <row r="282" spans="1:12" hidden="1" x14ac:dyDescent="0.2">
      <c r="A282" s="131">
        <v>4</v>
      </c>
      <c r="B282" s="69" t="s">
        <v>1286</v>
      </c>
      <c r="C282" s="74" t="s">
        <v>6645</v>
      </c>
      <c r="D282" s="69" t="s">
        <v>6973</v>
      </c>
      <c r="E282" s="74" t="s">
        <v>6974</v>
      </c>
      <c r="F282" s="61" t="s">
        <v>140</v>
      </c>
      <c r="G282" s="155" t="s">
        <v>140</v>
      </c>
      <c r="H282" s="155">
        <v>3.1</v>
      </c>
      <c r="I282" s="155">
        <v>4.2</v>
      </c>
      <c r="K282" s="61" t="s">
        <v>6645</v>
      </c>
      <c r="L282" s="61" t="str">
        <f t="shared" si="7"/>
        <v>Vervaardiging van producten van rubber en kunststof</v>
      </c>
    </row>
    <row r="283" spans="1:12" hidden="1" x14ac:dyDescent="0.2">
      <c r="A283" s="131">
        <v>4</v>
      </c>
      <c r="B283" s="69" t="s">
        <v>1286</v>
      </c>
      <c r="C283" s="74" t="s">
        <v>6645</v>
      </c>
      <c r="D283" s="69" t="s">
        <v>6975</v>
      </c>
      <c r="E283" s="74" t="s">
        <v>6976</v>
      </c>
      <c r="F283" s="61" t="s">
        <v>140</v>
      </c>
      <c r="G283" s="155" t="s">
        <v>140</v>
      </c>
      <c r="H283" s="155">
        <v>3.1</v>
      </c>
      <c r="I283" s="155">
        <v>4.2</v>
      </c>
      <c r="K283" s="61" t="s">
        <v>6645</v>
      </c>
      <c r="L283" s="61" t="str">
        <f t="shared" si="7"/>
        <v>Vervaardiging van producten van rubber en kunststof</v>
      </c>
    </row>
    <row r="284" spans="1:12" hidden="1" x14ac:dyDescent="0.2">
      <c r="A284" s="131">
        <v>4</v>
      </c>
      <c r="B284" s="69" t="s">
        <v>1286</v>
      </c>
      <c r="C284" s="74" t="s">
        <v>6645</v>
      </c>
      <c r="D284" s="69" t="s">
        <v>6977</v>
      </c>
      <c r="E284" s="74" t="s">
        <v>6978</v>
      </c>
      <c r="F284" s="61" t="s">
        <v>140</v>
      </c>
      <c r="G284" s="155" t="s">
        <v>140</v>
      </c>
      <c r="H284" s="155">
        <v>3.1</v>
      </c>
      <c r="I284" s="155">
        <v>4.2</v>
      </c>
      <c r="K284" s="61" t="s">
        <v>6645</v>
      </c>
      <c r="L284" s="61" t="str">
        <f t="shared" si="7"/>
        <v>Vervaardiging van producten van rubber en kunststof</v>
      </c>
    </row>
    <row r="285" spans="1:12" hidden="1" x14ac:dyDescent="0.2">
      <c r="A285" s="131">
        <v>4</v>
      </c>
      <c r="B285" s="69" t="s">
        <v>1286</v>
      </c>
      <c r="C285" s="74" t="s">
        <v>6645</v>
      </c>
      <c r="D285" s="69" t="s">
        <v>6979</v>
      </c>
      <c r="E285" s="74" t="s">
        <v>6980</v>
      </c>
      <c r="F285" s="61" t="s">
        <v>140</v>
      </c>
      <c r="G285" s="155" t="s">
        <v>140</v>
      </c>
      <c r="H285" s="155">
        <v>3.1</v>
      </c>
      <c r="I285" s="155">
        <v>4.2</v>
      </c>
      <c r="K285" s="61" t="s">
        <v>6645</v>
      </c>
      <c r="L285" s="61" t="str">
        <f t="shared" si="7"/>
        <v>Vervaardiging van producten van rubber en kunststof</v>
      </c>
    </row>
    <row r="286" spans="1:12" hidden="1" x14ac:dyDescent="0.2">
      <c r="A286" s="131">
        <v>2</v>
      </c>
      <c r="B286" s="59" t="s">
        <v>1286</v>
      </c>
      <c r="C286" s="66" t="s">
        <v>6645</v>
      </c>
      <c r="D286" s="59" t="s">
        <v>927</v>
      </c>
      <c r="E286" s="66" t="s">
        <v>6981</v>
      </c>
      <c r="F286" s="61" t="s">
        <v>140</v>
      </c>
      <c r="G286" s="155" t="s">
        <v>6469</v>
      </c>
      <c r="H286" s="155">
        <v>0</v>
      </c>
      <c r="I286" s="155"/>
      <c r="J286" s="63" t="s">
        <v>1318</v>
      </c>
      <c r="K286" s="61" t="s">
        <v>6645</v>
      </c>
      <c r="L286" s="61" t="str">
        <f t="shared" si="7"/>
        <v>Vervaardiging van overige niet-metaalhoudende minerale producten</v>
      </c>
    </row>
    <row r="287" spans="1:12" hidden="1" x14ac:dyDescent="0.2">
      <c r="A287" s="131">
        <v>3</v>
      </c>
      <c r="B287" s="69" t="s">
        <v>1286</v>
      </c>
      <c r="C287" s="74" t="s">
        <v>6645</v>
      </c>
      <c r="D287" s="69" t="s">
        <v>6982</v>
      </c>
      <c r="E287" s="74" t="s">
        <v>6983</v>
      </c>
      <c r="F287" s="61" t="s">
        <v>140</v>
      </c>
      <c r="G287" s="155" t="s">
        <v>6469</v>
      </c>
      <c r="H287" s="155">
        <v>3.1</v>
      </c>
      <c r="I287" s="155">
        <v>5.0999999999999996</v>
      </c>
      <c r="K287" s="61" t="s">
        <v>6645</v>
      </c>
      <c r="L287" s="61" t="str">
        <f>IF(LEN(D287)=3,E287,L286)</f>
        <v>Vervaardiging van glas en glaswerk</v>
      </c>
    </row>
    <row r="288" spans="1:12" hidden="1" x14ac:dyDescent="0.2">
      <c r="A288" s="131">
        <v>4</v>
      </c>
      <c r="B288" s="69" t="s">
        <v>1286</v>
      </c>
      <c r="C288" s="74" t="s">
        <v>6645</v>
      </c>
      <c r="D288" s="69" t="s">
        <v>6984</v>
      </c>
      <c r="E288" s="74" t="s">
        <v>6985</v>
      </c>
      <c r="F288" s="61" t="s">
        <v>140</v>
      </c>
      <c r="G288" s="155" t="s">
        <v>140</v>
      </c>
      <c r="H288" s="155">
        <v>3.1</v>
      </c>
      <c r="I288" s="155">
        <v>5.0999999999999996</v>
      </c>
      <c r="K288" s="61" t="s">
        <v>6645</v>
      </c>
      <c r="L288" s="61" t="str">
        <f t="shared" ref="L288:L322" si="8">IF(LEN(D288)=3,E288,L287)</f>
        <v>Vervaardiging van glas en glaswerk</v>
      </c>
    </row>
    <row r="289" spans="1:12" hidden="1" x14ac:dyDescent="0.2">
      <c r="A289" s="131">
        <v>4</v>
      </c>
      <c r="B289" s="69" t="s">
        <v>1286</v>
      </c>
      <c r="C289" s="74" t="s">
        <v>6645</v>
      </c>
      <c r="D289" s="69" t="s">
        <v>6986</v>
      </c>
      <c r="E289" s="74" t="s">
        <v>6987</v>
      </c>
      <c r="F289" s="61" t="s">
        <v>140</v>
      </c>
      <c r="G289" s="155" t="s">
        <v>140</v>
      </c>
      <c r="H289" s="155">
        <v>3.1</v>
      </c>
      <c r="I289" s="155">
        <v>5.0999999999999996</v>
      </c>
      <c r="K289" s="61" t="s">
        <v>6645</v>
      </c>
      <c r="L289" s="61" t="str">
        <f t="shared" si="8"/>
        <v>Vervaardiging van glas en glaswerk</v>
      </c>
    </row>
    <row r="290" spans="1:12" hidden="1" x14ac:dyDescent="0.2">
      <c r="A290" s="131">
        <v>4</v>
      </c>
      <c r="B290" s="69" t="s">
        <v>1286</v>
      </c>
      <c r="C290" s="74" t="s">
        <v>6645</v>
      </c>
      <c r="D290" s="69" t="s">
        <v>6988</v>
      </c>
      <c r="E290" s="74" t="s">
        <v>6989</v>
      </c>
      <c r="F290" s="61" t="s">
        <v>140</v>
      </c>
      <c r="G290" s="155" t="s">
        <v>140</v>
      </c>
      <c r="H290" s="155">
        <v>3.1</v>
      </c>
      <c r="I290" s="155">
        <v>5.0999999999999996</v>
      </c>
      <c r="K290" s="61" t="s">
        <v>6645</v>
      </c>
      <c r="L290" s="61" t="str">
        <f t="shared" si="8"/>
        <v>Vervaardiging van glas en glaswerk</v>
      </c>
    </row>
    <row r="291" spans="1:12" hidden="1" x14ac:dyDescent="0.2">
      <c r="A291" s="131">
        <v>4</v>
      </c>
      <c r="B291" s="69" t="s">
        <v>1286</v>
      </c>
      <c r="C291" s="74" t="s">
        <v>6645</v>
      </c>
      <c r="D291" s="69" t="s">
        <v>6990</v>
      </c>
      <c r="E291" s="74" t="s">
        <v>6991</v>
      </c>
      <c r="F291" s="61" t="s">
        <v>140</v>
      </c>
      <c r="G291" s="155" t="s">
        <v>140</v>
      </c>
      <c r="H291" s="155">
        <v>3.1</v>
      </c>
      <c r="I291" s="155">
        <v>5.0999999999999996</v>
      </c>
      <c r="K291" s="61" t="s">
        <v>6645</v>
      </c>
      <c r="L291" s="61" t="str">
        <f t="shared" si="8"/>
        <v>Vervaardiging van glas en glaswerk</v>
      </c>
    </row>
    <row r="292" spans="1:12" hidden="1" x14ac:dyDescent="0.2">
      <c r="A292" s="131">
        <v>4</v>
      </c>
      <c r="B292" s="69" t="s">
        <v>1286</v>
      </c>
      <c r="C292" s="74" t="s">
        <v>6645</v>
      </c>
      <c r="D292" s="69" t="s">
        <v>6992</v>
      </c>
      <c r="E292" s="74" t="s">
        <v>6993</v>
      </c>
      <c r="F292" s="61" t="s">
        <v>140</v>
      </c>
      <c r="G292" s="155" t="s">
        <v>140</v>
      </c>
      <c r="H292" s="155">
        <v>3.1</v>
      </c>
      <c r="I292" s="155">
        <v>5.0999999999999996</v>
      </c>
      <c r="K292" s="61" t="s">
        <v>6645</v>
      </c>
      <c r="L292" s="61" t="str">
        <f t="shared" si="8"/>
        <v>Vervaardiging van glas en glaswerk</v>
      </c>
    </row>
    <row r="293" spans="1:12" hidden="1" x14ac:dyDescent="0.2">
      <c r="A293" s="131">
        <v>3</v>
      </c>
      <c r="B293" s="69" t="s">
        <v>1286</v>
      </c>
      <c r="C293" s="74" t="s">
        <v>6645</v>
      </c>
      <c r="D293" s="69" t="s">
        <v>6994</v>
      </c>
      <c r="E293" s="74" t="s">
        <v>6995</v>
      </c>
      <c r="F293" s="61" t="s">
        <v>140</v>
      </c>
      <c r="G293" s="155" t="s">
        <v>140</v>
      </c>
      <c r="H293" s="155">
        <v>2</v>
      </c>
      <c r="I293" s="155">
        <v>3.2</v>
      </c>
      <c r="K293" s="61" t="s">
        <v>6645</v>
      </c>
      <c r="L293" s="61" t="str">
        <f t="shared" si="8"/>
        <v>Vervaardiging van vuurvaste keramische producten</v>
      </c>
    </row>
    <row r="294" spans="1:12" hidden="1" x14ac:dyDescent="0.2">
      <c r="A294" s="131">
        <v>4</v>
      </c>
      <c r="B294" s="69" t="s">
        <v>1286</v>
      </c>
      <c r="C294" s="74" t="s">
        <v>6645</v>
      </c>
      <c r="D294" s="69" t="s">
        <v>6996</v>
      </c>
      <c r="E294" s="74" t="s">
        <v>6997</v>
      </c>
      <c r="F294" s="61" t="s">
        <v>140</v>
      </c>
      <c r="G294" s="155" t="s">
        <v>140</v>
      </c>
      <c r="H294" s="155">
        <v>2</v>
      </c>
      <c r="I294" s="155">
        <v>3.2</v>
      </c>
      <c r="K294" s="61" t="s">
        <v>6645</v>
      </c>
      <c r="L294" s="61" t="str">
        <f t="shared" si="8"/>
        <v>Vervaardiging van vuurvaste keramische producten</v>
      </c>
    </row>
    <row r="295" spans="1:12" hidden="1" x14ac:dyDescent="0.2">
      <c r="A295" s="131">
        <v>3</v>
      </c>
      <c r="B295" s="69" t="s">
        <v>1286</v>
      </c>
      <c r="C295" s="74" t="s">
        <v>6645</v>
      </c>
      <c r="D295" s="69" t="s">
        <v>6998</v>
      </c>
      <c r="E295" s="74" t="s">
        <v>6999</v>
      </c>
      <c r="F295" s="61" t="s">
        <v>140</v>
      </c>
      <c r="G295" s="155" t="s">
        <v>6469</v>
      </c>
      <c r="H295" s="155">
        <v>4.0999999999999996</v>
      </c>
      <c r="I295" s="155"/>
      <c r="K295" s="61" t="s">
        <v>6645</v>
      </c>
      <c r="L295" s="61" t="str">
        <f t="shared" si="8"/>
        <v xml:space="preserve">Vervaardiging van keramische producten voor de bouw </v>
      </c>
    </row>
    <row r="296" spans="1:12" hidden="1" x14ac:dyDescent="0.2">
      <c r="A296" s="131">
        <v>4</v>
      </c>
      <c r="B296" s="69" t="s">
        <v>1286</v>
      </c>
      <c r="C296" s="74" t="s">
        <v>6645</v>
      </c>
      <c r="D296" s="69" t="s">
        <v>7000</v>
      </c>
      <c r="E296" s="74" t="s">
        <v>7001</v>
      </c>
      <c r="F296" s="61" t="s">
        <v>140</v>
      </c>
      <c r="G296" s="155" t="s">
        <v>140</v>
      </c>
      <c r="H296" s="155">
        <v>4.0999999999999996</v>
      </c>
      <c r="I296" s="155"/>
      <c r="K296" s="61" t="s">
        <v>6645</v>
      </c>
      <c r="L296" s="61" t="str">
        <f t="shared" si="8"/>
        <v xml:space="preserve">Vervaardiging van keramische producten voor de bouw </v>
      </c>
    </row>
    <row r="297" spans="1:12" hidden="1" x14ac:dyDescent="0.2">
      <c r="A297" s="131">
        <v>4</v>
      </c>
      <c r="B297" s="69" t="s">
        <v>1286</v>
      </c>
      <c r="C297" s="74" t="s">
        <v>6645</v>
      </c>
      <c r="D297" s="69" t="s">
        <v>7002</v>
      </c>
      <c r="E297" s="74" t="s">
        <v>7003</v>
      </c>
      <c r="F297" s="61" t="s">
        <v>140</v>
      </c>
      <c r="G297" s="155" t="s">
        <v>140</v>
      </c>
      <c r="H297" s="155">
        <v>4.0999999999999996</v>
      </c>
      <c r="I297" s="155"/>
      <c r="K297" s="61" t="s">
        <v>6645</v>
      </c>
      <c r="L297" s="61" t="str">
        <f t="shared" si="8"/>
        <v xml:space="preserve">Vervaardiging van keramische producten voor de bouw </v>
      </c>
    </row>
    <row r="298" spans="1:12" hidden="1" x14ac:dyDescent="0.2">
      <c r="A298" s="131">
        <v>3</v>
      </c>
      <c r="B298" s="69" t="s">
        <v>1286</v>
      </c>
      <c r="C298" s="74" t="s">
        <v>6645</v>
      </c>
      <c r="D298" s="69" t="s">
        <v>7004</v>
      </c>
      <c r="E298" s="74" t="s">
        <v>7005</v>
      </c>
      <c r="F298" s="61" t="s">
        <v>140</v>
      </c>
      <c r="G298" s="155" t="s">
        <v>6469</v>
      </c>
      <c r="H298" s="155">
        <v>2</v>
      </c>
      <c r="I298" s="155">
        <v>3.2</v>
      </c>
      <c r="K298" s="61" t="s">
        <v>6645</v>
      </c>
      <c r="L298" s="61" t="str">
        <f t="shared" si="8"/>
        <v>Vervaardiging van overige keramische producten</v>
      </c>
    </row>
    <row r="299" spans="1:12" hidden="1" x14ac:dyDescent="0.2">
      <c r="A299" s="131">
        <v>4</v>
      </c>
      <c r="B299" s="69" t="s">
        <v>1286</v>
      </c>
      <c r="C299" s="74" t="s">
        <v>6645</v>
      </c>
      <c r="D299" s="69" t="s">
        <v>7006</v>
      </c>
      <c r="E299" s="74" t="s">
        <v>7007</v>
      </c>
      <c r="F299" s="61" t="s">
        <v>140</v>
      </c>
      <c r="G299" s="155" t="s">
        <v>140</v>
      </c>
      <c r="H299" s="155">
        <v>2</v>
      </c>
      <c r="I299" s="155">
        <v>3.2</v>
      </c>
      <c r="K299" s="61" t="s">
        <v>6645</v>
      </c>
      <c r="L299" s="61" t="str">
        <f t="shared" si="8"/>
        <v>Vervaardiging van overige keramische producten</v>
      </c>
    </row>
    <row r="300" spans="1:12" hidden="1" x14ac:dyDescent="0.2">
      <c r="A300" s="131">
        <v>4</v>
      </c>
      <c r="B300" s="69" t="s">
        <v>1286</v>
      </c>
      <c r="C300" s="74" t="s">
        <v>6645</v>
      </c>
      <c r="D300" s="69" t="s">
        <v>7008</v>
      </c>
      <c r="E300" s="74" t="s">
        <v>7009</v>
      </c>
      <c r="F300" s="61" t="s">
        <v>140</v>
      </c>
      <c r="G300" s="155" t="s">
        <v>140</v>
      </c>
      <c r="H300" s="155">
        <v>2</v>
      </c>
      <c r="I300" s="155">
        <v>3.2</v>
      </c>
      <c r="K300" s="61" t="s">
        <v>6645</v>
      </c>
      <c r="L300" s="61" t="str">
        <f t="shared" si="8"/>
        <v>Vervaardiging van overige keramische producten</v>
      </c>
    </row>
    <row r="301" spans="1:12" hidden="1" x14ac:dyDescent="0.2">
      <c r="A301" s="131">
        <v>4</v>
      </c>
      <c r="B301" s="69" t="s">
        <v>1286</v>
      </c>
      <c r="C301" s="74" t="s">
        <v>6645</v>
      </c>
      <c r="D301" s="69" t="s">
        <v>7010</v>
      </c>
      <c r="E301" s="74" t="s">
        <v>7011</v>
      </c>
      <c r="F301" s="61" t="s">
        <v>140</v>
      </c>
      <c r="G301" s="155" t="s">
        <v>140</v>
      </c>
      <c r="H301" s="155">
        <v>2</v>
      </c>
      <c r="I301" s="155">
        <v>3.2</v>
      </c>
      <c r="K301" s="61" t="s">
        <v>6645</v>
      </c>
      <c r="L301" s="61" t="str">
        <f t="shared" si="8"/>
        <v>Vervaardiging van overige keramische producten</v>
      </c>
    </row>
    <row r="302" spans="1:12" hidden="1" x14ac:dyDescent="0.2">
      <c r="A302" s="131">
        <v>4</v>
      </c>
      <c r="B302" s="69" t="s">
        <v>1286</v>
      </c>
      <c r="C302" s="74" t="s">
        <v>6645</v>
      </c>
      <c r="D302" s="69" t="s">
        <v>7012</v>
      </c>
      <c r="E302" s="74" t="s">
        <v>7013</v>
      </c>
      <c r="F302" s="61" t="s">
        <v>140</v>
      </c>
      <c r="G302" s="155" t="s">
        <v>140</v>
      </c>
      <c r="H302" s="155">
        <v>2</v>
      </c>
      <c r="I302" s="155">
        <v>3.2</v>
      </c>
      <c r="K302" s="61" t="s">
        <v>6645</v>
      </c>
      <c r="L302" s="61" t="str">
        <f t="shared" si="8"/>
        <v>Vervaardiging van overige keramische producten</v>
      </c>
    </row>
    <row r="303" spans="1:12" hidden="1" x14ac:dyDescent="0.2">
      <c r="A303" s="131">
        <v>4</v>
      </c>
      <c r="B303" s="69" t="s">
        <v>1286</v>
      </c>
      <c r="C303" s="74" t="s">
        <v>6645</v>
      </c>
      <c r="D303" s="69" t="s">
        <v>7014</v>
      </c>
      <c r="E303" s="74" t="s">
        <v>7015</v>
      </c>
      <c r="F303" s="61" t="s">
        <v>140</v>
      </c>
      <c r="G303" s="155" t="s">
        <v>140</v>
      </c>
      <c r="H303" s="155">
        <v>2</v>
      </c>
      <c r="I303" s="155">
        <v>3.2</v>
      </c>
      <c r="K303" s="61" t="s">
        <v>6645</v>
      </c>
      <c r="L303" s="61" t="str">
        <f t="shared" si="8"/>
        <v>Vervaardiging van overige keramische producten</v>
      </c>
    </row>
    <row r="304" spans="1:12" hidden="1" x14ac:dyDescent="0.2">
      <c r="A304" s="131">
        <v>3</v>
      </c>
      <c r="B304" s="69" t="s">
        <v>1286</v>
      </c>
      <c r="C304" s="74" t="s">
        <v>6645</v>
      </c>
      <c r="D304" s="69" t="s">
        <v>7016</v>
      </c>
      <c r="E304" s="74" t="s">
        <v>7017</v>
      </c>
      <c r="F304" s="61" t="s">
        <v>140</v>
      </c>
      <c r="G304" s="155" t="s">
        <v>6469</v>
      </c>
      <c r="H304" s="155">
        <v>0</v>
      </c>
      <c r="I304" s="155"/>
      <c r="K304" s="61" t="s">
        <v>6645</v>
      </c>
      <c r="L304" s="61" t="str">
        <f t="shared" si="8"/>
        <v>Vervaardiging van cement, kalk en gips</v>
      </c>
    </row>
    <row r="305" spans="1:12" hidden="1" x14ac:dyDescent="0.2">
      <c r="A305" s="131">
        <v>4</v>
      </c>
      <c r="B305" s="69" t="s">
        <v>1286</v>
      </c>
      <c r="C305" s="74" t="s">
        <v>6645</v>
      </c>
      <c r="D305" s="69" t="s">
        <v>7018</v>
      </c>
      <c r="E305" s="74" t="s">
        <v>7019</v>
      </c>
      <c r="F305" s="61" t="s">
        <v>140</v>
      </c>
      <c r="G305" s="155" t="s">
        <v>140</v>
      </c>
      <c r="H305" s="155">
        <v>5.0999999999999996</v>
      </c>
      <c r="I305" s="155">
        <v>5.3</v>
      </c>
      <c r="K305" s="61" t="s">
        <v>6645</v>
      </c>
      <c r="L305" s="61" t="str">
        <f t="shared" si="8"/>
        <v>Vervaardiging van cement, kalk en gips</v>
      </c>
    </row>
    <row r="306" spans="1:12" hidden="1" x14ac:dyDescent="0.2">
      <c r="A306" s="131">
        <v>4</v>
      </c>
      <c r="B306" s="69" t="s">
        <v>1286</v>
      </c>
      <c r="C306" s="74" t="s">
        <v>6645</v>
      </c>
      <c r="D306" s="69" t="s">
        <v>7020</v>
      </c>
      <c r="E306" s="74" t="s">
        <v>7021</v>
      </c>
      <c r="F306" s="61" t="s">
        <v>140</v>
      </c>
      <c r="G306" s="155" t="s">
        <v>140</v>
      </c>
      <c r="H306" s="155">
        <v>0</v>
      </c>
      <c r="I306" s="155"/>
      <c r="K306" s="61" t="s">
        <v>6645</v>
      </c>
      <c r="L306" s="61" t="str">
        <f t="shared" si="8"/>
        <v>Vervaardiging van cement, kalk en gips</v>
      </c>
    </row>
    <row r="307" spans="1:12" x14ac:dyDescent="0.2">
      <c r="A307" s="131">
        <v>6</v>
      </c>
      <c r="B307" s="132" t="s">
        <v>1286</v>
      </c>
      <c r="C307" s="133" t="s">
        <v>6645</v>
      </c>
      <c r="D307" s="158" t="s">
        <v>7022</v>
      </c>
      <c r="E307" s="159" t="s">
        <v>7023</v>
      </c>
      <c r="F307" s="61" t="s">
        <v>140</v>
      </c>
      <c r="G307" s="155" t="s">
        <v>140</v>
      </c>
      <c r="H307" s="155">
        <v>4.0999999999999996</v>
      </c>
      <c r="I307" s="155">
        <v>5.0999999999999996</v>
      </c>
      <c r="K307" s="61" t="s">
        <v>6645</v>
      </c>
      <c r="L307" s="61" t="str">
        <f t="shared" si="8"/>
        <v>Vervaardiging van cement, kalk en gips</v>
      </c>
    </row>
    <row r="308" spans="1:12" x14ac:dyDescent="0.2">
      <c r="A308" s="131">
        <v>6</v>
      </c>
      <c r="B308" s="132" t="s">
        <v>1286</v>
      </c>
      <c r="C308" s="133" t="s">
        <v>6645</v>
      </c>
      <c r="D308" s="158" t="s">
        <v>7024</v>
      </c>
      <c r="E308" s="159" t="s">
        <v>7025</v>
      </c>
      <c r="F308" s="61" t="s">
        <v>140</v>
      </c>
      <c r="G308" s="155" t="s">
        <v>140</v>
      </c>
      <c r="H308" s="155">
        <v>4.0999999999999996</v>
      </c>
      <c r="I308" s="155">
        <v>5.0999999999999996</v>
      </c>
      <c r="K308" s="61" t="s">
        <v>6645</v>
      </c>
      <c r="L308" s="61" t="str">
        <f t="shared" si="8"/>
        <v>Vervaardiging van cement, kalk en gips</v>
      </c>
    </row>
    <row r="309" spans="1:12" hidden="1" x14ac:dyDescent="0.2">
      <c r="A309" s="131">
        <v>3</v>
      </c>
      <c r="B309" s="69" t="s">
        <v>1286</v>
      </c>
      <c r="C309" s="74" t="s">
        <v>6645</v>
      </c>
      <c r="D309" s="69" t="s">
        <v>7026</v>
      </c>
      <c r="E309" s="74" t="s">
        <v>7027</v>
      </c>
      <c r="F309" s="61" t="s">
        <v>140</v>
      </c>
      <c r="G309" s="155" t="s">
        <v>6469</v>
      </c>
      <c r="H309" s="155">
        <v>0</v>
      </c>
      <c r="I309" s="155"/>
      <c r="K309" s="61" t="s">
        <v>6645</v>
      </c>
      <c r="L309" s="61" t="str">
        <f t="shared" si="8"/>
        <v>Vervaardiging van producten van beton, gips en cement</v>
      </c>
    </row>
    <row r="310" spans="1:12" hidden="1" x14ac:dyDescent="0.2">
      <c r="A310" s="131">
        <v>4</v>
      </c>
      <c r="B310" s="69" t="s">
        <v>1286</v>
      </c>
      <c r="C310" s="74" t="s">
        <v>6645</v>
      </c>
      <c r="D310" s="69" t="s">
        <v>7028</v>
      </c>
      <c r="E310" s="74" t="s">
        <v>7029</v>
      </c>
      <c r="F310" s="61" t="s">
        <v>140</v>
      </c>
      <c r="G310" s="155" t="s">
        <v>140</v>
      </c>
      <c r="H310" s="155">
        <v>0</v>
      </c>
      <c r="I310" s="155"/>
      <c r="K310" s="61" t="s">
        <v>6645</v>
      </c>
      <c r="L310" s="61" t="str">
        <f t="shared" si="8"/>
        <v>Vervaardiging van producten van beton, gips en cement</v>
      </c>
    </row>
    <row r="311" spans="1:12" x14ac:dyDescent="0.2">
      <c r="A311" s="131">
        <v>5</v>
      </c>
      <c r="B311" s="69" t="s">
        <v>1286</v>
      </c>
      <c r="C311" s="74" t="s">
        <v>6645</v>
      </c>
      <c r="D311" s="69" t="s">
        <v>7030</v>
      </c>
      <c r="E311" s="74" t="s">
        <v>7031</v>
      </c>
      <c r="F311" s="61" t="s">
        <v>140</v>
      </c>
      <c r="G311" s="155" t="s">
        <v>140</v>
      </c>
      <c r="H311" s="155">
        <v>4.0999999999999996</v>
      </c>
      <c r="I311" s="155">
        <v>5.2</v>
      </c>
      <c r="K311" s="61" t="s">
        <v>6645</v>
      </c>
      <c r="L311" s="61" t="str">
        <f t="shared" si="8"/>
        <v>Vervaardiging van producten van beton, gips en cement</v>
      </c>
    </row>
    <row r="312" spans="1:12" x14ac:dyDescent="0.2">
      <c r="A312" s="131">
        <v>5</v>
      </c>
      <c r="B312" s="69" t="s">
        <v>1286</v>
      </c>
      <c r="C312" s="74" t="s">
        <v>6645</v>
      </c>
      <c r="D312" s="69" t="s">
        <v>7032</v>
      </c>
      <c r="E312" s="74" t="s">
        <v>7033</v>
      </c>
      <c r="F312" s="61" t="s">
        <v>140</v>
      </c>
      <c r="G312" s="155" t="s">
        <v>140</v>
      </c>
      <c r="H312" s="155">
        <v>3.2</v>
      </c>
      <c r="I312" s="155">
        <v>4.2</v>
      </c>
      <c r="K312" s="61" t="s">
        <v>6645</v>
      </c>
      <c r="L312" s="61" t="str">
        <f t="shared" si="8"/>
        <v>Vervaardiging van producten van beton, gips en cement</v>
      </c>
    </row>
    <row r="313" spans="1:12" hidden="1" x14ac:dyDescent="0.2">
      <c r="A313" s="131">
        <v>4</v>
      </c>
      <c r="B313" s="69" t="s">
        <v>1286</v>
      </c>
      <c r="C313" s="74" t="s">
        <v>6645</v>
      </c>
      <c r="D313" s="69" t="s">
        <v>7034</v>
      </c>
      <c r="E313" s="74" t="s">
        <v>7035</v>
      </c>
      <c r="F313" s="61" t="s">
        <v>140</v>
      </c>
      <c r="G313" s="155" t="s">
        <v>140</v>
      </c>
      <c r="H313" s="155">
        <v>3.2</v>
      </c>
      <c r="I313" s="155"/>
      <c r="K313" s="61" t="s">
        <v>6645</v>
      </c>
      <c r="L313" s="61" t="str">
        <f t="shared" si="8"/>
        <v>Vervaardiging van producten van beton, gips en cement</v>
      </c>
    </row>
    <row r="314" spans="1:12" hidden="1" x14ac:dyDescent="0.2">
      <c r="A314" s="131">
        <v>4</v>
      </c>
      <c r="B314" s="69" t="s">
        <v>1286</v>
      </c>
      <c r="C314" s="74" t="s">
        <v>6645</v>
      </c>
      <c r="D314" s="69" t="s">
        <v>7036</v>
      </c>
      <c r="E314" s="74" t="s">
        <v>7037</v>
      </c>
      <c r="F314" s="61" t="s">
        <v>140</v>
      </c>
      <c r="G314" s="155" t="s">
        <v>140</v>
      </c>
      <c r="H314" s="155">
        <v>3.2</v>
      </c>
      <c r="I314" s="155">
        <v>4.2</v>
      </c>
      <c r="K314" s="61" t="s">
        <v>6645</v>
      </c>
      <c r="L314" s="61" t="str">
        <f t="shared" si="8"/>
        <v>Vervaardiging van producten van beton, gips en cement</v>
      </c>
    </row>
    <row r="315" spans="1:12" hidden="1" x14ac:dyDescent="0.2">
      <c r="A315" s="131">
        <v>4</v>
      </c>
      <c r="B315" s="69" t="s">
        <v>1286</v>
      </c>
      <c r="C315" s="74" t="s">
        <v>6645</v>
      </c>
      <c r="D315" s="69" t="s">
        <v>7038</v>
      </c>
      <c r="E315" s="74" t="s">
        <v>7039</v>
      </c>
      <c r="F315" s="61" t="s">
        <v>140</v>
      </c>
      <c r="G315" s="155" t="s">
        <v>140</v>
      </c>
      <c r="H315" s="155">
        <v>3.2</v>
      </c>
      <c r="I315" s="155">
        <v>4.2</v>
      </c>
      <c r="K315" s="61" t="s">
        <v>6645</v>
      </c>
      <c r="L315" s="61" t="str">
        <f t="shared" si="8"/>
        <v>Vervaardiging van producten van beton, gips en cement</v>
      </c>
    </row>
    <row r="316" spans="1:12" hidden="1" x14ac:dyDescent="0.2">
      <c r="A316" s="131">
        <v>4</v>
      </c>
      <c r="B316" s="69" t="s">
        <v>1286</v>
      </c>
      <c r="C316" s="74" t="s">
        <v>6645</v>
      </c>
      <c r="D316" s="69" t="s">
        <v>7040</v>
      </c>
      <c r="E316" s="74" t="s">
        <v>7041</v>
      </c>
      <c r="F316" s="61" t="s">
        <v>140</v>
      </c>
      <c r="G316" s="155" t="s">
        <v>140</v>
      </c>
      <c r="H316" s="155">
        <v>3.2</v>
      </c>
      <c r="I316" s="155">
        <v>4.2</v>
      </c>
      <c r="K316" s="61" t="s">
        <v>6645</v>
      </c>
      <c r="L316" s="61" t="str">
        <f t="shared" si="8"/>
        <v>Vervaardiging van producten van beton, gips en cement</v>
      </c>
    </row>
    <row r="317" spans="1:12" hidden="1" x14ac:dyDescent="0.2">
      <c r="A317" s="131">
        <v>4</v>
      </c>
      <c r="B317" s="69" t="s">
        <v>1286</v>
      </c>
      <c r="C317" s="74" t="s">
        <v>6645</v>
      </c>
      <c r="D317" s="69" t="s">
        <v>7042</v>
      </c>
      <c r="E317" s="74" t="s">
        <v>7043</v>
      </c>
      <c r="F317" s="61" t="s">
        <v>140</v>
      </c>
      <c r="G317" s="155" t="s">
        <v>140</v>
      </c>
      <c r="H317" s="155">
        <v>3.2</v>
      </c>
      <c r="I317" s="155">
        <v>4.2</v>
      </c>
      <c r="K317" s="61" t="s">
        <v>6645</v>
      </c>
      <c r="L317" s="61" t="str">
        <f t="shared" si="8"/>
        <v>Vervaardiging van producten van beton, gips en cement</v>
      </c>
    </row>
    <row r="318" spans="1:12" hidden="1" x14ac:dyDescent="0.2">
      <c r="A318" s="131">
        <v>3</v>
      </c>
      <c r="B318" s="69" t="s">
        <v>1286</v>
      </c>
      <c r="C318" s="74" t="s">
        <v>6645</v>
      </c>
      <c r="D318" s="69" t="s">
        <v>7044</v>
      </c>
      <c r="E318" s="74" t="s">
        <v>7045</v>
      </c>
      <c r="F318" s="61" t="s">
        <v>140</v>
      </c>
      <c r="G318" s="155" t="s">
        <v>140</v>
      </c>
      <c r="H318" s="155">
        <v>3.1</v>
      </c>
      <c r="I318" s="155">
        <v>5.2</v>
      </c>
      <c r="K318" s="61" t="s">
        <v>6645</v>
      </c>
      <c r="L318" s="61" t="str">
        <f t="shared" si="8"/>
        <v>Natuursteenbewerking</v>
      </c>
    </row>
    <row r="319" spans="1:12" hidden="1" x14ac:dyDescent="0.2">
      <c r="A319" s="131">
        <v>4</v>
      </c>
      <c r="B319" s="69" t="s">
        <v>1286</v>
      </c>
      <c r="C319" s="74" t="s">
        <v>6645</v>
      </c>
      <c r="D319" s="69" t="s">
        <v>7046</v>
      </c>
      <c r="E319" s="74" t="s">
        <v>7045</v>
      </c>
      <c r="F319" s="61" t="s">
        <v>140</v>
      </c>
      <c r="G319" s="155" t="s">
        <v>140</v>
      </c>
      <c r="H319" s="155">
        <v>3.1</v>
      </c>
      <c r="I319" s="155">
        <v>5.2</v>
      </c>
      <c r="K319" s="61" t="s">
        <v>6645</v>
      </c>
      <c r="L319" s="61" t="str">
        <f t="shared" si="8"/>
        <v>Natuursteenbewerking</v>
      </c>
    </row>
    <row r="320" spans="1:12" hidden="1" x14ac:dyDescent="0.2">
      <c r="A320" s="131">
        <v>3</v>
      </c>
      <c r="B320" s="69" t="s">
        <v>1286</v>
      </c>
      <c r="C320" s="74" t="s">
        <v>6645</v>
      </c>
      <c r="D320" s="69" t="s">
        <v>7047</v>
      </c>
      <c r="E320" s="74" t="s">
        <v>6981</v>
      </c>
      <c r="F320" s="61" t="s">
        <v>140</v>
      </c>
      <c r="G320" s="155" t="s">
        <v>6469</v>
      </c>
      <c r="H320" s="155">
        <v>0</v>
      </c>
      <c r="I320" s="155"/>
      <c r="K320" s="61" t="s">
        <v>6645</v>
      </c>
      <c r="L320" s="61" t="str">
        <f t="shared" si="8"/>
        <v>Vervaardiging van overige niet-metaalhoudende minerale producten</v>
      </c>
    </row>
    <row r="321" spans="1:12" hidden="1" x14ac:dyDescent="0.2">
      <c r="A321" s="131">
        <v>4</v>
      </c>
      <c r="B321" s="69" t="s">
        <v>1286</v>
      </c>
      <c r="C321" s="74" t="s">
        <v>6645</v>
      </c>
      <c r="D321" s="69" t="s">
        <v>7048</v>
      </c>
      <c r="E321" s="74" t="s">
        <v>7049</v>
      </c>
      <c r="F321" s="61" t="s">
        <v>140</v>
      </c>
      <c r="G321" s="155" t="s">
        <v>140</v>
      </c>
      <c r="H321" s="155">
        <v>3.1</v>
      </c>
      <c r="I321" s="155"/>
      <c r="K321" s="61" t="s">
        <v>6645</v>
      </c>
      <c r="L321" s="61" t="str">
        <f t="shared" si="8"/>
        <v>Vervaardiging van overige niet-metaalhoudende minerale producten</v>
      </c>
    </row>
    <row r="322" spans="1:12" hidden="1" x14ac:dyDescent="0.2">
      <c r="A322" s="131">
        <v>4</v>
      </c>
      <c r="B322" s="69" t="s">
        <v>1286</v>
      </c>
      <c r="C322" s="74" t="s">
        <v>6645</v>
      </c>
      <c r="D322" s="69" t="s">
        <v>7050</v>
      </c>
      <c r="E322" s="74" t="s">
        <v>7051</v>
      </c>
      <c r="F322" s="61" t="s">
        <v>140</v>
      </c>
      <c r="G322" s="155" t="s">
        <v>140</v>
      </c>
      <c r="H322" s="155">
        <v>3.2</v>
      </c>
      <c r="I322" s="155">
        <v>5.0999999999999996</v>
      </c>
      <c r="K322" s="61" t="s">
        <v>6645</v>
      </c>
      <c r="L322" s="61" t="str">
        <f t="shared" si="8"/>
        <v>Vervaardiging van overige niet-metaalhoudende minerale producten</v>
      </c>
    </row>
    <row r="323" spans="1:12" hidden="1" x14ac:dyDescent="0.2">
      <c r="A323" s="131">
        <v>2</v>
      </c>
      <c r="B323" s="59" t="s">
        <v>1286</v>
      </c>
      <c r="C323" s="66" t="s">
        <v>6645</v>
      </c>
      <c r="D323" s="59" t="s">
        <v>1192</v>
      </c>
      <c r="E323" s="66" t="s">
        <v>7052</v>
      </c>
      <c r="F323" s="61" t="s">
        <v>140</v>
      </c>
      <c r="G323" s="155" t="s">
        <v>6469</v>
      </c>
      <c r="H323" s="155">
        <v>0</v>
      </c>
      <c r="I323" s="155"/>
      <c r="J323" s="63" t="s">
        <v>1318</v>
      </c>
      <c r="K323" s="61" t="s">
        <v>6645</v>
      </c>
      <c r="L323" s="61" t="str">
        <f>IF(LEN(D323)=2,E323,L322)</f>
        <v>Vervaardiging van metalen in primaire vorm</v>
      </c>
    </row>
    <row r="324" spans="1:12" hidden="1" x14ac:dyDescent="0.2">
      <c r="A324" s="131">
        <v>3</v>
      </c>
      <c r="B324" s="69" t="s">
        <v>1286</v>
      </c>
      <c r="C324" s="74" t="s">
        <v>6645</v>
      </c>
      <c r="D324" s="69" t="s">
        <v>7053</v>
      </c>
      <c r="E324" s="74" t="s">
        <v>7054</v>
      </c>
      <c r="F324" s="61" t="s">
        <v>140</v>
      </c>
      <c r="G324" s="155" t="s">
        <v>140</v>
      </c>
      <c r="H324" s="155">
        <v>5.2</v>
      </c>
      <c r="I324" s="155">
        <v>6</v>
      </c>
      <c r="K324" s="61" t="s">
        <v>6645</v>
      </c>
      <c r="L324" s="61" t="str">
        <f>IF(LEN(D324)=3,E324,L323)</f>
        <v>Vervaardiging van ijzer en staal en van ferrolegeringen</v>
      </c>
    </row>
    <row r="325" spans="1:12" hidden="1" x14ac:dyDescent="0.2">
      <c r="A325" s="131">
        <v>4</v>
      </c>
      <c r="B325" s="69" t="s">
        <v>1286</v>
      </c>
      <c r="C325" s="74" t="s">
        <v>6645</v>
      </c>
      <c r="D325" s="69" t="s">
        <v>7055</v>
      </c>
      <c r="E325" s="74" t="s">
        <v>7054</v>
      </c>
      <c r="F325" s="61" t="s">
        <v>140</v>
      </c>
      <c r="G325" s="155" t="s">
        <v>140</v>
      </c>
      <c r="H325" s="155">
        <v>5.2</v>
      </c>
      <c r="I325" s="155">
        <v>6</v>
      </c>
      <c r="K325" s="61" t="s">
        <v>6645</v>
      </c>
      <c r="L325" s="61" t="str">
        <f t="shared" ref="L325:L344" si="9">IF(LEN(D325)=3,E325,L324)</f>
        <v>Vervaardiging van ijzer en staal en van ferrolegeringen</v>
      </c>
    </row>
    <row r="326" spans="1:12" hidden="1" x14ac:dyDescent="0.2">
      <c r="A326" s="131">
        <v>3</v>
      </c>
      <c r="B326" s="69" t="s">
        <v>1286</v>
      </c>
      <c r="C326" s="74" t="s">
        <v>6645</v>
      </c>
      <c r="D326" s="69" t="s">
        <v>7056</v>
      </c>
      <c r="E326" s="74" t="s">
        <v>7057</v>
      </c>
      <c r="F326" s="61" t="s">
        <v>140</v>
      </c>
      <c r="G326" s="155" t="s">
        <v>140</v>
      </c>
      <c r="H326" s="155">
        <v>0</v>
      </c>
      <c r="I326" s="155"/>
      <c r="K326" s="61" t="s">
        <v>6645</v>
      </c>
      <c r="L326" s="61" t="str">
        <f t="shared" si="9"/>
        <v>Vervaardiging van stalen buizen, pijpen, holle profielen en fittings daarvoor</v>
      </c>
    </row>
    <row r="327" spans="1:12" hidden="1" x14ac:dyDescent="0.2">
      <c r="A327" s="131">
        <v>4</v>
      </c>
      <c r="B327" s="69" t="s">
        <v>1286</v>
      </c>
      <c r="C327" s="74" t="s">
        <v>6645</v>
      </c>
      <c r="D327" s="69" t="s">
        <v>7058</v>
      </c>
      <c r="E327" s="74" t="s">
        <v>7057</v>
      </c>
      <c r="F327" s="61" t="s">
        <v>140</v>
      </c>
      <c r="G327" s="155" t="s">
        <v>140</v>
      </c>
      <c r="H327" s="155">
        <v>0</v>
      </c>
      <c r="I327" s="155"/>
      <c r="K327" s="61" t="s">
        <v>6645</v>
      </c>
      <c r="L327" s="61" t="str">
        <f t="shared" si="9"/>
        <v>Vervaardiging van stalen buizen, pijpen, holle profielen en fittings daarvoor</v>
      </c>
    </row>
    <row r="328" spans="1:12" hidden="1" x14ac:dyDescent="0.2">
      <c r="A328" s="131">
        <v>3</v>
      </c>
      <c r="B328" s="69" t="s">
        <v>1286</v>
      </c>
      <c r="C328" s="74" t="s">
        <v>6645</v>
      </c>
      <c r="D328" s="69" t="s">
        <v>7059</v>
      </c>
      <c r="E328" s="74" t="s">
        <v>7060</v>
      </c>
      <c r="F328" s="61" t="s">
        <v>140</v>
      </c>
      <c r="G328" s="155" t="s">
        <v>6469</v>
      </c>
      <c r="H328" s="155">
        <v>4.2</v>
      </c>
      <c r="I328" s="155">
        <v>5.2</v>
      </c>
      <c r="K328" s="61" t="s">
        <v>6645</v>
      </c>
      <c r="L328" s="61" t="str">
        <f t="shared" si="9"/>
        <v>Overige eerste verwerking van staal</v>
      </c>
    </row>
    <row r="329" spans="1:12" hidden="1" x14ac:dyDescent="0.2">
      <c r="A329" s="131">
        <v>4</v>
      </c>
      <c r="B329" s="69" t="s">
        <v>1286</v>
      </c>
      <c r="C329" s="74" t="s">
        <v>6645</v>
      </c>
      <c r="D329" s="69" t="s">
        <v>7061</v>
      </c>
      <c r="E329" s="74" t="s">
        <v>7062</v>
      </c>
      <c r="F329" s="61" t="s">
        <v>140</v>
      </c>
      <c r="G329" s="155" t="s">
        <v>140</v>
      </c>
      <c r="H329" s="155">
        <v>4.2</v>
      </c>
      <c r="I329" s="155">
        <v>5.2</v>
      </c>
      <c r="K329" s="61" t="s">
        <v>6645</v>
      </c>
      <c r="L329" s="61" t="str">
        <f t="shared" si="9"/>
        <v>Overige eerste verwerking van staal</v>
      </c>
    </row>
    <row r="330" spans="1:12" hidden="1" x14ac:dyDescent="0.2">
      <c r="A330" s="131">
        <v>4</v>
      </c>
      <c r="B330" s="69" t="s">
        <v>1286</v>
      </c>
      <c r="C330" s="74" t="s">
        <v>6645</v>
      </c>
      <c r="D330" s="69" t="s">
        <v>7063</v>
      </c>
      <c r="E330" s="74" t="s">
        <v>7064</v>
      </c>
      <c r="F330" s="61" t="s">
        <v>140</v>
      </c>
      <c r="G330" s="155" t="s">
        <v>140</v>
      </c>
      <c r="H330" s="155">
        <v>4.2</v>
      </c>
      <c r="I330" s="155">
        <v>5.2</v>
      </c>
      <c r="K330" s="61" t="s">
        <v>6645</v>
      </c>
      <c r="L330" s="61" t="str">
        <f t="shared" si="9"/>
        <v>Overige eerste verwerking van staal</v>
      </c>
    </row>
    <row r="331" spans="1:12" hidden="1" x14ac:dyDescent="0.2">
      <c r="A331" s="131">
        <v>4</v>
      </c>
      <c r="B331" s="69" t="s">
        <v>1286</v>
      </c>
      <c r="C331" s="74" t="s">
        <v>6645</v>
      </c>
      <c r="D331" s="69" t="s">
        <v>7065</v>
      </c>
      <c r="E331" s="74" t="s">
        <v>7066</v>
      </c>
      <c r="F331" s="61" t="s">
        <v>140</v>
      </c>
      <c r="G331" s="155" t="s">
        <v>140</v>
      </c>
      <c r="H331" s="155">
        <v>4.2</v>
      </c>
      <c r="I331" s="155">
        <v>5.2</v>
      </c>
      <c r="K331" s="61" t="s">
        <v>6645</v>
      </c>
      <c r="L331" s="61" t="str">
        <f t="shared" si="9"/>
        <v>Overige eerste verwerking van staal</v>
      </c>
    </row>
    <row r="332" spans="1:12" hidden="1" x14ac:dyDescent="0.2">
      <c r="A332" s="131">
        <v>4</v>
      </c>
      <c r="B332" s="69" t="s">
        <v>1286</v>
      </c>
      <c r="C332" s="74" t="s">
        <v>6645</v>
      </c>
      <c r="D332" s="69" t="s">
        <v>7067</v>
      </c>
      <c r="E332" s="74" t="s">
        <v>7068</v>
      </c>
      <c r="F332" s="61" t="s">
        <v>140</v>
      </c>
      <c r="G332" s="155" t="s">
        <v>140</v>
      </c>
      <c r="H332" s="155">
        <v>4.2</v>
      </c>
      <c r="I332" s="155">
        <v>5.2</v>
      </c>
      <c r="K332" s="61" t="s">
        <v>6645</v>
      </c>
      <c r="L332" s="61" t="str">
        <f t="shared" si="9"/>
        <v>Overige eerste verwerking van staal</v>
      </c>
    </row>
    <row r="333" spans="1:12" hidden="1" x14ac:dyDescent="0.2">
      <c r="A333" s="131">
        <v>3</v>
      </c>
      <c r="B333" s="69" t="s">
        <v>1286</v>
      </c>
      <c r="C333" s="74" t="s">
        <v>6645</v>
      </c>
      <c r="D333" s="69" t="s">
        <v>7069</v>
      </c>
      <c r="E333" s="74" t="s">
        <v>7070</v>
      </c>
      <c r="F333" s="61" t="s">
        <v>140</v>
      </c>
      <c r="G333" s="155" t="s">
        <v>6469</v>
      </c>
      <c r="H333" s="155">
        <v>4.2</v>
      </c>
      <c r="I333" s="155">
        <v>6</v>
      </c>
      <c r="K333" s="61" t="s">
        <v>6645</v>
      </c>
      <c r="L333" s="61" t="str">
        <f t="shared" si="9"/>
        <v>Vervaardiging van edelmetalen en  overige non-ferrometalen</v>
      </c>
    </row>
    <row r="334" spans="1:12" hidden="1" x14ac:dyDescent="0.2">
      <c r="A334" s="131">
        <v>4</v>
      </c>
      <c r="B334" s="69" t="s">
        <v>1286</v>
      </c>
      <c r="C334" s="74" t="s">
        <v>6645</v>
      </c>
      <c r="D334" s="69" t="s">
        <v>7071</v>
      </c>
      <c r="E334" s="74" t="s">
        <v>7072</v>
      </c>
      <c r="F334" s="61" t="s">
        <v>140</v>
      </c>
      <c r="G334" s="155" t="s">
        <v>140</v>
      </c>
      <c r="H334" s="155">
        <v>4.2</v>
      </c>
      <c r="I334" s="155">
        <v>6</v>
      </c>
      <c r="K334" s="61" t="s">
        <v>6645</v>
      </c>
      <c r="L334" s="61" t="str">
        <f t="shared" si="9"/>
        <v>Vervaardiging van edelmetalen en  overige non-ferrometalen</v>
      </c>
    </row>
    <row r="335" spans="1:12" hidden="1" x14ac:dyDescent="0.2">
      <c r="A335" s="131">
        <v>4</v>
      </c>
      <c r="B335" s="69" t="s">
        <v>1286</v>
      </c>
      <c r="C335" s="74" t="s">
        <v>6645</v>
      </c>
      <c r="D335" s="69" t="s">
        <v>7073</v>
      </c>
      <c r="E335" s="74" t="s">
        <v>7074</v>
      </c>
      <c r="F335" s="61" t="s">
        <v>140</v>
      </c>
      <c r="G335" s="155" t="s">
        <v>140</v>
      </c>
      <c r="H335" s="155">
        <v>4.2</v>
      </c>
      <c r="I335" s="155">
        <v>6</v>
      </c>
      <c r="K335" s="61" t="s">
        <v>6645</v>
      </c>
      <c r="L335" s="61" t="str">
        <f t="shared" si="9"/>
        <v>Vervaardiging van edelmetalen en  overige non-ferrometalen</v>
      </c>
    </row>
    <row r="336" spans="1:12" hidden="1" x14ac:dyDescent="0.2">
      <c r="A336" s="131">
        <v>4</v>
      </c>
      <c r="B336" s="69" t="s">
        <v>1286</v>
      </c>
      <c r="C336" s="74" t="s">
        <v>6645</v>
      </c>
      <c r="D336" s="69" t="s">
        <v>7075</v>
      </c>
      <c r="E336" s="74" t="s">
        <v>7076</v>
      </c>
      <c r="F336" s="61" t="s">
        <v>140</v>
      </c>
      <c r="G336" s="155" t="s">
        <v>140</v>
      </c>
      <c r="H336" s="155">
        <v>4.2</v>
      </c>
      <c r="I336" s="155">
        <v>6</v>
      </c>
      <c r="K336" s="61" t="s">
        <v>6645</v>
      </c>
      <c r="L336" s="61" t="str">
        <f t="shared" si="9"/>
        <v>Vervaardiging van edelmetalen en  overige non-ferrometalen</v>
      </c>
    </row>
    <row r="337" spans="1:12" hidden="1" x14ac:dyDescent="0.2">
      <c r="A337" s="131">
        <v>4</v>
      </c>
      <c r="B337" s="69" t="s">
        <v>1286</v>
      </c>
      <c r="C337" s="74" t="s">
        <v>6645</v>
      </c>
      <c r="D337" s="69" t="s">
        <v>7077</v>
      </c>
      <c r="E337" s="74" t="s">
        <v>7078</v>
      </c>
      <c r="F337" s="61" t="s">
        <v>140</v>
      </c>
      <c r="G337" s="155" t="s">
        <v>140</v>
      </c>
      <c r="H337" s="155">
        <v>4.2</v>
      </c>
      <c r="I337" s="155">
        <v>6</v>
      </c>
      <c r="K337" s="61" t="s">
        <v>6645</v>
      </c>
      <c r="L337" s="61" t="str">
        <f t="shared" si="9"/>
        <v>Vervaardiging van edelmetalen en  overige non-ferrometalen</v>
      </c>
    </row>
    <row r="338" spans="1:12" hidden="1" x14ac:dyDescent="0.2">
      <c r="A338" s="131">
        <v>4</v>
      </c>
      <c r="B338" s="69" t="s">
        <v>1286</v>
      </c>
      <c r="C338" s="74" t="s">
        <v>6645</v>
      </c>
      <c r="D338" s="69" t="s">
        <v>7079</v>
      </c>
      <c r="E338" s="74" t="s">
        <v>7080</v>
      </c>
      <c r="F338" s="61" t="s">
        <v>140</v>
      </c>
      <c r="G338" s="155" t="s">
        <v>140</v>
      </c>
      <c r="H338" s="155">
        <v>4.2</v>
      </c>
      <c r="I338" s="155">
        <v>6</v>
      </c>
      <c r="K338" s="61" t="s">
        <v>6645</v>
      </c>
      <c r="L338" s="61" t="str">
        <f t="shared" si="9"/>
        <v>Vervaardiging van edelmetalen en  overige non-ferrometalen</v>
      </c>
    </row>
    <row r="339" spans="1:12" hidden="1" x14ac:dyDescent="0.2">
      <c r="A339" s="131">
        <v>4</v>
      </c>
      <c r="B339" s="69" t="s">
        <v>1286</v>
      </c>
      <c r="C339" s="74" t="s">
        <v>6645</v>
      </c>
      <c r="D339" s="69" t="s">
        <v>7081</v>
      </c>
      <c r="E339" s="74" t="s">
        <v>7082</v>
      </c>
      <c r="F339" s="61" t="s">
        <v>140</v>
      </c>
      <c r="G339" s="155" t="s">
        <v>140</v>
      </c>
      <c r="H339" s="155">
        <v>4.2</v>
      </c>
      <c r="I339" s="155">
        <v>6</v>
      </c>
      <c r="K339" s="61" t="s">
        <v>6645</v>
      </c>
      <c r="L339" s="61" t="str">
        <f t="shared" si="9"/>
        <v>Vervaardiging van edelmetalen en  overige non-ferrometalen</v>
      </c>
    </row>
    <row r="340" spans="1:12" hidden="1" x14ac:dyDescent="0.2">
      <c r="A340" s="131">
        <v>3</v>
      </c>
      <c r="B340" s="69" t="s">
        <v>1286</v>
      </c>
      <c r="C340" s="74" t="s">
        <v>6645</v>
      </c>
      <c r="D340" s="69" t="s">
        <v>7083</v>
      </c>
      <c r="E340" s="74" t="s">
        <v>7084</v>
      </c>
      <c r="F340" s="61" t="s">
        <v>140</v>
      </c>
      <c r="G340" s="155" t="s">
        <v>6469</v>
      </c>
      <c r="H340" s="155">
        <v>5.0999999999999996</v>
      </c>
      <c r="I340" s="155">
        <v>5.3</v>
      </c>
      <c r="K340" s="61" t="s">
        <v>6645</v>
      </c>
      <c r="L340" s="61" t="str">
        <f t="shared" si="9"/>
        <v>Gieten van metalen</v>
      </c>
    </row>
    <row r="341" spans="1:12" hidden="1" x14ac:dyDescent="0.2">
      <c r="A341" s="131">
        <v>4</v>
      </c>
      <c r="B341" s="69" t="s">
        <v>1286</v>
      </c>
      <c r="C341" s="74" t="s">
        <v>6645</v>
      </c>
      <c r="D341" s="69" t="s">
        <v>7085</v>
      </c>
      <c r="E341" s="74" t="s">
        <v>7086</v>
      </c>
      <c r="F341" s="61" t="s">
        <v>140</v>
      </c>
      <c r="G341" s="155" t="s">
        <v>140</v>
      </c>
      <c r="H341" s="155">
        <v>5.0999999999999996</v>
      </c>
      <c r="I341" s="155">
        <v>5.3</v>
      </c>
      <c r="K341" s="61" t="s">
        <v>6645</v>
      </c>
      <c r="L341" s="61" t="str">
        <f t="shared" si="9"/>
        <v>Gieten van metalen</v>
      </c>
    </row>
    <row r="342" spans="1:12" hidden="1" x14ac:dyDescent="0.2">
      <c r="A342" s="131">
        <v>4</v>
      </c>
      <c r="B342" s="69" t="s">
        <v>1286</v>
      </c>
      <c r="C342" s="74" t="s">
        <v>6645</v>
      </c>
      <c r="D342" s="69" t="s">
        <v>7087</v>
      </c>
      <c r="E342" s="74" t="s">
        <v>7088</v>
      </c>
      <c r="F342" s="61" t="s">
        <v>140</v>
      </c>
      <c r="G342" s="155" t="s">
        <v>140</v>
      </c>
      <c r="H342" s="155">
        <v>5.0999999999999996</v>
      </c>
      <c r="I342" s="155">
        <v>5.3</v>
      </c>
      <c r="K342" s="61" t="s">
        <v>6645</v>
      </c>
      <c r="L342" s="61" t="str">
        <f t="shared" si="9"/>
        <v>Gieten van metalen</v>
      </c>
    </row>
    <row r="343" spans="1:12" hidden="1" x14ac:dyDescent="0.2">
      <c r="A343" s="131">
        <v>4</v>
      </c>
      <c r="B343" s="69" t="s">
        <v>1286</v>
      </c>
      <c r="C343" s="74" t="s">
        <v>6645</v>
      </c>
      <c r="D343" s="69" t="s">
        <v>7089</v>
      </c>
      <c r="E343" s="74" t="s">
        <v>7090</v>
      </c>
      <c r="F343" s="61" t="s">
        <v>140</v>
      </c>
      <c r="G343" s="155" t="s">
        <v>140</v>
      </c>
      <c r="H343" s="155">
        <v>5.0999999999999996</v>
      </c>
      <c r="I343" s="155">
        <v>5.3</v>
      </c>
      <c r="K343" s="61" t="s">
        <v>6645</v>
      </c>
      <c r="L343" s="61" t="str">
        <f t="shared" si="9"/>
        <v>Gieten van metalen</v>
      </c>
    </row>
    <row r="344" spans="1:12" hidden="1" x14ac:dyDescent="0.2">
      <c r="A344" s="131">
        <v>4</v>
      </c>
      <c r="B344" s="69" t="s">
        <v>1286</v>
      </c>
      <c r="C344" s="74" t="s">
        <v>6645</v>
      </c>
      <c r="D344" s="69" t="s">
        <v>7091</v>
      </c>
      <c r="E344" s="74" t="s">
        <v>7092</v>
      </c>
      <c r="F344" s="61" t="s">
        <v>140</v>
      </c>
      <c r="G344" s="155" t="s">
        <v>140</v>
      </c>
      <c r="H344" s="155">
        <v>5.0999999999999996</v>
      </c>
      <c r="I344" s="155">
        <v>5.3</v>
      </c>
      <c r="K344" s="61" t="s">
        <v>6645</v>
      </c>
      <c r="L344" s="61" t="str">
        <f t="shared" si="9"/>
        <v>Gieten van metalen</v>
      </c>
    </row>
    <row r="345" spans="1:12" hidden="1" x14ac:dyDescent="0.2">
      <c r="A345" s="131">
        <v>2</v>
      </c>
      <c r="B345" s="59" t="s">
        <v>1286</v>
      </c>
      <c r="C345" s="66" t="s">
        <v>6645</v>
      </c>
      <c r="D345" s="59" t="s">
        <v>512</v>
      </c>
      <c r="E345" s="66" t="s">
        <v>7093</v>
      </c>
      <c r="F345" s="61" t="s">
        <v>140</v>
      </c>
      <c r="G345" s="155" t="s">
        <v>6469</v>
      </c>
      <c r="H345" s="155">
        <v>0</v>
      </c>
      <c r="I345" s="155"/>
      <c r="J345" s="63" t="s">
        <v>1318</v>
      </c>
      <c r="K345" s="61" t="s">
        <v>6645</v>
      </c>
      <c r="L345" s="61" t="str">
        <f>IF(LEN(D345)=2,E345,L344)</f>
        <v>Vervaardiging van producten van metaal (geen machines en apparaten)</v>
      </c>
    </row>
    <row r="346" spans="1:12" hidden="1" x14ac:dyDescent="0.2">
      <c r="A346" s="131">
        <v>3</v>
      </c>
      <c r="B346" s="69" t="s">
        <v>1286</v>
      </c>
      <c r="C346" s="74" t="s">
        <v>6645</v>
      </c>
      <c r="D346" s="69" t="s">
        <v>7094</v>
      </c>
      <c r="E346" s="74" t="s">
        <v>7095</v>
      </c>
      <c r="F346" s="61" t="s">
        <v>140</v>
      </c>
      <c r="G346" s="155" t="s">
        <v>6469</v>
      </c>
      <c r="H346" s="155">
        <v>3.1</v>
      </c>
      <c r="I346" s="155">
        <v>4.2</v>
      </c>
      <c r="K346" s="61" t="s">
        <v>7096</v>
      </c>
      <c r="L346" s="61" t="str">
        <f>IF(LEN(D346)=3,E346,L345)</f>
        <v xml:space="preserve">Vervaardiging van metalen producten voor de bouw </v>
      </c>
    </row>
    <row r="347" spans="1:12" hidden="1" x14ac:dyDescent="0.2">
      <c r="A347" s="131">
        <v>4</v>
      </c>
      <c r="B347" s="69" t="s">
        <v>1286</v>
      </c>
      <c r="C347" s="74" t="s">
        <v>6645</v>
      </c>
      <c r="D347" s="69" t="s">
        <v>7097</v>
      </c>
      <c r="E347" s="74" t="s">
        <v>7098</v>
      </c>
      <c r="F347" s="61" t="s">
        <v>140</v>
      </c>
      <c r="G347" s="155" t="s">
        <v>140</v>
      </c>
      <c r="H347" s="155">
        <v>3.1</v>
      </c>
      <c r="I347" s="155">
        <v>4.2</v>
      </c>
      <c r="K347" s="61" t="s">
        <v>7096</v>
      </c>
      <c r="L347" s="61" t="str">
        <f t="shared" ref="L347:L370" si="10">IF(LEN(D347)=3,E347,L346)</f>
        <v xml:space="preserve">Vervaardiging van metalen producten voor de bouw </v>
      </c>
    </row>
    <row r="348" spans="1:12" hidden="1" x14ac:dyDescent="0.2">
      <c r="A348" s="131">
        <v>4</v>
      </c>
      <c r="B348" s="69" t="s">
        <v>1286</v>
      </c>
      <c r="C348" s="74" t="s">
        <v>6645</v>
      </c>
      <c r="D348" s="69" t="s">
        <v>7099</v>
      </c>
      <c r="E348" s="74" t="s">
        <v>7100</v>
      </c>
      <c r="F348" s="61" t="s">
        <v>140</v>
      </c>
      <c r="G348" s="155" t="s">
        <v>140</v>
      </c>
      <c r="H348" s="155">
        <v>3.1</v>
      </c>
      <c r="I348" s="155">
        <v>4.2</v>
      </c>
      <c r="K348" s="61" t="s">
        <v>7096</v>
      </c>
      <c r="L348" s="61" t="str">
        <f t="shared" si="10"/>
        <v xml:space="preserve">Vervaardiging van metalen producten voor de bouw </v>
      </c>
    </row>
    <row r="349" spans="1:12" hidden="1" x14ac:dyDescent="0.2">
      <c r="A349" s="131">
        <v>3</v>
      </c>
      <c r="B349" s="69" t="s">
        <v>1286</v>
      </c>
      <c r="C349" s="74" t="s">
        <v>6645</v>
      </c>
      <c r="D349" s="69" t="s">
        <v>7101</v>
      </c>
      <c r="E349" s="74" t="s">
        <v>7102</v>
      </c>
      <c r="F349" s="61" t="s">
        <v>140</v>
      </c>
      <c r="G349" s="155" t="s">
        <v>6469</v>
      </c>
      <c r="H349" s="155">
        <v>0</v>
      </c>
      <c r="I349" s="155"/>
      <c r="K349" s="61" t="s">
        <v>7096</v>
      </c>
      <c r="L349" s="61" t="str">
        <f t="shared" si="10"/>
        <v xml:space="preserve">Vervaardiging van reservoirs van metaal en van ketels en radiatoren voor centrale verwarming </v>
      </c>
    </row>
    <row r="350" spans="1:12" hidden="1" x14ac:dyDescent="0.2">
      <c r="A350" s="131">
        <v>4</v>
      </c>
      <c r="B350" s="69" t="s">
        <v>1286</v>
      </c>
      <c r="C350" s="74" t="s">
        <v>6645</v>
      </c>
      <c r="D350" s="69" t="s">
        <v>7103</v>
      </c>
      <c r="E350" s="74" t="s">
        <v>7104</v>
      </c>
      <c r="F350" s="61" t="s">
        <v>140</v>
      </c>
      <c r="G350" s="155" t="s">
        <v>140</v>
      </c>
      <c r="H350" s="155">
        <v>4.0999999999999996</v>
      </c>
      <c r="I350" s="155"/>
      <c r="K350" s="61" t="s">
        <v>7096</v>
      </c>
      <c r="L350" s="61" t="str">
        <f t="shared" si="10"/>
        <v xml:space="preserve">Vervaardiging van reservoirs van metaal en van ketels en radiatoren voor centrale verwarming </v>
      </c>
    </row>
    <row r="351" spans="1:12" hidden="1" x14ac:dyDescent="0.2">
      <c r="A351" s="131">
        <v>4</v>
      </c>
      <c r="B351" s="69" t="s">
        <v>1286</v>
      </c>
      <c r="C351" s="74" t="s">
        <v>6645</v>
      </c>
      <c r="D351" s="69" t="s">
        <v>7105</v>
      </c>
      <c r="E351" s="74" t="s">
        <v>7106</v>
      </c>
      <c r="F351" s="61" t="s">
        <v>140</v>
      </c>
      <c r="G351" s="155" t="s">
        <v>140</v>
      </c>
      <c r="H351" s="155">
        <v>4.2</v>
      </c>
      <c r="I351" s="155">
        <v>5.0999999999999996</v>
      </c>
      <c r="K351" s="61" t="s">
        <v>7096</v>
      </c>
      <c r="L351" s="61" t="str">
        <f t="shared" si="10"/>
        <v xml:space="preserve">Vervaardiging van reservoirs van metaal en van ketels en radiatoren voor centrale verwarming </v>
      </c>
    </row>
    <row r="352" spans="1:12" hidden="1" x14ac:dyDescent="0.2">
      <c r="A352" s="131">
        <v>3</v>
      </c>
      <c r="B352" s="69" t="s">
        <v>1286</v>
      </c>
      <c r="C352" s="74" t="s">
        <v>6645</v>
      </c>
      <c r="D352" s="69" t="s">
        <v>7107</v>
      </c>
      <c r="E352" s="74" t="s">
        <v>7108</v>
      </c>
      <c r="F352" s="61" t="s">
        <v>140</v>
      </c>
      <c r="G352" s="155" t="s">
        <v>6469</v>
      </c>
      <c r="H352" s="155">
        <v>0</v>
      </c>
      <c r="I352" s="155"/>
      <c r="K352" s="61" t="s">
        <v>7096</v>
      </c>
      <c r="L352" s="61" t="str">
        <f t="shared" si="10"/>
        <v>Vervaardiging van stoomketels (geen ketels voor centrale verwarming)</v>
      </c>
    </row>
    <row r="353" spans="1:12" hidden="1" x14ac:dyDescent="0.2">
      <c r="A353" s="131">
        <v>4</v>
      </c>
      <c r="B353" s="69" t="s">
        <v>1286</v>
      </c>
      <c r="C353" s="74" t="s">
        <v>6645</v>
      </c>
      <c r="D353" s="69" t="s">
        <v>7109</v>
      </c>
      <c r="E353" s="74" t="s">
        <v>7108</v>
      </c>
      <c r="F353" s="61" t="s">
        <v>140</v>
      </c>
      <c r="G353" s="155" t="s">
        <v>140</v>
      </c>
      <c r="H353" s="155">
        <v>4.0999999999999996</v>
      </c>
      <c r="I353" s="155"/>
      <c r="K353" s="61" t="s">
        <v>7096</v>
      </c>
      <c r="L353" s="61" t="str">
        <f t="shared" si="10"/>
        <v>Vervaardiging van stoomketels (geen ketels voor centrale verwarming)</v>
      </c>
    </row>
    <row r="354" spans="1:12" hidden="1" x14ac:dyDescent="0.2">
      <c r="A354" s="131">
        <v>3</v>
      </c>
      <c r="B354" s="69" t="s">
        <v>1286</v>
      </c>
      <c r="C354" s="74" t="s">
        <v>6645</v>
      </c>
      <c r="D354" s="69" t="s">
        <v>7110</v>
      </c>
      <c r="E354" s="74" t="s">
        <v>7111</v>
      </c>
      <c r="F354" s="61" t="s">
        <v>140</v>
      </c>
      <c r="G354" s="155" t="s">
        <v>140</v>
      </c>
      <c r="H354" s="155">
        <v>0</v>
      </c>
      <c r="I354" s="155"/>
      <c r="K354" s="61" t="s">
        <v>7096</v>
      </c>
      <c r="L354" s="61" t="str">
        <f t="shared" si="10"/>
        <v>Vervaardiging van wapens en munitie</v>
      </c>
    </row>
    <row r="355" spans="1:12" hidden="1" x14ac:dyDescent="0.2">
      <c r="A355" s="131">
        <v>4</v>
      </c>
      <c r="B355" s="69" t="s">
        <v>1286</v>
      </c>
      <c r="C355" s="74" t="s">
        <v>6645</v>
      </c>
      <c r="D355" s="69" t="s">
        <v>7112</v>
      </c>
      <c r="E355" s="74" t="s">
        <v>7111</v>
      </c>
      <c r="F355" s="61" t="s">
        <v>140</v>
      </c>
      <c r="G355" s="155" t="s">
        <v>140</v>
      </c>
      <c r="H355" s="155">
        <v>0</v>
      </c>
      <c r="I355" s="155"/>
      <c r="K355" s="61" t="s">
        <v>7096</v>
      </c>
      <c r="L355" s="61" t="str">
        <f t="shared" si="10"/>
        <v>Vervaardiging van wapens en munitie</v>
      </c>
    </row>
    <row r="356" spans="1:12" hidden="1" x14ac:dyDescent="0.2">
      <c r="A356" s="131">
        <v>3</v>
      </c>
      <c r="B356" s="69" t="s">
        <v>1286</v>
      </c>
      <c r="C356" s="74" t="s">
        <v>6645</v>
      </c>
      <c r="D356" s="69" t="s">
        <v>7113</v>
      </c>
      <c r="E356" s="74" t="s">
        <v>7114</v>
      </c>
      <c r="F356" s="61" t="s">
        <v>140</v>
      </c>
      <c r="G356" s="155" t="s">
        <v>6469</v>
      </c>
      <c r="H356" s="155">
        <v>3.1</v>
      </c>
      <c r="I356" s="155">
        <v>4.0999999999999996</v>
      </c>
      <c r="K356" s="61" t="s">
        <v>7096</v>
      </c>
      <c r="L356" s="61" t="str">
        <f t="shared" si="10"/>
        <v>Smeden, persen, stampen en profielwalsen van metaal; poedermetallurgie</v>
      </c>
    </row>
    <row r="357" spans="1:12" hidden="1" x14ac:dyDescent="0.2">
      <c r="A357" s="131">
        <v>4</v>
      </c>
      <c r="B357" s="69" t="s">
        <v>1286</v>
      </c>
      <c r="C357" s="74" t="s">
        <v>6645</v>
      </c>
      <c r="D357" s="69" t="s">
        <v>7115</v>
      </c>
      <c r="E357" s="74" t="s">
        <v>7114</v>
      </c>
      <c r="F357" s="61" t="s">
        <v>140</v>
      </c>
      <c r="G357" s="155" t="s">
        <v>140</v>
      </c>
      <c r="H357" s="155">
        <v>3.1</v>
      </c>
      <c r="I357" s="155">
        <v>4.0999999999999996</v>
      </c>
      <c r="K357" s="61" t="s">
        <v>7096</v>
      </c>
      <c r="L357" s="61" t="str">
        <f t="shared" si="10"/>
        <v>Smeden, persen, stampen en profielwalsen van metaal; poedermetallurgie</v>
      </c>
    </row>
    <row r="358" spans="1:12" hidden="1" x14ac:dyDescent="0.2">
      <c r="A358" s="131">
        <v>3</v>
      </c>
      <c r="B358" s="69" t="s">
        <v>1286</v>
      </c>
      <c r="C358" s="74" t="s">
        <v>6645</v>
      </c>
      <c r="D358" s="69" t="s">
        <v>7116</v>
      </c>
      <c r="E358" s="74" t="s">
        <v>7117</v>
      </c>
      <c r="F358" s="61" t="s">
        <v>140</v>
      </c>
      <c r="G358" s="155" t="s">
        <v>6469</v>
      </c>
      <c r="H358" s="155">
        <v>0</v>
      </c>
      <c r="I358" s="155"/>
      <c r="K358" s="61" t="s">
        <v>7096</v>
      </c>
      <c r="L358" s="61" t="str">
        <f t="shared" si="10"/>
        <v xml:space="preserve">Oppervlaktebehandeling en bekleding van metaal; algemene metaalbewerking </v>
      </c>
    </row>
    <row r="359" spans="1:12" hidden="1" x14ac:dyDescent="0.2">
      <c r="A359" s="131">
        <v>4</v>
      </c>
      <c r="B359" s="69" t="s">
        <v>1286</v>
      </c>
      <c r="C359" s="74" t="s">
        <v>6645</v>
      </c>
      <c r="D359" s="69" t="s">
        <v>7118</v>
      </c>
      <c r="E359" s="74" t="s">
        <v>7119</v>
      </c>
      <c r="F359" s="61" t="s">
        <v>140</v>
      </c>
      <c r="G359" s="155" t="s">
        <v>140</v>
      </c>
      <c r="H359" s="155">
        <v>3.2</v>
      </c>
      <c r="I359" s="155">
        <v>4.0999999999999996</v>
      </c>
      <c r="K359" s="61" t="s">
        <v>7096</v>
      </c>
      <c r="L359" s="61" t="str">
        <f t="shared" si="10"/>
        <v xml:space="preserve">Oppervlaktebehandeling en bekleding van metaal; algemene metaalbewerking </v>
      </c>
    </row>
    <row r="360" spans="1:12" hidden="1" x14ac:dyDescent="0.2">
      <c r="A360" s="131">
        <v>4</v>
      </c>
      <c r="B360" s="69" t="s">
        <v>1286</v>
      </c>
      <c r="C360" s="74" t="s">
        <v>6645</v>
      </c>
      <c r="D360" s="69" t="s">
        <v>7120</v>
      </c>
      <c r="E360" s="74" t="s">
        <v>7121</v>
      </c>
      <c r="F360" s="61" t="s">
        <v>140</v>
      </c>
      <c r="G360" s="155" t="s">
        <v>140</v>
      </c>
      <c r="H360" s="155">
        <v>3.1</v>
      </c>
      <c r="I360" s="155">
        <v>3.2</v>
      </c>
      <c r="K360" s="61" t="s">
        <v>7096</v>
      </c>
      <c r="L360" s="61" t="str">
        <f t="shared" si="10"/>
        <v xml:space="preserve">Oppervlaktebehandeling en bekleding van metaal; algemene metaalbewerking </v>
      </c>
    </row>
    <row r="361" spans="1:12" hidden="1" x14ac:dyDescent="0.2">
      <c r="A361" s="131">
        <v>3</v>
      </c>
      <c r="B361" s="69" t="s">
        <v>1286</v>
      </c>
      <c r="C361" s="74" t="s">
        <v>6645</v>
      </c>
      <c r="D361" s="69" t="s">
        <v>7122</v>
      </c>
      <c r="E361" s="74" t="s">
        <v>7123</v>
      </c>
      <c r="F361" s="61" t="s">
        <v>140</v>
      </c>
      <c r="G361" s="155" t="s">
        <v>6469</v>
      </c>
      <c r="H361" s="155">
        <v>0</v>
      </c>
      <c r="I361" s="155"/>
      <c r="K361" s="61" t="s">
        <v>7096</v>
      </c>
      <c r="L361" s="61" t="str">
        <f t="shared" si="10"/>
        <v>Vervaardiging van scharen, messen en  bestek, hang- en sluitwerk en gereedschap</v>
      </c>
    </row>
    <row r="362" spans="1:12" hidden="1" x14ac:dyDescent="0.2">
      <c r="A362" s="131">
        <v>4</v>
      </c>
      <c r="B362" s="69" t="s">
        <v>1286</v>
      </c>
      <c r="C362" s="74" t="s">
        <v>6645</v>
      </c>
      <c r="D362" s="69" t="s">
        <v>7124</v>
      </c>
      <c r="E362" s="74" t="s">
        <v>7125</v>
      </c>
      <c r="F362" s="61" t="s">
        <v>140</v>
      </c>
      <c r="G362" s="155" t="s">
        <v>140</v>
      </c>
      <c r="H362" s="155">
        <v>0</v>
      </c>
      <c r="I362" s="155"/>
      <c r="K362" s="61" t="s">
        <v>7096</v>
      </c>
      <c r="L362" s="61" t="str">
        <f t="shared" si="10"/>
        <v>Vervaardiging van scharen, messen en  bestek, hang- en sluitwerk en gereedschap</v>
      </c>
    </row>
    <row r="363" spans="1:12" hidden="1" x14ac:dyDescent="0.2">
      <c r="A363" s="131">
        <v>4</v>
      </c>
      <c r="B363" s="69" t="s">
        <v>1286</v>
      </c>
      <c r="C363" s="74" t="s">
        <v>6645</v>
      </c>
      <c r="D363" s="69" t="s">
        <v>7126</v>
      </c>
      <c r="E363" s="74" t="s">
        <v>7127</v>
      </c>
      <c r="F363" s="61" t="s">
        <v>140</v>
      </c>
      <c r="G363" s="155" t="s">
        <v>140</v>
      </c>
      <c r="H363" s="155">
        <v>0</v>
      </c>
      <c r="I363" s="155"/>
      <c r="K363" s="61" t="s">
        <v>7096</v>
      </c>
      <c r="L363" s="61" t="str">
        <f t="shared" si="10"/>
        <v>Vervaardiging van scharen, messen en  bestek, hang- en sluitwerk en gereedschap</v>
      </c>
    </row>
    <row r="364" spans="1:12" hidden="1" x14ac:dyDescent="0.2">
      <c r="A364" s="131">
        <v>4</v>
      </c>
      <c r="B364" s="69" t="s">
        <v>1286</v>
      </c>
      <c r="C364" s="74" t="s">
        <v>6645</v>
      </c>
      <c r="D364" s="69" t="s">
        <v>7128</v>
      </c>
      <c r="E364" s="74" t="s">
        <v>7129</v>
      </c>
      <c r="F364" s="61" t="s">
        <v>140</v>
      </c>
      <c r="G364" s="155" t="s">
        <v>140</v>
      </c>
      <c r="H364" s="155">
        <v>0</v>
      </c>
      <c r="I364" s="155"/>
      <c r="K364" s="61" t="s">
        <v>7096</v>
      </c>
      <c r="L364" s="61" t="str">
        <f t="shared" si="10"/>
        <v>Vervaardiging van scharen, messen en  bestek, hang- en sluitwerk en gereedschap</v>
      </c>
    </row>
    <row r="365" spans="1:12" hidden="1" x14ac:dyDescent="0.2">
      <c r="A365" s="131">
        <v>3</v>
      </c>
      <c r="B365" s="69" t="s">
        <v>1286</v>
      </c>
      <c r="C365" s="74" t="s">
        <v>6645</v>
      </c>
      <c r="D365" s="69" t="s">
        <v>7130</v>
      </c>
      <c r="E365" s="74" t="s">
        <v>7131</v>
      </c>
      <c r="F365" s="61" t="s">
        <v>140</v>
      </c>
      <c r="G365" s="155" t="s">
        <v>6469</v>
      </c>
      <c r="H365" s="155">
        <v>3.1</v>
      </c>
      <c r="I365" s="155">
        <v>5.0999999999999996</v>
      </c>
      <c r="K365" s="61" t="s">
        <v>7096</v>
      </c>
      <c r="L365" s="61" t="str">
        <f t="shared" si="10"/>
        <v>Vervaardiging van overige producten van metaal</v>
      </c>
    </row>
    <row r="366" spans="1:12" hidden="1" x14ac:dyDescent="0.2">
      <c r="A366" s="131">
        <v>4</v>
      </c>
      <c r="B366" s="69" t="s">
        <v>1286</v>
      </c>
      <c r="C366" s="74" t="s">
        <v>6645</v>
      </c>
      <c r="D366" s="69" t="s">
        <v>7132</v>
      </c>
      <c r="E366" s="74" t="s">
        <v>7133</v>
      </c>
      <c r="F366" s="61" t="s">
        <v>140</v>
      </c>
      <c r="G366" s="155" t="s">
        <v>140</v>
      </c>
      <c r="H366" s="155">
        <v>3.1</v>
      </c>
      <c r="I366" s="155">
        <v>5.0999999999999996</v>
      </c>
      <c r="K366" s="61" t="s">
        <v>7096</v>
      </c>
      <c r="L366" s="61" t="str">
        <f t="shared" si="10"/>
        <v>Vervaardiging van overige producten van metaal</v>
      </c>
    </row>
    <row r="367" spans="1:12" hidden="1" x14ac:dyDescent="0.2">
      <c r="A367" s="131">
        <v>4</v>
      </c>
      <c r="B367" s="69" t="s">
        <v>1286</v>
      </c>
      <c r="C367" s="74" t="s">
        <v>6645</v>
      </c>
      <c r="D367" s="69" t="s">
        <v>7134</v>
      </c>
      <c r="E367" s="74" t="s">
        <v>7135</v>
      </c>
      <c r="F367" s="61" t="s">
        <v>140</v>
      </c>
      <c r="G367" s="155" t="s">
        <v>140</v>
      </c>
      <c r="H367" s="155">
        <v>3.1</v>
      </c>
      <c r="I367" s="155">
        <v>5.0999999999999996</v>
      </c>
      <c r="K367" s="61" t="s">
        <v>7096</v>
      </c>
      <c r="L367" s="61" t="str">
        <f t="shared" si="10"/>
        <v>Vervaardiging van overige producten van metaal</v>
      </c>
    </row>
    <row r="368" spans="1:12" hidden="1" x14ac:dyDescent="0.2">
      <c r="A368" s="131">
        <v>4</v>
      </c>
      <c r="B368" s="69" t="s">
        <v>1286</v>
      </c>
      <c r="C368" s="74" t="s">
        <v>6645</v>
      </c>
      <c r="D368" s="69" t="s">
        <v>7136</v>
      </c>
      <c r="E368" s="74" t="s">
        <v>7137</v>
      </c>
      <c r="F368" s="61" t="s">
        <v>140</v>
      </c>
      <c r="G368" s="155" t="s">
        <v>140</v>
      </c>
      <c r="H368" s="155">
        <v>3.1</v>
      </c>
      <c r="I368" s="155">
        <v>5.0999999999999996</v>
      </c>
      <c r="K368" s="61" t="s">
        <v>7096</v>
      </c>
      <c r="L368" s="61" t="str">
        <f t="shared" si="10"/>
        <v>Vervaardiging van overige producten van metaal</v>
      </c>
    </row>
    <row r="369" spans="1:12" hidden="1" x14ac:dyDescent="0.2">
      <c r="A369" s="131">
        <v>4</v>
      </c>
      <c r="B369" s="69" t="s">
        <v>1286</v>
      </c>
      <c r="C369" s="74" t="s">
        <v>6645</v>
      </c>
      <c r="D369" s="69" t="s">
        <v>7138</v>
      </c>
      <c r="E369" s="74" t="s">
        <v>7139</v>
      </c>
      <c r="F369" s="61" t="s">
        <v>140</v>
      </c>
      <c r="G369" s="155" t="s">
        <v>140</v>
      </c>
      <c r="H369" s="155">
        <v>3.1</v>
      </c>
      <c r="I369" s="155">
        <v>5.0999999999999996</v>
      </c>
      <c r="K369" s="61" t="s">
        <v>7096</v>
      </c>
      <c r="L369" s="61" t="str">
        <f t="shared" si="10"/>
        <v>Vervaardiging van overige producten van metaal</v>
      </c>
    </row>
    <row r="370" spans="1:12" hidden="1" x14ac:dyDescent="0.2">
      <c r="A370" s="131">
        <v>4</v>
      </c>
      <c r="B370" s="69" t="s">
        <v>1286</v>
      </c>
      <c r="C370" s="74" t="s">
        <v>6645</v>
      </c>
      <c r="D370" s="69" t="s">
        <v>7140</v>
      </c>
      <c r="E370" s="74" t="s">
        <v>7141</v>
      </c>
      <c r="F370" s="61" t="s">
        <v>140</v>
      </c>
      <c r="G370" s="155" t="s">
        <v>140</v>
      </c>
      <c r="H370" s="155">
        <v>3.1</v>
      </c>
      <c r="I370" s="155">
        <v>5.0999999999999996</v>
      </c>
      <c r="K370" s="61" t="s">
        <v>7096</v>
      </c>
      <c r="L370" s="61" t="str">
        <f t="shared" si="10"/>
        <v>Vervaardiging van overige producten van metaal</v>
      </c>
    </row>
    <row r="371" spans="1:12" hidden="1" x14ac:dyDescent="0.2">
      <c r="A371" s="131">
        <v>2</v>
      </c>
      <c r="B371" s="59" t="s">
        <v>1286</v>
      </c>
      <c r="C371" s="66" t="s">
        <v>6645</v>
      </c>
      <c r="D371" s="59" t="s">
        <v>979</v>
      </c>
      <c r="E371" s="66" t="s">
        <v>7142</v>
      </c>
      <c r="F371" s="61" t="s">
        <v>140</v>
      </c>
      <c r="G371" s="155" t="s">
        <v>6469</v>
      </c>
      <c r="H371" s="155">
        <v>2</v>
      </c>
      <c r="I371" s="155"/>
      <c r="J371" s="63" t="s">
        <v>1318</v>
      </c>
      <c r="K371" s="61" t="s">
        <v>7096</v>
      </c>
      <c r="L371" s="61" t="str">
        <f t="shared" ref="L371:L392" si="11">IF(LEN(D371)=2,E371,L370)</f>
        <v>Vervaardiging van computers en van elektronische en optische apparatuur</v>
      </c>
    </row>
    <row r="372" spans="1:12" hidden="1" x14ac:dyDescent="0.2">
      <c r="A372" s="131">
        <v>3</v>
      </c>
      <c r="B372" s="69" t="s">
        <v>1286</v>
      </c>
      <c r="C372" s="74" t="s">
        <v>6645</v>
      </c>
      <c r="D372" s="69" t="s">
        <v>7143</v>
      </c>
      <c r="E372" s="74" t="s">
        <v>7144</v>
      </c>
      <c r="F372" s="61" t="s">
        <v>140</v>
      </c>
      <c r="G372" s="155" t="s">
        <v>6469</v>
      </c>
      <c r="H372" s="155">
        <v>3.1</v>
      </c>
      <c r="I372" s="155"/>
      <c r="K372" s="61" t="s">
        <v>7096</v>
      </c>
      <c r="L372" s="61" t="str">
        <f t="shared" si="11"/>
        <v>Vervaardiging van computers en van elektronische en optische apparatuur</v>
      </c>
    </row>
    <row r="373" spans="1:12" hidden="1" x14ac:dyDescent="0.2">
      <c r="A373" s="131">
        <v>4</v>
      </c>
      <c r="B373" s="69" t="s">
        <v>1286</v>
      </c>
      <c r="C373" s="74" t="s">
        <v>6645</v>
      </c>
      <c r="D373" s="69" t="s">
        <v>7145</v>
      </c>
      <c r="E373" s="74" t="s">
        <v>7146</v>
      </c>
      <c r="F373" s="61" t="s">
        <v>140</v>
      </c>
      <c r="G373" s="155" t="s">
        <v>140</v>
      </c>
      <c r="H373" s="155">
        <v>3.1</v>
      </c>
      <c r="I373" s="155"/>
      <c r="K373" s="61" t="s">
        <v>7096</v>
      </c>
      <c r="L373" s="61" t="str">
        <f t="shared" si="11"/>
        <v>Vervaardiging van computers en van elektronische en optische apparatuur</v>
      </c>
    </row>
    <row r="374" spans="1:12" hidden="1" x14ac:dyDescent="0.2">
      <c r="A374" s="131">
        <v>4</v>
      </c>
      <c r="B374" s="69" t="s">
        <v>1286</v>
      </c>
      <c r="C374" s="74" t="s">
        <v>6645</v>
      </c>
      <c r="D374" s="69" t="s">
        <v>7147</v>
      </c>
      <c r="E374" s="74" t="s">
        <v>7148</v>
      </c>
      <c r="F374" s="61" t="s">
        <v>140</v>
      </c>
      <c r="G374" s="155" t="s">
        <v>140</v>
      </c>
      <c r="H374" s="155">
        <v>3.1</v>
      </c>
      <c r="I374" s="155"/>
      <c r="K374" s="61" t="s">
        <v>7096</v>
      </c>
      <c r="L374" s="61" t="str">
        <f t="shared" si="11"/>
        <v>Vervaardiging van computers en van elektronische en optische apparatuur</v>
      </c>
    </row>
    <row r="375" spans="1:12" hidden="1" x14ac:dyDescent="0.2">
      <c r="A375" s="131">
        <v>3</v>
      </c>
      <c r="B375" s="69" t="s">
        <v>1286</v>
      </c>
      <c r="C375" s="74" t="s">
        <v>6645</v>
      </c>
      <c r="D375" s="69" t="s">
        <v>7149</v>
      </c>
      <c r="E375" s="74" t="s">
        <v>7150</v>
      </c>
      <c r="F375" s="61" t="s">
        <v>140</v>
      </c>
      <c r="G375" s="155" t="s">
        <v>140</v>
      </c>
      <c r="H375" s="155">
        <v>2</v>
      </c>
      <c r="I375" s="155"/>
      <c r="K375" s="61" t="s">
        <v>7096</v>
      </c>
      <c r="L375" s="61" t="str">
        <f t="shared" si="11"/>
        <v>Vervaardiging van computers en van elektronische en optische apparatuur</v>
      </c>
    </row>
    <row r="376" spans="1:12" hidden="1" x14ac:dyDescent="0.2">
      <c r="A376" s="131">
        <v>4</v>
      </c>
      <c r="B376" s="69" t="s">
        <v>1286</v>
      </c>
      <c r="C376" s="74" t="s">
        <v>6645</v>
      </c>
      <c r="D376" s="69" t="s">
        <v>7151</v>
      </c>
      <c r="E376" s="74" t="s">
        <v>7150</v>
      </c>
      <c r="F376" s="61" t="s">
        <v>140</v>
      </c>
      <c r="G376" s="155" t="s">
        <v>140</v>
      </c>
      <c r="H376" s="155">
        <v>2</v>
      </c>
      <c r="I376" s="155"/>
      <c r="K376" s="61" t="s">
        <v>7096</v>
      </c>
      <c r="L376" s="61" t="str">
        <f t="shared" si="11"/>
        <v>Vervaardiging van computers en van elektronische en optische apparatuur</v>
      </c>
    </row>
    <row r="377" spans="1:12" hidden="1" x14ac:dyDescent="0.2">
      <c r="A377" s="131">
        <v>3</v>
      </c>
      <c r="B377" s="69" t="s">
        <v>1286</v>
      </c>
      <c r="C377" s="74" t="s">
        <v>6645</v>
      </c>
      <c r="D377" s="69" t="s">
        <v>7152</v>
      </c>
      <c r="E377" s="74" t="s">
        <v>7153</v>
      </c>
      <c r="F377" s="61" t="s">
        <v>140</v>
      </c>
      <c r="G377" s="155" t="s">
        <v>140</v>
      </c>
      <c r="H377" s="155">
        <v>3.1</v>
      </c>
      <c r="I377" s="155"/>
      <c r="K377" s="61" t="s">
        <v>7096</v>
      </c>
      <c r="L377" s="61" t="str">
        <f t="shared" si="11"/>
        <v>Vervaardiging van computers en van elektronische en optische apparatuur</v>
      </c>
    </row>
    <row r="378" spans="1:12" hidden="1" x14ac:dyDescent="0.2">
      <c r="A378" s="131">
        <v>4</v>
      </c>
      <c r="B378" s="69" t="s">
        <v>1286</v>
      </c>
      <c r="C378" s="74" t="s">
        <v>6645</v>
      </c>
      <c r="D378" s="69" t="s">
        <v>7154</v>
      </c>
      <c r="E378" s="74" t="s">
        <v>7153</v>
      </c>
      <c r="F378" s="61" t="s">
        <v>140</v>
      </c>
      <c r="G378" s="155" t="s">
        <v>140</v>
      </c>
      <c r="H378" s="155">
        <v>3.1</v>
      </c>
      <c r="I378" s="155"/>
      <c r="K378" s="61" t="s">
        <v>7096</v>
      </c>
      <c r="L378" s="61" t="str">
        <f t="shared" si="11"/>
        <v>Vervaardiging van computers en van elektronische en optische apparatuur</v>
      </c>
    </row>
    <row r="379" spans="1:12" hidden="1" x14ac:dyDescent="0.2">
      <c r="A379" s="131">
        <v>3</v>
      </c>
      <c r="B379" s="69" t="s">
        <v>1286</v>
      </c>
      <c r="C379" s="74" t="s">
        <v>6645</v>
      </c>
      <c r="D379" s="69" t="s">
        <v>7155</v>
      </c>
      <c r="E379" s="74" t="s">
        <v>7156</v>
      </c>
      <c r="F379" s="61" t="s">
        <v>140</v>
      </c>
      <c r="G379" s="155" t="s">
        <v>140</v>
      </c>
      <c r="H379" s="155">
        <v>3.1</v>
      </c>
      <c r="I379" s="155"/>
      <c r="K379" s="61" t="s">
        <v>7096</v>
      </c>
      <c r="L379" s="61" t="str">
        <f t="shared" si="11"/>
        <v>Vervaardiging van computers en van elektronische en optische apparatuur</v>
      </c>
    </row>
    <row r="380" spans="1:12" hidden="1" x14ac:dyDescent="0.2">
      <c r="A380" s="131">
        <v>4</v>
      </c>
      <c r="B380" s="69" t="s">
        <v>1286</v>
      </c>
      <c r="C380" s="74" t="s">
        <v>6645</v>
      </c>
      <c r="D380" s="69" t="s">
        <v>7157</v>
      </c>
      <c r="E380" s="74" t="s">
        <v>7156</v>
      </c>
      <c r="F380" s="61" t="s">
        <v>140</v>
      </c>
      <c r="G380" s="155" t="s">
        <v>140</v>
      </c>
      <c r="H380" s="155">
        <v>3.1</v>
      </c>
      <c r="I380" s="155"/>
      <c r="K380" s="61" t="s">
        <v>7096</v>
      </c>
      <c r="L380" s="61" t="str">
        <f t="shared" si="11"/>
        <v>Vervaardiging van computers en van elektronische en optische apparatuur</v>
      </c>
    </row>
    <row r="381" spans="1:12" hidden="1" x14ac:dyDescent="0.2">
      <c r="A381" s="131">
        <v>3</v>
      </c>
      <c r="B381" s="69" t="s">
        <v>1286</v>
      </c>
      <c r="C381" s="74" t="s">
        <v>6645</v>
      </c>
      <c r="D381" s="69" t="s">
        <v>7158</v>
      </c>
      <c r="E381" s="74" t="s">
        <v>7159</v>
      </c>
      <c r="F381" s="61" t="s">
        <v>140</v>
      </c>
      <c r="G381" s="155" t="s">
        <v>6469</v>
      </c>
      <c r="H381" s="155">
        <v>2</v>
      </c>
      <c r="I381" s="155"/>
      <c r="K381" s="61" t="s">
        <v>7096</v>
      </c>
      <c r="L381" s="61" t="str">
        <f t="shared" si="11"/>
        <v>Vervaardiging van computers en van elektronische en optische apparatuur</v>
      </c>
    </row>
    <row r="382" spans="1:12" hidden="1" x14ac:dyDescent="0.2">
      <c r="A382" s="131">
        <v>4</v>
      </c>
      <c r="B382" s="69" t="s">
        <v>1286</v>
      </c>
      <c r="C382" s="74" t="s">
        <v>6645</v>
      </c>
      <c r="D382" s="69" t="s">
        <v>7160</v>
      </c>
      <c r="E382" s="74" t="s">
        <v>7161</v>
      </c>
      <c r="F382" s="61" t="s">
        <v>140</v>
      </c>
      <c r="G382" s="155" t="s">
        <v>140</v>
      </c>
      <c r="H382" s="155">
        <v>2</v>
      </c>
      <c r="I382" s="155"/>
      <c r="K382" s="61" t="s">
        <v>7096</v>
      </c>
      <c r="L382" s="61" t="str">
        <f t="shared" si="11"/>
        <v>Vervaardiging van computers en van elektronische en optische apparatuur</v>
      </c>
    </row>
    <row r="383" spans="1:12" hidden="1" x14ac:dyDescent="0.2">
      <c r="A383" s="131">
        <v>4</v>
      </c>
      <c r="B383" s="69" t="s">
        <v>1286</v>
      </c>
      <c r="C383" s="74" t="s">
        <v>6645</v>
      </c>
      <c r="D383" s="69" t="s">
        <v>7162</v>
      </c>
      <c r="E383" s="74" t="s">
        <v>7163</v>
      </c>
      <c r="F383" s="61" t="s">
        <v>158</v>
      </c>
      <c r="G383" s="155" t="s">
        <v>140</v>
      </c>
      <c r="H383" s="155">
        <v>2</v>
      </c>
      <c r="I383" s="155"/>
      <c r="K383" s="61" t="s">
        <v>7096</v>
      </c>
      <c r="L383" s="61" t="str">
        <f t="shared" si="11"/>
        <v>Vervaardiging van computers en van elektronische en optische apparatuur</v>
      </c>
    </row>
    <row r="384" spans="1:12" hidden="1" x14ac:dyDescent="0.2">
      <c r="A384" s="131">
        <v>3</v>
      </c>
      <c r="B384" s="69" t="s">
        <v>1286</v>
      </c>
      <c r="C384" s="74" t="s">
        <v>6645</v>
      </c>
      <c r="D384" s="69" t="s">
        <v>7164</v>
      </c>
      <c r="E384" s="74" t="s">
        <v>7165</v>
      </c>
      <c r="F384" s="61" t="s">
        <v>140</v>
      </c>
      <c r="G384" s="155" t="s">
        <v>140</v>
      </c>
      <c r="H384" s="155">
        <v>2</v>
      </c>
      <c r="I384" s="155"/>
      <c r="K384" s="61" t="s">
        <v>7096</v>
      </c>
      <c r="L384" s="61" t="str">
        <f t="shared" si="11"/>
        <v>Vervaardiging van computers en van elektronische en optische apparatuur</v>
      </c>
    </row>
    <row r="385" spans="1:12" hidden="1" x14ac:dyDescent="0.2">
      <c r="A385" s="131">
        <v>4</v>
      </c>
      <c r="B385" s="69" t="s">
        <v>1286</v>
      </c>
      <c r="C385" s="74" t="s">
        <v>6645</v>
      </c>
      <c r="D385" s="69" t="s">
        <v>7166</v>
      </c>
      <c r="E385" s="74" t="s">
        <v>7165</v>
      </c>
      <c r="F385" s="61" t="s">
        <v>140</v>
      </c>
      <c r="G385" s="155" t="s">
        <v>140</v>
      </c>
      <c r="H385" s="155">
        <v>2</v>
      </c>
      <c r="I385" s="155"/>
      <c r="K385" s="61" t="s">
        <v>7096</v>
      </c>
      <c r="L385" s="61" t="str">
        <f t="shared" si="11"/>
        <v>Vervaardiging van computers en van elektronische en optische apparatuur</v>
      </c>
    </row>
    <row r="386" spans="1:12" hidden="1" x14ac:dyDescent="0.2">
      <c r="A386" s="131">
        <v>3</v>
      </c>
      <c r="B386" s="69" t="s">
        <v>1286</v>
      </c>
      <c r="C386" s="74" t="s">
        <v>6645</v>
      </c>
      <c r="D386" s="69" t="s">
        <v>7167</v>
      </c>
      <c r="E386" s="74" t="s">
        <v>7168</v>
      </c>
      <c r="F386" s="61" t="s">
        <v>140</v>
      </c>
      <c r="G386" s="155" t="s">
        <v>140</v>
      </c>
      <c r="H386" s="155">
        <v>2</v>
      </c>
      <c r="I386" s="155"/>
      <c r="K386" s="61" t="s">
        <v>7096</v>
      </c>
      <c r="L386" s="61" t="str">
        <f t="shared" si="11"/>
        <v>Vervaardiging van computers en van elektronische en optische apparatuur</v>
      </c>
    </row>
    <row r="387" spans="1:12" hidden="1" x14ac:dyDescent="0.2">
      <c r="A387" s="131">
        <v>4</v>
      </c>
      <c r="B387" s="69" t="s">
        <v>1286</v>
      </c>
      <c r="C387" s="74" t="s">
        <v>6645</v>
      </c>
      <c r="D387" s="69" t="s">
        <v>7169</v>
      </c>
      <c r="E387" s="74" t="s">
        <v>7168</v>
      </c>
      <c r="F387" s="61" t="s">
        <v>140</v>
      </c>
      <c r="G387" s="155" t="s">
        <v>140</v>
      </c>
      <c r="H387" s="155">
        <v>2</v>
      </c>
      <c r="I387" s="155"/>
      <c r="K387" s="61" t="s">
        <v>7096</v>
      </c>
      <c r="L387" s="61" t="str">
        <f t="shared" si="11"/>
        <v>Vervaardiging van computers en van elektronische en optische apparatuur</v>
      </c>
    </row>
    <row r="388" spans="1:12" hidden="1" x14ac:dyDescent="0.2">
      <c r="A388" s="131">
        <v>3</v>
      </c>
      <c r="B388" s="69" t="s">
        <v>1286</v>
      </c>
      <c r="C388" s="74" t="s">
        <v>6645</v>
      </c>
      <c r="D388" s="69" t="s">
        <v>7170</v>
      </c>
      <c r="E388" s="74" t="s">
        <v>7171</v>
      </c>
      <c r="F388" s="61" t="s">
        <v>140</v>
      </c>
      <c r="G388" s="155" t="s">
        <v>140</v>
      </c>
      <c r="H388" s="155">
        <v>2</v>
      </c>
      <c r="I388" s="155"/>
      <c r="K388" s="61" t="s">
        <v>7096</v>
      </c>
      <c r="L388" s="61" t="str">
        <f t="shared" si="11"/>
        <v>Vervaardiging van computers en van elektronische en optische apparatuur</v>
      </c>
    </row>
    <row r="389" spans="1:12" hidden="1" x14ac:dyDescent="0.2">
      <c r="A389" s="131">
        <v>4</v>
      </c>
      <c r="B389" s="69" t="s">
        <v>1286</v>
      </c>
      <c r="C389" s="74" t="s">
        <v>6645</v>
      </c>
      <c r="D389" s="69" t="s">
        <v>7172</v>
      </c>
      <c r="E389" s="74" t="s">
        <v>7171</v>
      </c>
      <c r="F389" s="61" t="s">
        <v>140</v>
      </c>
      <c r="G389" s="155" t="s">
        <v>140</v>
      </c>
      <c r="H389" s="155">
        <v>2</v>
      </c>
      <c r="I389" s="155"/>
      <c r="K389" s="61" t="s">
        <v>7096</v>
      </c>
      <c r="L389" s="61" t="str">
        <f t="shared" si="11"/>
        <v>Vervaardiging van computers en van elektronische en optische apparatuur</v>
      </c>
    </row>
    <row r="390" spans="1:12" hidden="1" x14ac:dyDescent="0.2">
      <c r="A390" s="131">
        <v>2</v>
      </c>
      <c r="B390" s="59" t="s">
        <v>1286</v>
      </c>
      <c r="C390" s="66" t="s">
        <v>6645</v>
      </c>
      <c r="D390" s="59" t="s">
        <v>831</v>
      </c>
      <c r="E390" s="66" t="s">
        <v>7173</v>
      </c>
      <c r="F390" s="61" t="s">
        <v>140</v>
      </c>
      <c r="G390" s="155" t="s">
        <v>6469</v>
      </c>
      <c r="H390" s="155">
        <v>3.2</v>
      </c>
      <c r="I390" s="155">
        <v>4.0999999999999996</v>
      </c>
      <c r="J390" s="63" t="s">
        <v>1318</v>
      </c>
      <c r="K390" s="61" t="s">
        <v>7096</v>
      </c>
      <c r="L390" s="61" t="str">
        <f t="shared" si="11"/>
        <v>Vervaardiging van elektrische apparatuur</v>
      </c>
    </row>
    <row r="391" spans="1:12" hidden="1" x14ac:dyDescent="0.2">
      <c r="A391" s="131">
        <v>3</v>
      </c>
      <c r="B391" s="69" t="s">
        <v>1286</v>
      </c>
      <c r="C391" s="74" t="s">
        <v>6645</v>
      </c>
      <c r="D391" s="69" t="s">
        <v>7174</v>
      </c>
      <c r="E391" s="74" t="s">
        <v>7175</v>
      </c>
      <c r="F391" s="61" t="s">
        <v>140</v>
      </c>
      <c r="G391" s="155" t="s">
        <v>6469</v>
      </c>
      <c r="H391" s="155">
        <v>4.0999999999999996</v>
      </c>
      <c r="I391" s="155"/>
      <c r="K391" s="61" t="s">
        <v>7096</v>
      </c>
      <c r="L391" s="61" t="str">
        <f t="shared" si="11"/>
        <v>Vervaardiging van elektrische apparatuur</v>
      </c>
    </row>
    <row r="392" spans="1:12" hidden="1" x14ac:dyDescent="0.2">
      <c r="A392" s="131">
        <v>4</v>
      </c>
      <c r="B392" s="69" t="s">
        <v>1286</v>
      </c>
      <c r="C392" s="74" t="s">
        <v>6645</v>
      </c>
      <c r="D392" s="69" t="s">
        <v>7176</v>
      </c>
      <c r="E392" s="74" t="s">
        <v>7177</v>
      </c>
      <c r="F392" s="61" t="s">
        <v>140</v>
      </c>
      <c r="G392" s="155" t="s">
        <v>140</v>
      </c>
      <c r="H392" s="155">
        <v>4.0999999999999996</v>
      </c>
      <c r="I392" s="155"/>
      <c r="K392" s="61" t="s">
        <v>7096</v>
      </c>
      <c r="L392" s="61" t="str">
        <f t="shared" si="11"/>
        <v>Vervaardiging van elektrische apparatuur</v>
      </c>
    </row>
    <row r="393" spans="1:12" hidden="1" x14ac:dyDescent="0.2">
      <c r="A393" s="131">
        <v>4</v>
      </c>
      <c r="B393" s="69" t="s">
        <v>1286</v>
      </c>
      <c r="C393" s="74" t="s">
        <v>6645</v>
      </c>
      <c r="D393" s="69" t="s">
        <v>7178</v>
      </c>
      <c r="E393" s="74" t="s">
        <v>7179</v>
      </c>
      <c r="F393" s="61" t="s">
        <v>140</v>
      </c>
      <c r="G393" s="155" t="s">
        <v>140</v>
      </c>
      <c r="H393" s="155">
        <v>4.0999999999999996</v>
      </c>
      <c r="I393" s="155"/>
      <c r="K393" s="61" t="s">
        <v>7096</v>
      </c>
      <c r="L393" s="61" t="str">
        <f t="shared" ref="L393:L456" si="12">IF(LEN(D393)=2,E393,L392)</f>
        <v>Vervaardiging van elektrische apparatuur</v>
      </c>
    </row>
    <row r="394" spans="1:12" hidden="1" x14ac:dyDescent="0.2">
      <c r="A394" s="131">
        <v>3</v>
      </c>
      <c r="B394" s="69" t="s">
        <v>1286</v>
      </c>
      <c r="C394" s="74" t="s">
        <v>6645</v>
      </c>
      <c r="D394" s="69" t="s">
        <v>7180</v>
      </c>
      <c r="E394" s="74" t="s">
        <v>7181</v>
      </c>
      <c r="F394" s="61" t="s">
        <v>140</v>
      </c>
      <c r="G394" s="155" t="s">
        <v>140</v>
      </c>
      <c r="H394" s="155">
        <v>3.2</v>
      </c>
      <c r="I394" s="155"/>
      <c r="K394" s="61" t="s">
        <v>7096</v>
      </c>
      <c r="L394" s="61" t="str">
        <f t="shared" si="12"/>
        <v>Vervaardiging van elektrische apparatuur</v>
      </c>
    </row>
    <row r="395" spans="1:12" hidden="1" x14ac:dyDescent="0.2">
      <c r="A395" s="131">
        <v>4</v>
      </c>
      <c r="B395" s="69" t="s">
        <v>1286</v>
      </c>
      <c r="C395" s="74" t="s">
        <v>6645</v>
      </c>
      <c r="D395" s="69" t="s">
        <v>7182</v>
      </c>
      <c r="E395" s="74" t="s">
        <v>7181</v>
      </c>
      <c r="F395" s="61" t="s">
        <v>140</v>
      </c>
      <c r="G395" s="155" t="s">
        <v>140</v>
      </c>
      <c r="H395" s="155">
        <v>3.2</v>
      </c>
      <c r="I395" s="155"/>
      <c r="K395" s="61" t="s">
        <v>7096</v>
      </c>
      <c r="L395" s="61" t="str">
        <f t="shared" si="12"/>
        <v>Vervaardiging van elektrische apparatuur</v>
      </c>
    </row>
    <row r="396" spans="1:12" hidden="1" x14ac:dyDescent="0.2">
      <c r="A396" s="131">
        <v>3</v>
      </c>
      <c r="B396" s="69" t="s">
        <v>1286</v>
      </c>
      <c r="C396" s="74" t="s">
        <v>6645</v>
      </c>
      <c r="D396" s="69" t="s">
        <v>7183</v>
      </c>
      <c r="E396" s="74" t="s">
        <v>7184</v>
      </c>
      <c r="F396" s="61" t="s">
        <v>140</v>
      </c>
      <c r="G396" s="155" t="s">
        <v>6469</v>
      </c>
      <c r="H396" s="155">
        <v>4.0999999999999996</v>
      </c>
      <c r="I396" s="155"/>
      <c r="K396" s="61" t="s">
        <v>7096</v>
      </c>
      <c r="L396" s="61" t="str">
        <f t="shared" si="12"/>
        <v>Vervaardiging van elektrische apparatuur</v>
      </c>
    </row>
    <row r="397" spans="1:12" hidden="1" x14ac:dyDescent="0.2">
      <c r="A397" s="131">
        <v>4</v>
      </c>
      <c r="B397" s="69" t="s">
        <v>1286</v>
      </c>
      <c r="C397" s="74" t="s">
        <v>6645</v>
      </c>
      <c r="D397" s="69" t="s">
        <v>7185</v>
      </c>
      <c r="E397" s="74" t="s">
        <v>7186</v>
      </c>
      <c r="F397" s="61" t="s">
        <v>140</v>
      </c>
      <c r="G397" s="155" t="s">
        <v>140</v>
      </c>
      <c r="H397" s="155">
        <v>4.0999999999999996</v>
      </c>
      <c r="I397" s="155"/>
      <c r="K397" s="61" t="s">
        <v>7096</v>
      </c>
      <c r="L397" s="61" t="str">
        <f t="shared" si="12"/>
        <v>Vervaardiging van elektrische apparatuur</v>
      </c>
    </row>
    <row r="398" spans="1:12" hidden="1" x14ac:dyDescent="0.2">
      <c r="A398" s="131">
        <v>4</v>
      </c>
      <c r="B398" s="69" t="s">
        <v>1286</v>
      </c>
      <c r="C398" s="74" t="s">
        <v>6645</v>
      </c>
      <c r="D398" s="69" t="s">
        <v>7187</v>
      </c>
      <c r="E398" s="74" t="s">
        <v>7188</v>
      </c>
      <c r="F398" s="61" t="s">
        <v>140</v>
      </c>
      <c r="G398" s="155" t="s">
        <v>140</v>
      </c>
      <c r="H398" s="155">
        <v>4.0999999999999996</v>
      </c>
      <c r="I398" s="155"/>
      <c r="K398" s="61" t="s">
        <v>7096</v>
      </c>
      <c r="L398" s="61" t="str">
        <f t="shared" si="12"/>
        <v>Vervaardiging van elektrische apparatuur</v>
      </c>
    </row>
    <row r="399" spans="1:12" hidden="1" x14ac:dyDescent="0.2">
      <c r="A399" s="131">
        <v>4</v>
      </c>
      <c r="B399" s="69" t="s">
        <v>1286</v>
      </c>
      <c r="C399" s="74" t="s">
        <v>6645</v>
      </c>
      <c r="D399" s="69" t="s">
        <v>7189</v>
      </c>
      <c r="E399" s="74" t="s">
        <v>7190</v>
      </c>
      <c r="F399" s="61" t="s">
        <v>140</v>
      </c>
      <c r="G399" s="155" t="s">
        <v>140</v>
      </c>
      <c r="H399" s="155">
        <v>4.0999999999999996</v>
      </c>
      <c r="I399" s="155"/>
      <c r="K399" s="61" t="s">
        <v>7096</v>
      </c>
      <c r="L399" s="61" t="str">
        <f t="shared" si="12"/>
        <v>Vervaardiging van elektrische apparatuur</v>
      </c>
    </row>
    <row r="400" spans="1:12" hidden="1" x14ac:dyDescent="0.2">
      <c r="A400" s="131">
        <v>3</v>
      </c>
      <c r="B400" s="69" t="s">
        <v>1286</v>
      </c>
      <c r="C400" s="74" t="s">
        <v>6645</v>
      </c>
      <c r="D400" s="69" t="s">
        <v>7191</v>
      </c>
      <c r="E400" s="74" t="s">
        <v>7192</v>
      </c>
      <c r="F400" s="61" t="s">
        <v>140</v>
      </c>
      <c r="G400" s="155" t="s">
        <v>6469</v>
      </c>
      <c r="H400" s="155">
        <v>4.2</v>
      </c>
      <c r="I400" s="155"/>
      <c r="K400" s="61" t="s">
        <v>7096</v>
      </c>
      <c r="L400" s="61" t="str">
        <f t="shared" si="12"/>
        <v>Vervaardiging van elektrische apparatuur</v>
      </c>
    </row>
    <row r="401" spans="1:12" hidden="1" x14ac:dyDescent="0.2">
      <c r="A401" s="131">
        <v>4</v>
      </c>
      <c r="B401" s="69" t="s">
        <v>1286</v>
      </c>
      <c r="C401" s="74" t="s">
        <v>6645</v>
      </c>
      <c r="D401" s="69" t="s">
        <v>7193</v>
      </c>
      <c r="E401" s="74" t="s">
        <v>7192</v>
      </c>
      <c r="F401" s="61" t="s">
        <v>140</v>
      </c>
      <c r="G401" s="155" t="s">
        <v>140</v>
      </c>
      <c r="H401" s="155">
        <v>4.2</v>
      </c>
      <c r="I401" s="155"/>
      <c r="K401" s="61" t="s">
        <v>7096</v>
      </c>
      <c r="L401" s="61" t="str">
        <f t="shared" si="12"/>
        <v>Vervaardiging van elektrische apparatuur</v>
      </c>
    </row>
    <row r="402" spans="1:12" hidden="1" x14ac:dyDescent="0.2">
      <c r="A402" s="131">
        <v>3</v>
      </c>
      <c r="B402" s="69" t="s">
        <v>1286</v>
      </c>
      <c r="C402" s="74" t="s">
        <v>6645</v>
      </c>
      <c r="D402" s="69" t="s">
        <v>7194</v>
      </c>
      <c r="E402" s="74" t="s">
        <v>7195</v>
      </c>
      <c r="F402" s="61" t="s">
        <v>140</v>
      </c>
      <c r="G402" s="155" t="s">
        <v>6469</v>
      </c>
      <c r="H402" s="155">
        <v>3.2</v>
      </c>
      <c r="I402" s="155"/>
      <c r="K402" s="61" t="s">
        <v>7096</v>
      </c>
      <c r="L402" s="61" t="str">
        <f t="shared" si="12"/>
        <v>Vervaardiging van elektrische apparatuur</v>
      </c>
    </row>
    <row r="403" spans="1:12" hidden="1" x14ac:dyDescent="0.2">
      <c r="A403" s="131">
        <v>4</v>
      </c>
      <c r="B403" s="69" t="s">
        <v>1286</v>
      </c>
      <c r="C403" s="74" t="s">
        <v>6645</v>
      </c>
      <c r="D403" s="69" t="s">
        <v>7196</v>
      </c>
      <c r="E403" s="74" t="s">
        <v>7197</v>
      </c>
      <c r="F403" s="61" t="s">
        <v>140</v>
      </c>
      <c r="G403" s="155" t="s">
        <v>140</v>
      </c>
      <c r="H403" s="155">
        <v>3.2</v>
      </c>
      <c r="I403" s="155"/>
      <c r="K403" s="61" t="s">
        <v>7096</v>
      </c>
      <c r="L403" s="61" t="str">
        <f t="shared" si="12"/>
        <v>Vervaardiging van elektrische apparatuur</v>
      </c>
    </row>
    <row r="404" spans="1:12" hidden="1" x14ac:dyDescent="0.2">
      <c r="A404" s="131">
        <v>4</v>
      </c>
      <c r="B404" s="69" t="s">
        <v>1286</v>
      </c>
      <c r="C404" s="74" t="s">
        <v>6645</v>
      </c>
      <c r="D404" s="69" t="s">
        <v>7198</v>
      </c>
      <c r="E404" s="74" t="s">
        <v>7199</v>
      </c>
      <c r="F404" s="61" t="s">
        <v>140</v>
      </c>
      <c r="G404" s="155" t="s">
        <v>140</v>
      </c>
      <c r="H404" s="155">
        <v>3.2</v>
      </c>
      <c r="I404" s="155"/>
      <c r="K404" s="61" t="s">
        <v>7096</v>
      </c>
      <c r="L404" s="61" t="str">
        <f t="shared" si="12"/>
        <v>Vervaardiging van elektrische apparatuur</v>
      </c>
    </row>
    <row r="405" spans="1:12" hidden="1" x14ac:dyDescent="0.2">
      <c r="A405" s="131">
        <v>3</v>
      </c>
      <c r="B405" s="69" t="s">
        <v>1286</v>
      </c>
      <c r="C405" s="74" t="s">
        <v>6645</v>
      </c>
      <c r="D405" s="69" t="s">
        <v>7200</v>
      </c>
      <c r="E405" s="74" t="s">
        <v>7201</v>
      </c>
      <c r="F405" s="61" t="s">
        <v>140</v>
      </c>
      <c r="G405" s="155" t="s">
        <v>140</v>
      </c>
      <c r="H405" s="155">
        <v>3.2</v>
      </c>
      <c r="I405" s="155"/>
      <c r="K405" s="61" t="s">
        <v>7096</v>
      </c>
      <c r="L405" s="61" t="str">
        <f t="shared" si="12"/>
        <v>Vervaardiging van elektrische apparatuur</v>
      </c>
    </row>
    <row r="406" spans="1:12" hidden="1" x14ac:dyDescent="0.2">
      <c r="A406" s="131">
        <v>4</v>
      </c>
      <c r="B406" s="69" t="s">
        <v>1286</v>
      </c>
      <c r="C406" s="74" t="s">
        <v>6645</v>
      </c>
      <c r="D406" s="69" t="s">
        <v>7202</v>
      </c>
      <c r="E406" s="74" t="s">
        <v>7201</v>
      </c>
      <c r="F406" s="61" t="s">
        <v>140</v>
      </c>
      <c r="G406" s="155" t="s">
        <v>140</v>
      </c>
      <c r="H406" s="155" t="s">
        <v>4240</v>
      </c>
      <c r="I406" s="155"/>
      <c r="K406" s="61" t="s">
        <v>7096</v>
      </c>
      <c r="L406" s="61" t="str">
        <f t="shared" si="12"/>
        <v>Vervaardiging van elektrische apparatuur</v>
      </c>
    </row>
    <row r="407" spans="1:12" hidden="1" x14ac:dyDescent="0.2">
      <c r="A407" s="131">
        <v>2</v>
      </c>
      <c r="B407" s="59" t="s">
        <v>1286</v>
      </c>
      <c r="C407" s="66" t="s">
        <v>6645</v>
      </c>
      <c r="D407" s="59" t="s">
        <v>1060</v>
      </c>
      <c r="E407" s="66" t="s">
        <v>7203</v>
      </c>
      <c r="F407" s="61" t="s">
        <v>140</v>
      </c>
      <c r="G407" s="155" t="s">
        <v>6469</v>
      </c>
      <c r="H407" s="155">
        <v>2</v>
      </c>
      <c r="I407" s="155">
        <v>4.2</v>
      </c>
      <c r="J407" s="63" t="s">
        <v>1318</v>
      </c>
      <c r="K407" s="61" t="s">
        <v>7096</v>
      </c>
      <c r="L407" s="61" t="str">
        <f t="shared" si="12"/>
        <v>Vervaardiging van overige machines en apparaten</v>
      </c>
    </row>
    <row r="408" spans="1:12" hidden="1" x14ac:dyDescent="0.2">
      <c r="A408" s="131">
        <v>3</v>
      </c>
      <c r="B408" s="69" t="s">
        <v>1286</v>
      </c>
      <c r="C408" s="74" t="s">
        <v>6645</v>
      </c>
      <c r="D408" s="69" t="s">
        <v>7204</v>
      </c>
      <c r="E408" s="74" t="s">
        <v>7205</v>
      </c>
      <c r="F408" s="61" t="s">
        <v>140</v>
      </c>
      <c r="G408" s="155" t="s">
        <v>6469</v>
      </c>
      <c r="H408" s="155">
        <v>2</v>
      </c>
      <c r="I408" s="155"/>
      <c r="K408" s="61" t="s">
        <v>7096</v>
      </c>
      <c r="L408" s="61" t="str">
        <f t="shared" si="12"/>
        <v>Vervaardiging van overige machines en apparaten</v>
      </c>
    </row>
    <row r="409" spans="1:12" hidden="1" x14ac:dyDescent="0.2">
      <c r="A409" s="131">
        <v>4</v>
      </c>
      <c r="B409" s="69" t="s">
        <v>1286</v>
      </c>
      <c r="C409" s="74" t="s">
        <v>6645</v>
      </c>
      <c r="D409" s="69" t="s">
        <v>7206</v>
      </c>
      <c r="E409" s="74" t="s">
        <v>7207</v>
      </c>
      <c r="F409" s="61" t="s">
        <v>140</v>
      </c>
      <c r="G409" s="155" t="s">
        <v>140</v>
      </c>
      <c r="H409" s="155">
        <v>2</v>
      </c>
      <c r="I409" s="155"/>
      <c r="K409" s="61" t="s">
        <v>7096</v>
      </c>
      <c r="L409" s="61" t="str">
        <f t="shared" si="12"/>
        <v>Vervaardiging van overige machines en apparaten</v>
      </c>
    </row>
    <row r="410" spans="1:12" hidden="1" x14ac:dyDescent="0.2">
      <c r="A410" s="131">
        <v>4</v>
      </c>
      <c r="B410" s="69" t="s">
        <v>1286</v>
      </c>
      <c r="C410" s="74" t="s">
        <v>6645</v>
      </c>
      <c r="D410" s="69" t="s">
        <v>7208</v>
      </c>
      <c r="E410" s="74" t="s">
        <v>7209</v>
      </c>
      <c r="F410" s="61" t="s">
        <v>140</v>
      </c>
      <c r="G410" s="155" t="s">
        <v>140</v>
      </c>
      <c r="H410" s="155">
        <v>2</v>
      </c>
      <c r="I410" s="155"/>
      <c r="K410" s="61" t="s">
        <v>7096</v>
      </c>
      <c r="L410" s="61" t="str">
        <f t="shared" si="12"/>
        <v>Vervaardiging van overige machines en apparaten</v>
      </c>
    </row>
    <row r="411" spans="1:12" hidden="1" x14ac:dyDescent="0.2">
      <c r="A411" s="131">
        <v>4</v>
      </c>
      <c r="B411" s="69" t="s">
        <v>1286</v>
      </c>
      <c r="C411" s="74" t="s">
        <v>6645</v>
      </c>
      <c r="D411" s="69" t="s">
        <v>7210</v>
      </c>
      <c r="E411" s="74" t="s">
        <v>7211</v>
      </c>
      <c r="F411" s="61" t="s">
        <v>140</v>
      </c>
      <c r="G411" s="155" t="s">
        <v>140</v>
      </c>
      <c r="H411" s="155">
        <v>2</v>
      </c>
      <c r="I411" s="155"/>
      <c r="K411" s="61" t="s">
        <v>7096</v>
      </c>
      <c r="L411" s="61" t="str">
        <f t="shared" si="12"/>
        <v>Vervaardiging van overige machines en apparaten</v>
      </c>
    </row>
    <row r="412" spans="1:12" hidden="1" x14ac:dyDescent="0.2">
      <c r="A412" s="131">
        <v>4</v>
      </c>
      <c r="B412" s="69" t="s">
        <v>1286</v>
      </c>
      <c r="C412" s="74" t="s">
        <v>6645</v>
      </c>
      <c r="D412" s="69" t="s">
        <v>7212</v>
      </c>
      <c r="E412" s="74" t="s">
        <v>7213</v>
      </c>
      <c r="F412" s="61" t="s">
        <v>140</v>
      </c>
      <c r="G412" s="155" t="s">
        <v>140</v>
      </c>
      <c r="H412" s="155">
        <v>2</v>
      </c>
      <c r="I412" s="155"/>
      <c r="K412" s="61" t="s">
        <v>7096</v>
      </c>
      <c r="L412" s="61" t="str">
        <f t="shared" si="12"/>
        <v>Vervaardiging van overige machines en apparaten</v>
      </c>
    </row>
    <row r="413" spans="1:12" hidden="1" x14ac:dyDescent="0.2">
      <c r="A413" s="131">
        <v>4</v>
      </c>
      <c r="B413" s="69" t="s">
        <v>1286</v>
      </c>
      <c r="C413" s="74" t="s">
        <v>6645</v>
      </c>
      <c r="D413" s="69" t="s">
        <v>7214</v>
      </c>
      <c r="E413" s="74" t="s">
        <v>7215</v>
      </c>
      <c r="F413" s="61" t="s">
        <v>140</v>
      </c>
      <c r="G413" s="155" t="s">
        <v>140</v>
      </c>
      <c r="H413" s="155">
        <v>2</v>
      </c>
      <c r="I413" s="155"/>
      <c r="K413" s="61" t="s">
        <v>7096</v>
      </c>
      <c r="L413" s="61" t="str">
        <f t="shared" si="12"/>
        <v>Vervaardiging van overige machines en apparaten</v>
      </c>
    </row>
    <row r="414" spans="1:12" hidden="1" x14ac:dyDescent="0.2">
      <c r="A414" s="131">
        <v>3</v>
      </c>
      <c r="B414" s="69" t="s">
        <v>1286</v>
      </c>
      <c r="C414" s="74" t="s">
        <v>6645</v>
      </c>
      <c r="D414" s="69" t="s">
        <v>7216</v>
      </c>
      <c r="E414" s="74" t="s">
        <v>7217</v>
      </c>
      <c r="F414" s="61" t="s">
        <v>140</v>
      </c>
      <c r="G414" s="155" t="s">
        <v>6469</v>
      </c>
      <c r="H414" s="155">
        <v>2</v>
      </c>
      <c r="I414" s="155"/>
      <c r="K414" s="61" t="s">
        <v>7096</v>
      </c>
      <c r="L414" s="61" t="str">
        <f t="shared" si="12"/>
        <v>Vervaardiging van overige machines en apparaten</v>
      </c>
    </row>
    <row r="415" spans="1:12" hidden="1" x14ac:dyDescent="0.2">
      <c r="A415" s="131">
        <v>4</v>
      </c>
      <c r="B415" s="69" t="s">
        <v>1286</v>
      </c>
      <c r="C415" s="74" t="s">
        <v>6645</v>
      </c>
      <c r="D415" s="69" t="s">
        <v>7218</v>
      </c>
      <c r="E415" s="74" t="s">
        <v>7219</v>
      </c>
      <c r="F415" s="61" t="s">
        <v>140</v>
      </c>
      <c r="G415" s="155" t="s">
        <v>140</v>
      </c>
      <c r="H415" s="155">
        <v>2</v>
      </c>
      <c r="I415" s="155"/>
      <c r="K415" s="61" t="s">
        <v>7096</v>
      </c>
      <c r="L415" s="61" t="str">
        <f t="shared" si="12"/>
        <v>Vervaardiging van overige machines en apparaten</v>
      </c>
    </row>
    <row r="416" spans="1:12" hidden="1" x14ac:dyDescent="0.2">
      <c r="A416" s="131">
        <v>4</v>
      </c>
      <c r="B416" s="69" t="s">
        <v>1286</v>
      </c>
      <c r="C416" s="74" t="s">
        <v>6645</v>
      </c>
      <c r="D416" s="69" t="s">
        <v>7220</v>
      </c>
      <c r="E416" s="74" t="s">
        <v>7221</v>
      </c>
      <c r="F416" s="61" t="s">
        <v>140</v>
      </c>
      <c r="G416" s="155" t="s">
        <v>140</v>
      </c>
      <c r="H416" s="155">
        <v>2</v>
      </c>
      <c r="I416" s="155"/>
      <c r="K416" s="61" t="s">
        <v>7096</v>
      </c>
      <c r="L416" s="61" t="str">
        <f t="shared" si="12"/>
        <v>Vervaardiging van overige machines en apparaten</v>
      </c>
    </row>
    <row r="417" spans="1:12" hidden="1" x14ac:dyDescent="0.2">
      <c r="A417" s="131">
        <v>4</v>
      </c>
      <c r="B417" s="69" t="s">
        <v>1286</v>
      </c>
      <c r="C417" s="74" t="s">
        <v>6645</v>
      </c>
      <c r="D417" s="69" t="s">
        <v>7222</v>
      </c>
      <c r="E417" s="74" t="s">
        <v>7223</v>
      </c>
      <c r="F417" s="61" t="s">
        <v>140</v>
      </c>
      <c r="G417" s="155" t="s">
        <v>140</v>
      </c>
      <c r="H417" s="155">
        <v>2</v>
      </c>
      <c r="I417" s="155"/>
      <c r="K417" s="61" t="s">
        <v>7096</v>
      </c>
      <c r="L417" s="61" t="str">
        <f t="shared" si="12"/>
        <v>Vervaardiging van overige machines en apparaten</v>
      </c>
    </row>
    <row r="418" spans="1:12" hidden="1" x14ac:dyDescent="0.2">
      <c r="A418" s="131">
        <v>4</v>
      </c>
      <c r="B418" s="69" t="s">
        <v>1286</v>
      </c>
      <c r="C418" s="74" t="s">
        <v>6645</v>
      </c>
      <c r="D418" s="69" t="s">
        <v>7224</v>
      </c>
      <c r="E418" s="74" t="s">
        <v>7225</v>
      </c>
      <c r="F418" s="61" t="s">
        <v>140</v>
      </c>
      <c r="G418" s="155" t="s">
        <v>140</v>
      </c>
      <c r="H418" s="155">
        <v>2</v>
      </c>
      <c r="I418" s="155"/>
      <c r="K418" s="61" t="s">
        <v>7096</v>
      </c>
      <c r="L418" s="61" t="str">
        <f t="shared" si="12"/>
        <v>Vervaardiging van overige machines en apparaten</v>
      </c>
    </row>
    <row r="419" spans="1:12" hidden="1" x14ac:dyDescent="0.2">
      <c r="A419" s="131">
        <v>4</v>
      </c>
      <c r="B419" s="69" t="s">
        <v>1286</v>
      </c>
      <c r="C419" s="74" t="s">
        <v>6645</v>
      </c>
      <c r="D419" s="69" t="s">
        <v>7226</v>
      </c>
      <c r="E419" s="74" t="s">
        <v>7227</v>
      </c>
      <c r="F419" s="61" t="s">
        <v>140</v>
      </c>
      <c r="G419" s="155" t="s">
        <v>140</v>
      </c>
      <c r="H419" s="155">
        <v>2</v>
      </c>
      <c r="I419" s="155"/>
      <c r="K419" s="61" t="s">
        <v>7096</v>
      </c>
      <c r="L419" s="61" t="str">
        <f t="shared" si="12"/>
        <v>Vervaardiging van overige machines en apparaten</v>
      </c>
    </row>
    <row r="420" spans="1:12" hidden="1" x14ac:dyDescent="0.2">
      <c r="A420" s="131">
        <v>4</v>
      </c>
      <c r="B420" s="69" t="s">
        <v>1286</v>
      </c>
      <c r="C420" s="74" t="s">
        <v>6645</v>
      </c>
      <c r="D420" s="69" t="s">
        <v>7228</v>
      </c>
      <c r="E420" s="74" t="s">
        <v>7229</v>
      </c>
      <c r="F420" s="61" t="s">
        <v>140</v>
      </c>
      <c r="G420" s="155" t="s">
        <v>140</v>
      </c>
      <c r="H420" s="155">
        <v>2</v>
      </c>
      <c r="I420" s="155"/>
      <c r="K420" s="61" t="s">
        <v>7096</v>
      </c>
      <c r="L420" s="61" t="str">
        <f t="shared" si="12"/>
        <v>Vervaardiging van overige machines en apparaten</v>
      </c>
    </row>
    <row r="421" spans="1:12" hidden="1" x14ac:dyDescent="0.2">
      <c r="A421" s="131">
        <v>3</v>
      </c>
      <c r="B421" s="69" t="s">
        <v>1286</v>
      </c>
      <c r="C421" s="74" t="s">
        <v>6645</v>
      </c>
      <c r="D421" s="69" t="s">
        <v>7230</v>
      </c>
      <c r="E421" s="74" t="s">
        <v>7231</v>
      </c>
      <c r="F421" s="61" t="s">
        <v>140</v>
      </c>
      <c r="G421" s="155" t="s">
        <v>140</v>
      </c>
      <c r="H421" s="155">
        <v>2</v>
      </c>
      <c r="I421" s="155"/>
      <c r="K421" s="61" t="s">
        <v>7096</v>
      </c>
      <c r="L421" s="61" t="str">
        <f t="shared" si="12"/>
        <v>Vervaardiging van overige machines en apparaten</v>
      </c>
    </row>
    <row r="422" spans="1:12" hidden="1" x14ac:dyDescent="0.2">
      <c r="A422" s="131">
        <v>4</v>
      </c>
      <c r="B422" s="69" t="s">
        <v>1286</v>
      </c>
      <c r="C422" s="74" t="s">
        <v>6645</v>
      </c>
      <c r="D422" s="69" t="s">
        <v>7232</v>
      </c>
      <c r="E422" s="74" t="s">
        <v>7231</v>
      </c>
      <c r="F422" s="61" t="s">
        <v>140</v>
      </c>
      <c r="G422" s="155" t="s">
        <v>140</v>
      </c>
      <c r="H422" s="155">
        <v>2</v>
      </c>
      <c r="I422" s="155"/>
      <c r="K422" s="61" t="s">
        <v>7096</v>
      </c>
      <c r="L422" s="61" t="str">
        <f t="shared" si="12"/>
        <v>Vervaardiging van overige machines en apparaten</v>
      </c>
    </row>
    <row r="423" spans="1:12" hidden="1" x14ac:dyDescent="0.2">
      <c r="A423" s="131">
        <v>3</v>
      </c>
      <c r="B423" s="69" t="s">
        <v>1286</v>
      </c>
      <c r="C423" s="74" t="s">
        <v>6645</v>
      </c>
      <c r="D423" s="69" t="s">
        <v>7233</v>
      </c>
      <c r="E423" s="74" t="s">
        <v>7234</v>
      </c>
      <c r="F423" s="61" t="s">
        <v>140</v>
      </c>
      <c r="G423" s="155" t="s">
        <v>6469</v>
      </c>
      <c r="H423" s="155">
        <v>2</v>
      </c>
      <c r="I423" s="155"/>
      <c r="K423" s="61" t="s">
        <v>7096</v>
      </c>
      <c r="L423" s="61" t="str">
        <f t="shared" si="12"/>
        <v>Vervaardiging van overige machines en apparaten</v>
      </c>
    </row>
    <row r="424" spans="1:12" hidden="1" x14ac:dyDescent="0.2">
      <c r="A424" s="131">
        <v>4</v>
      </c>
      <c r="B424" s="69" t="s">
        <v>1286</v>
      </c>
      <c r="C424" s="74" t="s">
        <v>6645</v>
      </c>
      <c r="D424" s="69" t="s">
        <v>7235</v>
      </c>
      <c r="E424" s="74" t="s">
        <v>7236</v>
      </c>
      <c r="F424" s="61" t="s">
        <v>140</v>
      </c>
      <c r="G424" s="155" t="s">
        <v>140</v>
      </c>
      <c r="H424" s="155">
        <v>2</v>
      </c>
      <c r="I424" s="155"/>
      <c r="K424" s="61" t="s">
        <v>7096</v>
      </c>
      <c r="L424" s="61" t="str">
        <f t="shared" si="12"/>
        <v>Vervaardiging van overige machines en apparaten</v>
      </c>
    </row>
    <row r="425" spans="1:12" hidden="1" x14ac:dyDescent="0.2">
      <c r="A425" s="131">
        <v>4</v>
      </c>
      <c r="B425" s="69" t="s">
        <v>1286</v>
      </c>
      <c r="C425" s="74" t="s">
        <v>6645</v>
      </c>
      <c r="D425" s="69" t="s">
        <v>7237</v>
      </c>
      <c r="E425" s="74" t="s">
        <v>7238</v>
      </c>
      <c r="F425" s="61" t="s">
        <v>140</v>
      </c>
      <c r="G425" s="155" t="s">
        <v>140</v>
      </c>
      <c r="H425" s="155">
        <v>2</v>
      </c>
      <c r="I425" s="155"/>
      <c r="K425" s="61" t="s">
        <v>7096</v>
      </c>
      <c r="L425" s="61" t="str">
        <f t="shared" si="12"/>
        <v>Vervaardiging van overige machines en apparaten</v>
      </c>
    </row>
    <row r="426" spans="1:12" hidden="1" x14ac:dyDescent="0.2">
      <c r="A426" s="131">
        <v>3</v>
      </c>
      <c r="B426" s="69" t="s">
        <v>1286</v>
      </c>
      <c r="C426" s="74" t="s">
        <v>6645</v>
      </c>
      <c r="D426" s="69" t="s">
        <v>7239</v>
      </c>
      <c r="E426" s="74" t="s">
        <v>7240</v>
      </c>
      <c r="F426" s="61" t="s">
        <v>140</v>
      </c>
      <c r="G426" s="155" t="s">
        <v>6469</v>
      </c>
      <c r="H426" s="155">
        <v>2</v>
      </c>
      <c r="I426" s="155"/>
      <c r="K426" s="61" t="s">
        <v>7096</v>
      </c>
      <c r="L426" s="61" t="str">
        <f t="shared" si="12"/>
        <v>Vervaardiging van overige machines en apparaten</v>
      </c>
    </row>
    <row r="427" spans="1:12" hidden="1" x14ac:dyDescent="0.2">
      <c r="A427" s="131">
        <v>4</v>
      </c>
      <c r="B427" s="69" t="s">
        <v>1286</v>
      </c>
      <c r="C427" s="74" t="s">
        <v>6645</v>
      </c>
      <c r="D427" s="69" t="s">
        <v>7241</v>
      </c>
      <c r="E427" s="74" t="s">
        <v>7242</v>
      </c>
      <c r="F427" s="61" t="s">
        <v>140</v>
      </c>
      <c r="G427" s="155" t="s">
        <v>140</v>
      </c>
      <c r="H427" s="155">
        <v>2</v>
      </c>
      <c r="I427" s="155"/>
      <c r="K427" s="61" t="s">
        <v>7096</v>
      </c>
      <c r="L427" s="61" t="str">
        <f t="shared" si="12"/>
        <v>Vervaardiging van overige machines en apparaten</v>
      </c>
    </row>
    <row r="428" spans="1:12" hidden="1" x14ac:dyDescent="0.2">
      <c r="A428" s="131">
        <v>4</v>
      </c>
      <c r="B428" s="69" t="s">
        <v>1286</v>
      </c>
      <c r="C428" s="74" t="s">
        <v>6645</v>
      </c>
      <c r="D428" s="69" t="s">
        <v>7243</v>
      </c>
      <c r="E428" s="74" t="s">
        <v>7244</v>
      </c>
      <c r="F428" s="61" t="s">
        <v>140</v>
      </c>
      <c r="G428" s="155" t="s">
        <v>140</v>
      </c>
      <c r="H428" s="155">
        <v>2</v>
      </c>
      <c r="I428" s="155"/>
      <c r="K428" s="61" t="s">
        <v>7096</v>
      </c>
      <c r="L428" s="61" t="str">
        <f t="shared" si="12"/>
        <v>Vervaardiging van overige machines en apparaten</v>
      </c>
    </row>
    <row r="429" spans="1:12" hidden="1" x14ac:dyDescent="0.2">
      <c r="A429" s="131">
        <v>4</v>
      </c>
      <c r="B429" s="69" t="s">
        <v>1286</v>
      </c>
      <c r="C429" s="74" t="s">
        <v>6645</v>
      </c>
      <c r="D429" s="69" t="s">
        <v>7245</v>
      </c>
      <c r="E429" s="74" t="s">
        <v>7246</v>
      </c>
      <c r="F429" s="61" t="s">
        <v>140</v>
      </c>
      <c r="G429" s="155" t="s">
        <v>140</v>
      </c>
      <c r="H429" s="155">
        <v>2</v>
      </c>
      <c r="I429" s="155"/>
      <c r="K429" s="61" t="s">
        <v>7096</v>
      </c>
      <c r="L429" s="61" t="str">
        <f t="shared" si="12"/>
        <v>Vervaardiging van overige machines en apparaten</v>
      </c>
    </row>
    <row r="430" spans="1:12" hidden="1" x14ac:dyDescent="0.2">
      <c r="A430" s="131">
        <v>4</v>
      </c>
      <c r="B430" s="69" t="s">
        <v>1286</v>
      </c>
      <c r="C430" s="74" t="s">
        <v>6645</v>
      </c>
      <c r="D430" s="69" t="s">
        <v>7247</v>
      </c>
      <c r="E430" s="74" t="s">
        <v>7248</v>
      </c>
      <c r="F430" s="61" t="s">
        <v>140</v>
      </c>
      <c r="G430" s="155" t="s">
        <v>140</v>
      </c>
      <c r="H430" s="155">
        <v>2</v>
      </c>
      <c r="I430" s="155"/>
      <c r="K430" s="61" t="s">
        <v>7096</v>
      </c>
      <c r="L430" s="61" t="str">
        <f t="shared" si="12"/>
        <v>Vervaardiging van overige machines en apparaten</v>
      </c>
    </row>
    <row r="431" spans="1:12" hidden="1" x14ac:dyDescent="0.2">
      <c r="A431" s="131">
        <v>4</v>
      </c>
      <c r="B431" s="69" t="s">
        <v>1286</v>
      </c>
      <c r="C431" s="74" t="s">
        <v>6645</v>
      </c>
      <c r="D431" s="69" t="s">
        <v>7249</v>
      </c>
      <c r="E431" s="74" t="s">
        <v>7250</v>
      </c>
      <c r="F431" s="61" t="s">
        <v>140</v>
      </c>
      <c r="G431" s="155" t="s">
        <v>6469</v>
      </c>
      <c r="H431" s="155">
        <v>2</v>
      </c>
      <c r="I431" s="155"/>
      <c r="K431" s="61" t="s">
        <v>7096</v>
      </c>
      <c r="L431" s="61" t="str">
        <f t="shared" si="12"/>
        <v>Vervaardiging van overige machines en apparaten</v>
      </c>
    </row>
    <row r="432" spans="1:12" hidden="1" x14ac:dyDescent="0.2">
      <c r="A432" s="131">
        <v>4</v>
      </c>
      <c r="B432" s="69" t="s">
        <v>1286</v>
      </c>
      <c r="C432" s="74" t="s">
        <v>6645</v>
      </c>
      <c r="D432" s="69" t="s">
        <v>7251</v>
      </c>
      <c r="E432" s="74" t="s">
        <v>7252</v>
      </c>
      <c r="F432" s="61" t="s">
        <v>140</v>
      </c>
      <c r="G432" s="155" t="s">
        <v>140</v>
      </c>
      <c r="H432" s="155">
        <v>2</v>
      </c>
      <c r="I432" s="155"/>
      <c r="K432" s="61" t="s">
        <v>7096</v>
      </c>
      <c r="L432" s="61" t="str">
        <f t="shared" si="12"/>
        <v>Vervaardiging van overige machines en apparaten</v>
      </c>
    </row>
    <row r="433" spans="1:12" hidden="1" x14ac:dyDescent="0.2">
      <c r="A433" s="131">
        <v>4</v>
      </c>
      <c r="B433" s="69" t="s">
        <v>1286</v>
      </c>
      <c r="C433" s="74" t="s">
        <v>6645</v>
      </c>
      <c r="D433" s="69" t="s">
        <v>7253</v>
      </c>
      <c r="E433" s="74" t="s">
        <v>7254</v>
      </c>
      <c r="F433" s="61" t="s">
        <v>140</v>
      </c>
      <c r="G433" s="155" t="s">
        <v>140</v>
      </c>
      <c r="H433" s="155">
        <v>2</v>
      </c>
      <c r="I433" s="155"/>
      <c r="K433" s="61" t="s">
        <v>7096</v>
      </c>
      <c r="L433" s="61" t="str">
        <f t="shared" si="12"/>
        <v>Vervaardiging van overige machines en apparaten</v>
      </c>
    </row>
    <row r="434" spans="1:12" hidden="1" x14ac:dyDescent="0.2">
      <c r="A434" s="131">
        <v>2</v>
      </c>
      <c r="B434" s="59" t="s">
        <v>1286</v>
      </c>
      <c r="C434" s="66" t="s">
        <v>6645</v>
      </c>
      <c r="D434" s="59" t="s">
        <v>1032</v>
      </c>
      <c r="E434" s="66" t="s">
        <v>7255</v>
      </c>
      <c r="F434" s="61" t="s">
        <v>140</v>
      </c>
      <c r="G434" s="155" t="s">
        <v>6469</v>
      </c>
      <c r="H434" s="155">
        <v>0</v>
      </c>
      <c r="I434" s="155"/>
      <c r="J434" s="63" t="s">
        <v>1318</v>
      </c>
      <c r="K434" s="61" t="s">
        <v>7096</v>
      </c>
      <c r="L434" s="61" t="str">
        <f t="shared" si="12"/>
        <v>Vervaardiging van auto's, aanhangwagens en opleggers</v>
      </c>
    </row>
    <row r="435" spans="1:12" hidden="1" x14ac:dyDescent="0.2">
      <c r="A435" s="131">
        <v>3</v>
      </c>
      <c r="B435" s="69" t="s">
        <v>1286</v>
      </c>
      <c r="C435" s="74" t="s">
        <v>6645</v>
      </c>
      <c r="D435" s="69" t="s">
        <v>7256</v>
      </c>
      <c r="E435" s="74" t="s">
        <v>7257</v>
      </c>
      <c r="F435" s="61" t="s">
        <v>140</v>
      </c>
      <c r="G435" s="155" t="s">
        <v>140</v>
      </c>
      <c r="H435" s="155">
        <v>4.0999999999999996</v>
      </c>
      <c r="I435" s="155">
        <v>4.2</v>
      </c>
      <c r="K435" s="61" t="s">
        <v>7096</v>
      </c>
      <c r="L435" s="61" t="str">
        <f t="shared" si="12"/>
        <v>Vervaardiging van auto's, aanhangwagens en opleggers</v>
      </c>
    </row>
    <row r="436" spans="1:12" hidden="1" x14ac:dyDescent="0.2">
      <c r="A436" s="131">
        <v>4</v>
      </c>
      <c r="B436" s="69" t="s">
        <v>1286</v>
      </c>
      <c r="C436" s="74" t="s">
        <v>6645</v>
      </c>
      <c r="D436" s="69" t="s">
        <v>7258</v>
      </c>
      <c r="E436" s="74" t="s">
        <v>7257</v>
      </c>
      <c r="F436" s="61" t="s">
        <v>140</v>
      </c>
      <c r="G436" s="155" t="s">
        <v>140</v>
      </c>
      <c r="H436" s="155">
        <v>4.0999999999999996</v>
      </c>
      <c r="I436" s="155">
        <v>4.2</v>
      </c>
      <c r="K436" s="61" t="s">
        <v>7096</v>
      </c>
      <c r="L436" s="61" t="str">
        <f t="shared" si="12"/>
        <v>Vervaardiging van auto's, aanhangwagens en opleggers</v>
      </c>
    </row>
    <row r="437" spans="1:12" hidden="1" x14ac:dyDescent="0.2">
      <c r="A437" s="131">
        <v>3</v>
      </c>
      <c r="B437" s="69" t="s">
        <v>1286</v>
      </c>
      <c r="C437" s="74" t="s">
        <v>6645</v>
      </c>
      <c r="D437" s="69" t="s">
        <v>7259</v>
      </c>
      <c r="E437" s="74" t="s">
        <v>7260</v>
      </c>
      <c r="F437" s="61" t="s">
        <v>140</v>
      </c>
      <c r="G437" s="155" t="s">
        <v>6469</v>
      </c>
      <c r="H437" s="155">
        <v>0</v>
      </c>
      <c r="I437" s="155"/>
      <c r="K437" s="61" t="s">
        <v>7096</v>
      </c>
      <c r="L437" s="61" t="str">
        <f t="shared" si="12"/>
        <v>Vervaardiging van auto's, aanhangwagens en opleggers</v>
      </c>
    </row>
    <row r="438" spans="1:12" hidden="1" x14ac:dyDescent="0.2">
      <c r="A438" s="131">
        <v>4</v>
      </c>
      <c r="B438" s="69" t="s">
        <v>1286</v>
      </c>
      <c r="C438" s="74" t="s">
        <v>6645</v>
      </c>
      <c r="D438" s="69" t="s">
        <v>7261</v>
      </c>
      <c r="E438" s="74" t="s">
        <v>7260</v>
      </c>
      <c r="F438" s="61" t="s">
        <v>140</v>
      </c>
      <c r="G438" s="155" t="s">
        <v>140</v>
      </c>
      <c r="H438" s="155">
        <v>0</v>
      </c>
      <c r="I438" s="155"/>
      <c r="K438" s="61" t="s">
        <v>7096</v>
      </c>
      <c r="L438" s="61" t="str">
        <f t="shared" si="12"/>
        <v>Vervaardiging van auto's, aanhangwagens en opleggers</v>
      </c>
    </row>
    <row r="439" spans="1:12" x14ac:dyDescent="0.2">
      <c r="A439" s="131">
        <v>5</v>
      </c>
      <c r="B439" s="69" t="s">
        <v>1286</v>
      </c>
      <c r="C439" s="74" t="s">
        <v>6645</v>
      </c>
      <c r="D439" s="69" t="s">
        <v>7262</v>
      </c>
      <c r="E439" s="74" t="s">
        <v>7263</v>
      </c>
      <c r="F439" s="61" t="s">
        <v>140</v>
      </c>
      <c r="G439" s="155" t="s">
        <v>140</v>
      </c>
      <c r="H439" s="155">
        <v>4.0999999999999996</v>
      </c>
      <c r="I439" s="155"/>
      <c r="K439" s="61" t="s">
        <v>7096</v>
      </c>
      <c r="L439" s="61" t="str">
        <f t="shared" si="12"/>
        <v>Vervaardiging van auto's, aanhangwagens en opleggers</v>
      </c>
    </row>
    <row r="440" spans="1:12" x14ac:dyDescent="0.2">
      <c r="A440" s="131">
        <v>5</v>
      </c>
      <c r="B440" s="69" t="s">
        <v>1286</v>
      </c>
      <c r="C440" s="74" t="s">
        <v>6645</v>
      </c>
      <c r="D440" s="69" t="s">
        <v>7264</v>
      </c>
      <c r="E440" s="74" t="s">
        <v>7265</v>
      </c>
      <c r="F440" s="61" t="s">
        <v>140</v>
      </c>
      <c r="G440" s="155" t="s">
        <v>140</v>
      </c>
      <c r="H440" s="155">
        <v>4.0999999999999996</v>
      </c>
      <c r="I440" s="155"/>
      <c r="K440" s="61" t="s">
        <v>7096</v>
      </c>
      <c r="L440" s="61" t="str">
        <f t="shared" si="12"/>
        <v>Vervaardiging van auto's, aanhangwagens en opleggers</v>
      </c>
    </row>
    <row r="441" spans="1:12" hidden="1" x14ac:dyDescent="0.2">
      <c r="A441" s="131">
        <v>3</v>
      </c>
      <c r="B441" s="69" t="s">
        <v>1286</v>
      </c>
      <c r="C441" s="74" t="s">
        <v>6645</v>
      </c>
      <c r="D441" s="69" t="s">
        <v>7266</v>
      </c>
      <c r="E441" s="74" t="s">
        <v>7267</v>
      </c>
      <c r="F441" s="61" t="s">
        <v>140</v>
      </c>
      <c r="G441" s="155" t="s">
        <v>6469</v>
      </c>
      <c r="H441" s="155">
        <v>2</v>
      </c>
      <c r="I441" s="155">
        <v>3.2</v>
      </c>
      <c r="K441" s="61" t="s">
        <v>7096</v>
      </c>
      <c r="L441" s="61" t="str">
        <f t="shared" si="12"/>
        <v>Vervaardiging van auto's, aanhangwagens en opleggers</v>
      </c>
    </row>
    <row r="442" spans="1:12" hidden="1" x14ac:dyDescent="0.2">
      <c r="A442" s="131">
        <v>4</v>
      </c>
      <c r="B442" s="69" t="s">
        <v>1286</v>
      </c>
      <c r="C442" s="74" t="s">
        <v>6645</v>
      </c>
      <c r="D442" s="69" t="s">
        <v>7268</v>
      </c>
      <c r="E442" s="74" t="s">
        <v>7269</v>
      </c>
      <c r="F442" s="61" t="s">
        <v>140</v>
      </c>
      <c r="G442" s="155" t="s">
        <v>140</v>
      </c>
      <c r="H442" s="155">
        <v>2</v>
      </c>
      <c r="I442" s="155">
        <v>3.2</v>
      </c>
      <c r="K442" s="61" t="s">
        <v>7096</v>
      </c>
      <c r="L442" s="61" t="str">
        <f t="shared" si="12"/>
        <v>Vervaardiging van auto's, aanhangwagens en opleggers</v>
      </c>
    </row>
    <row r="443" spans="1:12" hidden="1" x14ac:dyDescent="0.2">
      <c r="A443" s="131">
        <v>4</v>
      </c>
      <c r="B443" s="69" t="s">
        <v>1286</v>
      </c>
      <c r="C443" s="74" t="s">
        <v>6645</v>
      </c>
      <c r="D443" s="69" t="s">
        <v>7270</v>
      </c>
      <c r="E443" s="74" t="s">
        <v>7271</v>
      </c>
      <c r="F443" s="61" t="s">
        <v>140</v>
      </c>
      <c r="G443" s="155" t="s">
        <v>140</v>
      </c>
      <c r="H443" s="155">
        <v>2</v>
      </c>
      <c r="I443" s="155">
        <v>3.2</v>
      </c>
      <c r="K443" s="61" t="s">
        <v>7096</v>
      </c>
      <c r="L443" s="61" t="str">
        <f t="shared" si="12"/>
        <v>Vervaardiging van auto's, aanhangwagens en opleggers</v>
      </c>
    </row>
    <row r="444" spans="1:12" hidden="1" x14ac:dyDescent="0.2">
      <c r="A444" s="131">
        <v>2</v>
      </c>
      <c r="B444" s="59" t="s">
        <v>1286</v>
      </c>
      <c r="C444" s="66" t="s">
        <v>6645</v>
      </c>
      <c r="D444" s="59" t="s">
        <v>705</v>
      </c>
      <c r="E444" s="66" t="s">
        <v>7272</v>
      </c>
      <c r="F444" s="61" t="s">
        <v>140</v>
      </c>
      <c r="G444" s="155" t="s">
        <v>6469</v>
      </c>
      <c r="H444" s="155">
        <v>0</v>
      </c>
      <c r="I444" s="155"/>
      <c r="J444" s="63" t="s">
        <v>1318</v>
      </c>
      <c r="K444" s="61" t="s">
        <v>7096</v>
      </c>
      <c r="L444" s="61" t="str">
        <f t="shared" si="12"/>
        <v>Vervaardiging van overige transportmiddelen</v>
      </c>
    </row>
    <row r="445" spans="1:12" hidden="1" x14ac:dyDescent="0.2">
      <c r="A445" s="131">
        <v>3</v>
      </c>
      <c r="B445" s="69" t="s">
        <v>1286</v>
      </c>
      <c r="C445" s="74" t="s">
        <v>6645</v>
      </c>
      <c r="D445" s="69" t="s">
        <v>7273</v>
      </c>
      <c r="E445" s="74" t="s">
        <v>7274</v>
      </c>
      <c r="F445" s="61" t="s">
        <v>140</v>
      </c>
      <c r="G445" s="155" t="s">
        <v>6469</v>
      </c>
      <c r="H445" s="155">
        <v>3.1</v>
      </c>
      <c r="I445" s="155">
        <v>5.0999999999999996</v>
      </c>
      <c r="K445" s="61" t="s">
        <v>4345</v>
      </c>
      <c r="L445" s="61" t="str">
        <f t="shared" si="12"/>
        <v>Vervaardiging van overige transportmiddelen</v>
      </c>
    </row>
    <row r="446" spans="1:12" hidden="1" x14ac:dyDescent="0.2">
      <c r="A446" s="131">
        <v>4</v>
      </c>
      <c r="B446" s="69" t="s">
        <v>1286</v>
      </c>
      <c r="C446" s="74" t="s">
        <v>6645</v>
      </c>
      <c r="D446" s="69" t="s">
        <v>7275</v>
      </c>
      <c r="E446" s="74" t="s">
        <v>7276</v>
      </c>
      <c r="F446" s="61" t="s">
        <v>140</v>
      </c>
      <c r="G446" s="155" t="s">
        <v>140</v>
      </c>
      <c r="H446" s="155">
        <v>3.1</v>
      </c>
      <c r="I446" s="155">
        <v>5.0999999999999996</v>
      </c>
      <c r="K446" s="61" t="s">
        <v>4345</v>
      </c>
      <c r="L446" s="61" t="str">
        <f t="shared" si="12"/>
        <v>Vervaardiging van overige transportmiddelen</v>
      </c>
    </row>
    <row r="447" spans="1:12" hidden="1" x14ac:dyDescent="0.2">
      <c r="A447" s="131">
        <v>4</v>
      </c>
      <c r="B447" s="69" t="s">
        <v>1286</v>
      </c>
      <c r="C447" s="74" t="s">
        <v>6645</v>
      </c>
      <c r="D447" s="69" t="s">
        <v>7277</v>
      </c>
      <c r="E447" s="74" t="s">
        <v>7278</v>
      </c>
      <c r="F447" s="61" t="s">
        <v>140</v>
      </c>
      <c r="G447" s="155" t="s">
        <v>140</v>
      </c>
      <c r="H447" s="155">
        <v>3.1</v>
      </c>
      <c r="I447" s="155">
        <v>5.0999999999999996</v>
      </c>
      <c r="K447" s="61" t="s">
        <v>4345</v>
      </c>
      <c r="L447" s="61" t="str">
        <f t="shared" si="12"/>
        <v>Vervaardiging van overige transportmiddelen</v>
      </c>
    </row>
    <row r="448" spans="1:12" hidden="1" x14ac:dyDescent="0.2">
      <c r="A448" s="131">
        <v>3</v>
      </c>
      <c r="B448" s="69" t="s">
        <v>1286</v>
      </c>
      <c r="C448" s="74" t="s">
        <v>6645</v>
      </c>
      <c r="D448" s="69" t="s">
        <v>7279</v>
      </c>
      <c r="E448" s="74" t="s">
        <v>7280</v>
      </c>
      <c r="F448" s="61" t="s">
        <v>140</v>
      </c>
      <c r="G448" s="155" t="s">
        <v>140</v>
      </c>
      <c r="H448" s="155">
        <v>3.2</v>
      </c>
      <c r="I448" s="155">
        <v>4.2</v>
      </c>
      <c r="K448" s="61" t="s">
        <v>7096</v>
      </c>
      <c r="L448" s="61" t="str">
        <f t="shared" si="12"/>
        <v>Vervaardiging van overige transportmiddelen</v>
      </c>
    </row>
    <row r="449" spans="1:12" hidden="1" x14ac:dyDescent="0.2">
      <c r="A449" s="131">
        <v>4</v>
      </c>
      <c r="B449" s="69" t="s">
        <v>1286</v>
      </c>
      <c r="C449" s="74" t="s">
        <v>6645</v>
      </c>
      <c r="D449" s="69" t="s">
        <v>7281</v>
      </c>
      <c r="E449" s="74" t="s">
        <v>7282</v>
      </c>
      <c r="F449" s="61" t="s">
        <v>140</v>
      </c>
      <c r="G449" s="155" t="s">
        <v>140</v>
      </c>
      <c r="H449" s="155">
        <v>3.2</v>
      </c>
      <c r="I449" s="155">
        <v>4.2</v>
      </c>
      <c r="K449" s="61" t="s">
        <v>7096</v>
      </c>
      <c r="L449" s="61" t="str">
        <f t="shared" si="12"/>
        <v>Vervaardiging van overige transportmiddelen</v>
      </c>
    </row>
    <row r="450" spans="1:12" hidden="1" x14ac:dyDescent="0.2">
      <c r="A450" s="131">
        <v>3</v>
      </c>
      <c r="B450" s="69" t="s">
        <v>1286</v>
      </c>
      <c r="C450" s="74" t="s">
        <v>6645</v>
      </c>
      <c r="D450" s="69" t="s">
        <v>7283</v>
      </c>
      <c r="E450" s="74" t="s">
        <v>7284</v>
      </c>
      <c r="F450" s="61" t="s">
        <v>140</v>
      </c>
      <c r="G450" s="155" t="s">
        <v>140</v>
      </c>
      <c r="H450" s="155">
        <v>4.0999999999999996</v>
      </c>
      <c r="I450" s="155">
        <v>5.3</v>
      </c>
      <c r="K450" s="61" t="s">
        <v>7096</v>
      </c>
      <c r="L450" s="61" t="str">
        <f t="shared" si="12"/>
        <v>Vervaardiging van overige transportmiddelen</v>
      </c>
    </row>
    <row r="451" spans="1:12" hidden="1" x14ac:dyDescent="0.2">
      <c r="A451" s="131">
        <v>4</v>
      </c>
      <c r="B451" s="69" t="s">
        <v>1286</v>
      </c>
      <c r="C451" s="74" t="s">
        <v>6645</v>
      </c>
      <c r="D451" s="69" t="s">
        <v>7285</v>
      </c>
      <c r="E451" s="74" t="s">
        <v>7284</v>
      </c>
      <c r="F451" s="61" t="s">
        <v>140</v>
      </c>
      <c r="G451" s="155" t="s">
        <v>140</v>
      </c>
      <c r="H451" s="155">
        <v>4.0999999999999996</v>
      </c>
      <c r="I451" s="155">
        <v>5.3</v>
      </c>
      <c r="K451" s="61" t="s">
        <v>7096</v>
      </c>
      <c r="L451" s="61" t="str">
        <f t="shared" si="12"/>
        <v>Vervaardiging van overige transportmiddelen</v>
      </c>
    </row>
    <row r="452" spans="1:12" hidden="1" x14ac:dyDescent="0.2">
      <c r="A452" s="131">
        <v>3</v>
      </c>
      <c r="B452" s="69" t="s">
        <v>1286</v>
      </c>
      <c r="C452" s="74" t="s">
        <v>6645</v>
      </c>
      <c r="D452" s="69" t="s">
        <v>7286</v>
      </c>
      <c r="E452" s="74" t="s">
        <v>7287</v>
      </c>
      <c r="F452" s="61" t="s">
        <v>140</v>
      </c>
      <c r="G452" s="155" t="s">
        <v>6469</v>
      </c>
      <c r="H452" s="155">
        <v>0</v>
      </c>
      <c r="I452" s="155"/>
      <c r="K452" s="61" t="s">
        <v>7096</v>
      </c>
      <c r="L452" s="61" t="str">
        <f t="shared" si="12"/>
        <v>Vervaardiging van overige transportmiddelen</v>
      </c>
    </row>
    <row r="453" spans="1:12" hidden="1" x14ac:dyDescent="0.2">
      <c r="A453" s="131">
        <v>4</v>
      </c>
      <c r="B453" s="69" t="s">
        <v>1286</v>
      </c>
      <c r="C453" s="74" t="s">
        <v>6645</v>
      </c>
      <c r="D453" s="69" t="s">
        <v>7288</v>
      </c>
      <c r="E453" s="74" t="s">
        <v>7287</v>
      </c>
      <c r="F453" s="61" t="s">
        <v>140</v>
      </c>
      <c r="G453" s="155" t="s">
        <v>140</v>
      </c>
      <c r="H453" s="155">
        <v>0</v>
      </c>
      <c r="I453" s="155"/>
      <c r="K453" s="61" t="s">
        <v>7096</v>
      </c>
      <c r="L453" s="61" t="str">
        <f t="shared" si="12"/>
        <v>Vervaardiging van overige transportmiddelen</v>
      </c>
    </row>
    <row r="454" spans="1:12" hidden="1" x14ac:dyDescent="0.2">
      <c r="A454" s="131">
        <v>3</v>
      </c>
      <c r="B454" s="69" t="s">
        <v>1286</v>
      </c>
      <c r="C454" s="74" t="s">
        <v>6645</v>
      </c>
      <c r="D454" s="69" t="s">
        <v>7289</v>
      </c>
      <c r="E454" s="74" t="s">
        <v>7290</v>
      </c>
      <c r="F454" s="61" t="s">
        <v>140</v>
      </c>
      <c r="G454" s="155" t="s">
        <v>6469</v>
      </c>
      <c r="H454" s="155">
        <v>3.2</v>
      </c>
      <c r="I454" s="155"/>
      <c r="K454" s="61" t="s">
        <v>7096</v>
      </c>
      <c r="L454" s="61" t="str">
        <f t="shared" si="12"/>
        <v>Vervaardiging van overige transportmiddelen</v>
      </c>
    </row>
    <row r="455" spans="1:12" hidden="1" x14ac:dyDescent="0.2">
      <c r="A455" s="131">
        <v>4</v>
      </c>
      <c r="B455" s="69" t="s">
        <v>1286</v>
      </c>
      <c r="C455" s="74" t="s">
        <v>6645</v>
      </c>
      <c r="D455" s="69" t="s">
        <v>7291</v>
      </c>
      <c r="E455" s="74" t="s">
        <v>7292</v>
      </c>
      <c r="F455" s="61" t="s">
        <v>140</v>
      </c>
      <c r="G455" s="155" t="s">
        <v>140</v>
      </c>
      <c r="H455" s="155">
        <v>3.2</v>
      </c>
      <c r="I455" s="155"/>
      <c r="K455" s="61" t="s">
        <v>7096</v>
      </c>
      <c r="L455" s="61" t="str">
        <f t="shared" si="12"/>
        <v>Vervaardiging van overige transportmiddelen</v>
      </c>
    </row>
    <row r="456" spans="1:12" hidden="1" x14ac:dyDescent="0.2">
      <c r="A456" s="131">
        <v>4</v>
      </c>
      <c r="B456" s="69" t="s">
        <v>1286</v>
      </c>
      <c r="C456" s="74" t="s">
        <v>6645</v>
      </c>
      <c r="D456" s="69" t="s">
        <v>7293</v>
      </c>
      <c r="E456" s="74" t="s">
        <v>7294</v>
      </c>
      <c r="F456" s="61" t="s">
        <v>140</v>
      </c>
      <c r="G456" s="155" t="s">
        <v>140</v>
      </c>
      <c r="H456" s="155">
        <v>3.2</v>
      </c>
      <c r="I456" s="155"/>
      <c r="K456" s="61" t="s">
        <v>7096</v>
      </c>
      <c r="L456" s="61" t="str">
        <f t="shared" si="12"/>
        <v>Vervaardiging van overige transportmiddelen</v>
      </c>
    </row>
    <row r="457" spans="1:12" hidden="1" x14ac:dyDescent="0.2">
      <c r="A457" s="131">
        <v>4</v>
      </c>
      <c r="B457" s="69" t="s">
        <v>1286</v>
      </c>
      <c r="C457" s="74" t="s">
        <v>6645</v>
      </c>
      <c r="D457" s="69" t="s">
        <v>7295</v>
      </c>
      <c r="E457" s="74" t="s">
        <v>7296</v>
      </c>
      <c r="F457" s="61" t="s">
        <v>140</v>
      </c>
      <c r="G457" s="155" t="s">
        <v>140</v>
      </c>
      <c r="H457" s="155">
        <v>3.2</v>
      </c>
      <c r="I457" s="155"/>
      <c r="K457" s="61" t="s">
        <v>7096</v>
      </c>
      <c r="L457" s="61" t="str">
        <f t="shared" ref="L457:L520" si="13">IF(LEN(D457)=2,E457,L456)</f>
        <v>Vervaardiging van overige transportmiddelen</v>
      </c>
    </row>
    <row r="458" spans="1:12" hidden="1" x14ac:dyDescent="0.2">
      <c r="A458" s="131">
        <v>2</v>
      </c>
      <c r="B458" s="59" t="s">
        <v>1286</v>
      </c>
      <c r="C458" s="66" t="s">
        <v>6645</v>
      </c>
      <c r="D458" s="59" t="s">
        <v>641</v>
      </c>
      <c r="E458" s="66" t="s">
        <v>7297</v>
      </c>
      <c r="F458" s="61" t="s">
        <v>140</v>
      </c>
      <c r="G458" s="155" t="s">
        <v>6469</v>
      </c>
      <c r="H458" s="155">
        <v>0</v>
      </c>
      <c r="I458" s="155"/>
      <c r="J458" s="63" t="s">
        <v>1318</v>
      </c>
      <c r="K458" s="61" t="s">
        <v>7096</v>
      </c>
      <c r="L458" s="61" t="str">
        <f t="shared" si="13"/>
        <v>Vervaardiging van meubels</v>
      </c>
    </row>
    <row r="459" spans="1:12" hidden="1" x14ac:dyDescent="0.2">
      <c r="A459" s="131">
        <v>3</v>
      </c>
      <c r="B459" s="69" t="s">
        <v>1286</v>
      </c>
      <c r="C459" s="74" t="s">
        <v>6645</v>
      </c>
      <c r="D459" s="69" t="s">
        <v>7298</v>
      </c>
      <c r="E459" s="74" t="s">
        <v>7297</v>
      </c>
      <c r="F459" s="61" t="s">
        <v>140</v>
      </c>
      <c r="G459" s="155" t="s">
        <v>6469</v>
      </c>
      <c r="H459" s="155">
        <v>3.2</v>
      </c>
      <c r="I459" s="155"/>
      <c r="K459" s="61" t="s">
        <v>6645</v>
      </c>
      <c r="L459" s="61" t="str">
        <f t="shared" si="13"/>
        <v>Vervaardiging van meubels</v>
      </c>
    </row>
    <row r="460" spans="1:12" hidden="1" x14ac:dyDescent="0.2">
      <c r="A460" s="131">
        <v>4</v>
      </c>
      <c r="B460" s="69" t="s">
        <v>1286</v>
      </c>
      <c r="C460" s="74" t="s">
        <v>6645</v>
      </c>
      <c r="D460" s="69" t="s">
        <v>7299</v>
      </c>
      <c r="E460" s="74" t="s">
        <v>7300</v>
      </c>
      <c r="F460" s="61" t="s">
        <v>140</v>
      </c>
      <c r="G460" s="155" t="s">
        <v>140</v>
      </c>
      <c r="H460" s="155">
        <v>3.2</v>
      </c>
      <c r="I460" s="155"/>
      <c r="K460" s="61" t="s">
        <v>6645</v>
      </c>
      <c r="L460" s="61" t="str">
        <f t="shared" si="13"/>
        <v>Vervaardiging van meubels</v>
      </c>
    </row>
    <row r="461" spans="1:12" x14ac:dyDescent="0.2">
      <c r="A461" s="131">
        <v>5</v>
      </c>
      <c r="B461" s="69" t="s">
        <v>1286</v>
      </c>
      <c r="C461" s="74" t="s">
        <v>6645</v>
      </c>
      <c r="D461" s="69" t="s">
        <v>7301</v>
      </c>
      <c r="E461" s="74" t="s">
        <v>7302</v>
      </c>
      <c r="F461" s="61" t="s">
        <v>140</v>
      </c>
      <c r="G461" s="155" t="s">
        <v>140</v>
      </c>
      <c r="H461" s="155">
        <v>3.2</v>
      </c>
      <c r="I461" s="155"/>
      <c r="K461" s="61" t="s">
        <v>6645</v>
      </c>
      <c r="L461" s="61" t="str">
        <f t="shared" si="13"/>
        <v>Vervaardiging van meubels</v>
      </c>
    </row>
    <row r="462" spans="1:12" x14ac:dyDescent="0.2">
      <c r="A462" s="131">
        <v>5</v>
      </c>
      <c r="B462" s="69" t="s">
        <v>1286</v>
      </c>
      <c r="C462" s="74" t="s">
        <v>6645</v>
      </c>
      <c r="D462" s="69" t="s">
        <v>7303</v>
      </c>
      <c r="E462" s="74" t="s">
        <v>7304</v>
      </c>
      <c r="F462" s="61" t="s">
        <v>140</v>
      </c>
      <c r="G462" s="155" t="s">
        <v>140</v>
      </c>
      <c r="H462" s="155">
        <v>3.2</v>
      </c>
      <c r="I462" s="155"/>
      <c r="K462" s="61" t="s">
        <v>6645</v>
      </c>
      <c r="L462" s="61" t="str">
        <f t="shared" si="13"/>
        <v>Vervaardiging van meubels</v>
      </c>
    </row>
    <row r="463" spans="1:12" hidden="1" x14ac:dyDescent="0.2">
      <c r="A463" s="131">
        <v>4</v>
      </c>
      <c r="B463" s="69" t="s">
        <v>1286</v>
      </c>
      <c r="C463" s="74" t="s">
        <v>6645</v>
      </c>
      <c r="D463" s="69" t="s">
        <v>7305</v>
      </c>
      <c r="E463" s="74" t="s">
        <v>7306</v>
      </c>
      <c r="F463" s="61" t="s">
        <v>140</v>
      </c>
      <c r="G463" s="155" t="s">
        <v>140</v>
      </c>
      <c r="H463" s="155">
        <v>3.2</v>
      </c>
      <c r="I463" s="155"/>
      <c r="K463" s="61" t="s">
        <v>6645</v>
      </c>
      <c r="L463" s="61" t="str">
        <f t="shared" si="13"/>
        <v>Vervaardiging van meubels</v>
      </c>
    </row>
    <row r="464" spans="1:12" hidden="1" x14ac:dyDescent="0.2">
      <c r="A464" s="131">
        <v>4</v>
      </c>
      <c r="B464" s="69" t="s">
        <v>1286</v>
      </c>
      <c r="C464" s="74" t="s">
        <v>6645</v>
      </c>
      <c r="D464" s="69" t="s">
        <v>7307</v>
      </c>
      <c r="E464" s="74" t="s">
        <v>7308</v>
      </c>
      <c r="F464" s="61" t="s">
        <v>140</v>
      </c>
      <c r="G464" s="155" t="s">
        <v>140</v>
      </c>
      <c r="H464" s="155">
        <v>3.2</v>
      </c>
      <c r="I464" s="155"/>
      <c r="K464" s="61" t="s">
        <v>6645</v>
      </c>
      <c r="L464" s="61" t="str">
        <f t="shared" si="13"/>
        <v>Vervaardiging van meubels</v>
      </c>
    </row>
    <row r="465" spans="1:12" hidden="1" x14ac:dyDescent="0.2">
      <c r="A465" s="131">
        <v>4</v>
      </c>
      <c r="B465" s="69" t="s">
        <v>1286</v>
      </c>
      <c r="C465" s="74" t="s">
        <v>6645</v>
      </c>
      <c r="D465" s="69" t="s">
        <v>7309</v>
      </c>
      <c r="E465" s="74" t="s">
        <v>7310</v>
      </c>
      <c r="F465" s="61" t="s">
        <v>140</v>
      </c>
      <c r="G465" s="155" t="s">
        <v>140</v>
      </c>
      <c r="H465" s="155">
        <v>3.2</v>
      </c>
      <c r="I465" s="155"/>
      <c r="K465" s="61" t="s">
        <v>6645</v>
      </c>
      <c r="L465" s="61" t="str">
        <f t="shared" si="13"/>
        <v>Vervaardiging van meubels</v>
      </c>
    </row>
    <row r="466" spans="1:12" hidden="1" x14ac:dyDescent="0.2">
      <c r="A466" s="131">
        <v>3</v>
      </c>
      <c r="B466" s="132" t="s">
        <v>1286</v>
      </c>
      <c r="C466" s="133" t="s">
        <v>6645</v>
      </c>
      <c r="D466" s="158" t="s">
        <v>7311</v>
      </c>
      <c r="E466" s="159" t="s">
        <v>7312</v>
      </c>
      <c r="F466" s="61" t="s">
        <v>140</v>
      </c>
      <c r="G466" s="155" t="s">
        <v>6469</v>
      </c>
      <c r="H466" s="155">
        <v>3.2</v>
      </c>
      <c r="I466" s="155">
        <v>4.2</v>
      </c>
      <c r="K466" s="61" t="s">
        <v>6645</v>
      </c>
      <c r="L466" s="61" t="str">
        <f t="shared" si="13"/>
        <v>Vervaardiging van meubels</v>
      </c>
    </row>
    <row r="467" spans="1:12" hidden="1" x14ac:dyDescent="0.2">
      <c r="A467" s="131">
        <v>2</v>
      </c>
      <c r="B467" s="59" t="s">
        <v>1286</v>
      </c>
      <c r="C467" s="66" t="s">
        <v>6645</v>
      </c>
      <c r="D467" s="59" t="s">
        <v>7313</v>
      </c>
      <c r="E467" s="66" t="s">
        <v>7314</v>
      </c>
      <c r="F467" s="61" t="s">
        <v>140</v>
      </c>
      <c r="G467" s="155" t="s">
        <v>6469</v>
      </c>
      <c r="H467" s="155">
        <v>2</v>
      </c>
      <c r="I467" s="155"/>
      <c r="J467" s="63" t="s">
        <v>1318</v>
      </c>
      <c r="K467" s="61" t="s">
        <v>6645</v>
      </c>
      <c r="L467" s="61" t="str">
        <f t="shared" si="13"/>
        <v>Vervaardiging van overige goederen</v>
      </c>
    </row>
    <row r="468" spans="1:12" hidden="1" x14ac:dyDescent="0.2">
      <c r="A468" s="131">
        <v>3</v>
      </c>
      <c r="B468" s="69" t="s">
        <v>1286</v>
      </c>
      <c r="C468" s="74" t="s">
        <v>6645</v>
      </c>
      <c r="D468" s="69" t="s">
        <v>7315</v>
      </c>
      <c r="E468" s="74" t="s">
        <v>7316</v>
      </c>
      <c r="F468" s="61" t="s">
        <v>158</v>
      </c>
      <c r="G468" s="155" t="s">
        <v>6469</v>
      </c>
      <c r="H468" s="155">
        <v>2</v>
      </c>
      <c r="I468" s="155"/>
      <c r="K468" s="61" t="s">
        <v>6645</v>
      </c>
      <c r="L468" s="61" t="str">
        <f t="shared" si="13"/>
        <v>Vervaardiging van overige goederen</v>
      </c>
    </row>
    <row r="469" spans="1:12" hidden="1" x14ac:dyDescent="0.2">
      <c r="A469" s="131">
        <v>4</v>
      </c>
      <c r="B469" s="69" t="s">
        <v>1286</v>
      </c>
      <c r="C469" s="74" t="s">
        <v>6645</v>
      </c>
      <c r="D469" s="69" t="s">
        <v>7317</v>
      </c>
      <c r="E469" s="74" t="s">
        <v>7318</v>
      </c>
      <c r="F469" s="61" t="s">
        <v>158</v>
      </c>
      <c r="G469" s="155" t="s">
        <v>140</v>
      </c>
      <c r="H469" s="155">
        <v>2</v>
      </c>
      <c r="I469" s="155"/>
      <c r="K469" s="61" t="s">
        <v>6645</v>
      </c>
      <c r="L469" s="61" t="str">
        <f t="shared" si="13"/>
        <v>Vervaardiging van overige goederen</v>
      </c>
    </row>
    <row r="470" spans="1:12" hidden="1" x14ac:dyDescent="0.2">
      <c r="A470" s="131">
        <v>4</v>
      </c>
      <c r="B470" s="69" t="s">
        <v>1286</v>
      </c>
      <c r="C470" s="74" t="s">
        <v>6645</v>
      </c>
      <c r="D470" s="69" t="s">
        <v>7319</v>
      </c>
      <c r="E470" s="74" t="s">
        <v>7320</v>
      </c>
      <c r="F470" s="61" t="s">
        <v>158</v>
      </c>
      <c r="G470" s="155" t="s">
        <v>140</v>
      </c>
      <c r="H470" s="155">
        <v>2</v>
      </c>
      <c r="I470" s="155"/>
      <c r="K470" s="61" t="s">
        <v>6645</v>
      </c>
      <c r="L470" s="61" t="str">
        <f t="shared" si="13"/>
        <v>Vervaardiging van overige goederen</v>
      </c>
    </row>
    <row r="471" spans="1:12" hidden="1" x14ac:dyDescent="0.2">
      <c r="A471" s="131">
        <v>4</v>
      </c>
      <c r="B471" s="69" t="s">
        <v>1286</v>
      </c>
      <c r="C471" s="74" t="s">
        <v>6645</v>
      </c>
      <c r="D471" s="69" t="s">
        <v>7321</v>
      </c>
      <c r="E471" s="74" t="s">
        <v>7322</v>
      </c>
      <c r="F471" s="61" t="s">
        <v>158</v>
      </c>
      <c r="G471" s="155" t="s">
        <v>140</v>
      </c>
      <c r="H471" s="155">
        <v>2</v>
      </c>
      <c r="I471" s="155"/>
      <c r="K471" s="61" t="s">
        <v>6645</v>
      </c>
      <c r="L471" s="61" t="str">
        <f t="shared" si="13"/>
        <v>Vervaardiging van overige goederen</v>
      </c>
    </row>
    <row r="472" spans="1:12" hidden="1" x14ac:dyDescent="0.2">
      <c r="A472" s="131">
        <v>3</v>
      </c>
      <c r="B472" s="69" t="s">
        <v>1286</v>
      </c>
      <c r="C472" s="74" t="s">
        <v>6645</v>
      </c>
      <c r="D472" s="69" t="s">
        <v>7323</v>
      </c>
      <c r="E472" s="74" t="s">
        <v>7324</v>
      </c>
      <c r="F472" s="61" t="s">
        <v>158</v>
      </c>
      <c r="G472" s="155" t="s">
        <v>140</v>
      </c>
      <c r="H472" s="155">
        <v>2</v>
      </c>
      <c r="I472" s="155"/>
      <c r="K472" s="61" t="s">
        <v>6645</v>
      </c>
      <c r="L472" s="61" t="str">
        <f t="shared" si="13"/>
        <v>Vervaardiging van overige goederen</v>
      </c>
    </row>
    <row r="473" spans="1:12" hidden="1" x14ac:dyDescent="0.2">
      <c r="A473" s="131">
        <v>4</v>
      </c>
      <c r="B473" s="69" t="s">
        <v>1286</v>
      </c>
      <c r="C473" s="74" t="s">
        <v>6645</v>
      </c>
      <c r="D473" s="69" t="s">
        <v>7325</v>
      </c>
      <c r="E473" s="74" t="s">
        <v>7324</v>
      </c>
      <c r="F473" s="61" t="s">
        <v>158</v>
      </c>
      <c r="G473" s="155" t="s">
        <v>140</v>
      </c>
      <c r="H473" s="155">
        <v>2</v>
      </c>
      <c r="I473" s="155"/>
      <c r="K473" s="61" t="s">
        <v>6645</v>
      </c>
      <c r="L473" s="61" t="str">
        <f t="shared" si="13"/>
        <v>Vervaardiging van overige goederen</v>
      </c>
    </row>
    <row r="474" spans="1:12" hidden="1" x14ac:dyDescent="0.2">
      <c r="A474" s="131">
        <v>3</v>
      </c>
      <c r="B474" s="69" t="s">
        <v>1286</v>
      </c>
      <c r="C474" s="74" t="s">
        <v>6645</v>
      </c>
      <c r="D474" s="69" t="s">
        <v>7326</v>
      </c>
      <c r="E474" s="74" t="s">
        <v>7327</v>
      </c>
      <c r="F474" s="61" t="s">
        <v>140</v>
      </c>
      <c r="G474" s="155" t="s">
        <v>140</v>
      </c>
      <c r="H474" s="155">
        <v>3.1</v>
      </c>
      <c r="I474" s="155"/>
      <c r="K474" s="61" t="s">
        <v>6645</v>
      </c>
      <c r="L474" s="61" t="str">
        <f t="shared" si="13"/>
        <v>Vervaardiging van overige goederen</v>
      </c>
    </row>
    <row r="475" spans="1:12" hidden="1" x14ac:dyDescent="0.2">
      <c r="A475" s="131">
        <v>4</v>
      </c>
      <c r="B475" s="69" t="s">
        <v>1286</v>
      </c>
      <c r="C475" s="74" t="s">
        <v>6645</v>
      </c>
      <c r="D475" s="69" t="s">
        <v>7328</v>
      </c>
      <c r="E475" s="74" t="s">
        <v>7327</v>
      </c>
      <c r="F475" s="61" t="s">
        <v>140</v>
      </c>
      <c r="G475" s="155" t="s">
        <v>140</v>
      </c>
      <c r="H475" s="155">
        <v>3.1</v>
      </c>
      <c r="I475" s="155"/>
      <c r="K475" s="61" t="s">
        <v>6645</v>
      </c>
      <c r="L475" s="61" t="str">
        <f t="shared" si="13"/>
        <v>Vervaardiging van overige goederen</v>
      </c>
    </row>
    <row r="476" spans="1:12" hidden="1" x14ac:dyDescent="0.2">
      <c r="A476" s="131">
        <v>3</v>
      </c>
      <c r="B476" s="69" t="s">
        <v>1286</v>
      </c>
      <c r="C476" s="74" t="s">
        <v>6645</v>
      </c>
      <c r="D476" s="69" t="s">
        <v>7329</v>
      </c>
      <c r="E476" s="74" t="s">
        <v>7330</v>
      </c>
      <c r="F476" s="61" t="s">
        <v>140</v>
      </c>
      <c r="G476" s="155" t="s">
        <v>140</v>
      </c>
      <c r="H476" s="155">
        <v>3.1</v>
      </c>
      <c r="I476" s="155"/>
      <c r="K476" s="61" t="s">
        <v>6645</v>
      </c>
      <c r="L476" s="61" t="str">
        <f t="shared" si="13"/>
        <v>Vervaardiging van overige goederen</v>
      </c>
    </row>
    <row r="477" spans="1:12" hidden="1" x14ac:dyDescent="0.2">
      <c r="A477" s="131">
        <v>4</v>
      </c>
      <c r="B477" s="69" t="s">
        <v>1286</v>
      </c>
      <c r="C477" s="74" t="s">
        <v>6645</v>
      </c>
      <c r="D477" s="69" t="s">
        <v>7331</v>
      </c>
      <c r="E477" s="74" t="s">
        <v>7330</v>
      </c>
      <c r="F477" s="61" t="s">
        <v>140</v>
      </c>
      <c r="G477" s="155" t="s">
        <v>140</v>
      </c>
      <c r="H477" s="155">
        <v>3.1</v>
      </c>
      <c r="I477" s="155"/>
      <c r="K477" s="61" t="s">
        <v>6645</v>
      </c>
      <c r="L477" s="61" t="str">
        <f t="shared" si="13"/>
        <v>Vervaardiging van overige goederen</v>
      </c>
    </row>
    <row r="478" spans="1:12" hidden="1" x14ac:dyDescent="0.2">
      <c r="A478" s="131">
        <v>3</v>
      </c>
      <c r="B478" s="69" t="s">
        <v>1286</v>
      </c>
      <c r="C478" s="74" t="s">
        <v>6645</v>
      </c>
      <c r="D478" s="69" t="s">
        <v>7332</v>
      </c>
      <c r="E478" s="74" t="s">
        <v>7333</v>
      </c>
      <c r="F478" s="61" t="s">
        <v>140</v>
      </c>
      <c r="G478" s="155" t="s">
        <v>6469</v>
      </c>
      <c r="H478" s="155">
        <v>2</v>
      </c>
      <c r="I478" s="155"/>
      <c r="K478" s="61" t="s">
        <v>6645</v>
      </c>
      <c r="L478" s="61" t="str">
        <f t="shared" si="13"/>
        <v>Vervaardiging van overige goederen</v>
      </c>
    </row>
    <row r="479" spans="1:12" hidden="1" x14ac:dyDescent="0.2">
      <c r="A479" s="131">
        <v>4</v>
      </c>
      <c r="B479" s="69" t="s">
        <v>1286</v>
      </c>
      <c r="C479" s="74" t="s">
        <v>6645</v>
      </c>
      <c r="D479" s="69" t="s">
        <v>7334</v>
      </c>
      <c r="E479" s="74" t="s">
        <v>7333</v>
      </c>
      <c r="F479" s="61" t="s">
        <v>140</v>
      </c>
      <c r="G479" s="155" t="s">
        <v>140</v>
      </c>
      <c r="H479" s="155">
        <v>2</v>
      </c>
      <c r="I479" s="155"/>
      <c r="K479" s="61" t="s">
        <v>6645</v>
      </c>
      <c r="L479" s="61" t="str">
        <f t="shared" si="13"/>
        <v>Vervaardiging van overige goederen</v>
      </c>
    </row>
    <row r="480" spans="1:12" x14ac:dyDescent="0.2">
      <c r="A480" s="131">
        <v>5</v>
      </c>
      <c r="B480" s="69" t="s">
        <v>1286</v>
      </c>
      <c r="C480" s="74" t="s">
        <v>6645</v>
      </c>
      <c r="D480" s="69" t="s">
        <v>7335</v>
      </c>
      <c r="E480" s="74" t="s">
        <v>7336</v>
      </c>
      <c r="F480" s="61" t="s">
        <v>158</v>
      </c>
      <c r="G480" s="155" t="s">
        <v>140</v>
      </c>
      <c r="H480" s="155">
        <v>2</v>
      </c>
      <c r="I480" s="155"/>
      <c r="K480" s="61" t="s">
        <v>6645</v>
      </c>
      <c r="L480" s="61" t="str">
        <f t="shared" si="13"/>
        <v>Vervaardiging van overige goederen</v>
      </c>
    </row>
    <row r="481" spans="1:12" x14ac:dyDescent="0.2">
      <c r="A481" s="131">
        <v>5</v>
      </c>
      <c r="B481" s="69" t="s">
        <v>1286</v>
      </c>
      <c r="C481" s="74" t="s">
        <v>6645</v>
      </c>
      <c r="D481" s="69" t="s">
        <v>7337</v>
      </c>
      <c r="E481" s="74" t="s">
        <v>7338</v>
      </c>
      <c r="F481" s="61" t="s">
        <v>140</v>
      </c>
      <c r="G481" s="155" t="s">
        <v>140</v>
      </c>
      <c r="H481" s="155">
        <v>2</v>
      </c>
      <c r="I481" s="155"/>
      <c r="K481" s="61" t="s">
        <v>6645</v>
      </c>
      <c r="L481" s="61" t="str">
        <f t="shared" si="13"/>
        <v>Vervaardiging van overige goederen</v>
      </c>
    </row>
    <row r="482" spans="1:12" hidden="1" x14ac:dyDescent="0.2">
      <c r="A482" s="131">
        <v>3</v>
      </c>
      <c r="B482" s="69" t="s">
        <v>1286</v>
      </c>
      <c r="C482" s="74" t="s">
        <v>6645</v>
      </c>
      <c r="D482" s="69" t="s">
        <v>7339</v>
      </c>
      <c r="E482" s="74" t="s">
        <v>7314</v>
      </c>
      <c r="F482" s="61" t="s">
        <v>140</v>
      </c>
      <c r="G482" s="155" t="s">
        <v>6469</v>
      </c>
      <c r="H482" s="155">
        <v>2</v>
      </c>
      <c r="I482" s="155"/>
      <c r="K482" s="61" t="s">
        <v>6645</v>
      </c>
      <c r="L482" s="61" t="str">
        <f t="shared" si="13"/>
        <v>Vervaardiging van overige goederen</v>
      </c>
    </row>
    <row r="483" spans="1:12" hidden="1" x14ac:dyDescent="0.2">
      <c r="A483" s="131">
        <v>4</v>
      </c>
      <c r="B483" s="69" t="s">
        <v>1286</v>
      </c>
      <c r="C483" s="74" t="s">
        <v>6645</v>
      </c>
      <c r="D483" s="69" t="s">
        <v>7340</v>
      </c>
      <c r="E483" s="74" t="s">
        <v>7341</v>
      </c>
      <c r="F483" s="61" t="s">
        <v>140</v>
      </c>
      <c r="G483" s="155" t="s">
        <v>140</v>
      </c>
      <c r="H483" s="155">
        <v>2</v>
      </c>
      <c r="I483" s="155"/>
      <c r="K483" s="61" t="s">
        <v>6645</v>
      </c>
      <c r="L483" s="61" t="str">
        <f t="shared" si="13"/>
        <v>Vervaardiging van overige goederen</v>
      </c>
    </row>
    <row r="484" spans="1:12" hidden="1" x14ac:dyDescent="0.2">
      <c r="A484" s="131">
        <v>4</v>
      </c>
      <c r="B484" s="69" t="s">
        <v>1286</v>
      </c>
      <c r="C484" s="74" t="s">
        <v>6645</v>
      </c>
      <c r="D484" s="69" t="s">
        <v>7342</v>
      </c>
      <c r="E484" s="74" t="s">
        <v>7343</v>
      </c>
      <c r="F484" s="61" t="s">
        <v>158</v>
      </c>
      <c r="G484" s="155" t="s">
        <v>140</v>
      </c>
      <c r="H484" s="155">
        <v>2</v>
      </c>
      <c r="I484" s="155"/>
      <c r="K484" s="61" t="s">
        <v>6645</v>
      </c>
      <c r="L484" s="61" t="str">
        <f t="shared" si="13"/>
        <v>Vervaardiging van overige goederen</v>
      </c>
    </row>
    <row r="485" spans="1:12" x14ac:dyDescent="0.2">
      <c r="A485" s="131">
        <v>5</v>
      </c>
      <c r="B485" s="69" t="s">
        <v>1286</v>
      </c>
      <c r="C485" s="74" t="s">
        <v>6645</v>
      </c>
      <c r="D485" s="69" t="s">
        <v>7344</v>
      </c>
      <c r="E485" s="74" t="s">
        <v>7345</v>
      </c>
      <c r="F485" s="61" t="s">
        <v>158</v>
      </c>
      <c r="G485" s="155" t="s">
        <v>140</v>
      </c>
      <c r="H485" s="155">
        <v>2</v>
      </c>
      <c r="I485" s="155"/>
      <c r="K485" s="61" t="s">
        <v>6645</v>
      </c>
      <c r="L485" s="61" t="str">
        <f t="shared" si="13"/>
        <v>Vervaardiging van overige goederen</v>
      </c>
    </row>
    <row r="486" spans="1:12" x14ac:dyDescent="0.2">
      <c r="A486" s="131">
        <v>5</v>
      </c>
      <c r="B486" s="69" t="s">
        <v>1286</v>
      </c>
      <c r="C486" s="74" t="s">
        <v>6645</v>
      </c>
      <c r="D486" s="69" t="s">
        <v>7346</v>
      </c>
      <c r="E486" s="74" t="s">
        <v>7347</v>
      </c>
      <c r="F486" s="61" t="s">
        <v>158</v>
      </c>
      <c r="G486" s="155" t="s">
        <v>140</v>
      </c>
      <c r="H486" s="155">
        <v>3.1</v>
      </c>
      <c r="I486" s="155"/>
      <c r="K486" s="61" t="s">
        <v>6645</v>
      </c>
      <c r="L486" s="61" t="str">
        <f t="shared" si="13"/>
        <v>Vervaardiging van overige goederen</v>
      </c>
    </row>
    <row r="487" spans="1:12" hidden="1" x14ac:dyDescent="0.2">
      <c r="A487" s="131">
        <v>2</v>
      </c>
      <c r="B487" s="59" t="s">
        <v>1286</v>
      </c>
      <c r="C487" s="66" t="s">
        <v>6645</v>
      </c>
      <c r="D487" s="59" t="s">
        <v>7348</v>
      </c>
      <c r="E487" s="66" t="s">
        <v>7349</v>
      </c>
      <c r="F487" s="61" t="s">
        <v>140</v>
      </c>
      <c r="G487" s="155" t="s">
        <v>6469</v>
      </c>
      <c r="H487" s="155">
        <v>2</v>
      </c>
      <c r="I487" s="155">
        <v>4.2</v>
      </c>
      <c r="J487" s="63" t="s">
        <v>1318</v>
      </c>
      <c r="K487" s="61" t="s">
        <v>6645</v>
      </c>
      <c r="L487" s="61" t="str">
        <f t="shared" si="13"/>
        <v>Reparatie en installatie van machines en apparaten</v>
      </c>
    </row>
    <row r="488" spans="1:12" hidden="1" x14ac:dyDescent="0.2">
      <c r="A488" s="131">
        <v>3</v>
      </c>
      <c r="B488" s="69" t="s">
        <v>1286</v>
      </c>
      <c r="C488" s="74" t="s">
        <v>6645</v>
      </c>
      <c r="D488" s="69" t="s">
        <v>7350</v>
      </c>
      <c r="E488" s="74" t="s">
        <v>7351</v>
      </c>
      <c r="F488" s="61" t="s">
        <v>140</v>
      </c>
      <c r="G488" s="155" t="s">
        <v>6469</v>
      </c>
      <c r="H488" s="155">
        <v>3.1</v>
      </c>
      <c r="I488" s="155">
        <v>5.0999999999999996</v>
      </c>
      <c r="K488" s="61" t="s">
        <v>6645</v>
      </c>
      <c r="L488" s="61" t="str">
        <f t="shared" si="13"/>
        <v>Reparatie en installatie van machines en apparaten</v>
      </c>
    </row>
    <row r="489" spans="1:12" hidden="1" x14ac:dyDescent="0.2">
      <c r="A489" s="131">
        <v>4</v>
      </c>
      <c r="B489" s="69" t="s">
        <v>1286</v>
      </c>
      <c r="C489" s="74" t="s">
        <v>6645</v>
      </c>
      <c r="D489" s="69" t="s">
        <v>7352</v>
      </c>
      <c r="E489" s="74" t="s">
        <v>7353</v>
      </c>
      <c r="F489" s="61" t="s">
        <v>140</v>
      </c>
      <c r="G489" s="155" t="s">
        <v>140</v>
      </c>
      <c r="H489" s="155">
        <v>3.1</v>
      </c>
      <c r="I489" s="155">
        <v>5.0999999999999996</v>
      </c>
      <c r="K489" s="61" t="s">
        <v>6645</v>
      </c>
      <c r="L489" s="61" t="str">
        <f t="shared" si="13"/>
        <v>Reparatie en installatie van machines en apparaten</v>
      </c>
    </row>
    <row r="490" spans="1:12" hidden="1" x14ac:dyDescent="0.2">
      <c r="A490" s="131">
        <v>4</v>
      </c>
      <c r="B490" s="69" t="s">
        <v>1286</v>
      </c>
      <c r="C490" s="74" t="s">
        <v>6645</v>
      </c>
      <c r="D490" s="69" t="s">
        <v>7354</v>
      </c>
      <c r="E490" s="74" t="s">
        <v>7355</v>
      </c>
      <c r="F490" s="61" t="s">
        <v>140</v>
      </c>
      <c r="G490" s="155" t="s">
        <v>140</v>
      </c>
      <c r="H490" s="155">
        <v>3.1</v>
      </c>
      <c r="I490" s="155">
        <v>5.0999999999999996</v>
      </c>
      <c r="K490" s="61" t="s">
        <v>6645</v>
      </c>
      <c r="L490" s="61" t="str">
        <f t="shared" si="13"/>
        <v>Reparatie en installatie van machines en apparaten</v>
      </c>
    </row>
    <row r="491" spans="1:12" x14ac:dyDescent="0.2">
      <c r="A491" s="131">
        <v>5</v>
      </c>
      <c r="B491" s="69" t="s">
        <v>1286</v>
      </c>
      <c r="C491" s="74" t="s">
        <v>6645</v>
      </c>
      <c r="D491" s="69" t="s">
        <v>7356</v>
      </c>
      <c r="E491" s="74" t="s">
        <v>7357</v>
      </c>
      <c r="F491" s="61" t="s">
        <v>140</v>
      </c>
      <c r="G491" s="155" t="s">
        <v>140</v>
      </c>
      <c r="H491" s="155">
        <v>3.1</v>
      </c>
      <c r="I491" s="155">
        <v>5.0999999999999996</v>
      </c>
      <c r="K491" s="61" t="s">
        <v>6645</v>
      </c>
      <c r="L491" s="61" t="str">
        <f t="shared" si="13"/>
        <v>Reparatie en installatie van machines en apparaten</v>
      </c>
    </row>
    <row r="492" spans="1:12" x14ac:dyDescent="0.2">
      <c r="A492" s="131">
        <v>5</v>
      </c>
      <c r="B492" s="69" t="s">
        <v>1286</v>
      </c>
      <c r="C492" s="74" t="s">
        <v>6645</v>
      </c>
      <c r="D492" s="69" t="s">
        <v>7358</v>
      </c>
      <c r="E492" s="74" t="s">
        <v>7359</v>
      </c>
      <c r="F492" s="61" t="s">
        <v>140</v>
      </c>
      <c r="G492" s="155" t="s">
        <v>140</v>
      </c>
      <c r="H492" s="155">
        <v>3.1</v>
      </c>
      <c r="I492" s="155">
        <v>5.0999999999999996</v>
      </c>
      <c r="K492" s="61" t="s">
        <v>6645</v>
      </c>
      <c r="L492" s="61" t="str">
        <f t="shared" si="13"/>
        <v>Reparatie en installatie van machines en apparaten</v>
      </c>
    </row>
    <row r="493" spans="1:12" x14ac:dyDescent="0.2">
      <c r="A493" s="131">
        <v>5</v>
      </c>
      <c r="B493" s="69" t="s">
        <v>1286</v>
      </c>
      <c r="C493" s="74" t="s">
        <v>6645</v>
      </c>
      <c r="D493" s="69" t="s">
        <v>7360</v>
      </c>
      <c r="E493" s="74" t="s">
        <v>7361</v>
      </c>
      <c r="F493" s="61" t="s">
        <v>140</v>
      </c>
      <c r="G493" s="155" t="s">
        <v>140</v>
      </c>
      <c r="H493" s="155">
        <v>3.1</v>
      </c>
      <c r="I493" s="155">
        <v>5.0999999999999996</v>
      </c>
      <c r="K493" s="61" t="s">
        <v>6645</v>
      </c>
      <c r="L493" s="61" t="str">
        <f t="shared" si="13"/>
        <v>Reparatie en installatie van machines en apparaten</v>
      </c>
    </row>
    <row r="494" spans="1:12" hidden="1" x14ac:dyDescent="0.2">
      <c r="A494" s="131">
        <v>4</v>
      </c>
      <c r="B494" s="69" t="s">
        <v>1286</v>
      </c>
      <c r="C494" s="74" t="s">
        <v>6645</v>
      </c>
      <c r="D494" s="69" t="s">
        <v>7362</v>
      </c>
      <c r="E494" s="74" t="s">
        <v>7363</v>
      </c>
      <c r="F494" s="61" t="s">
        <v>140</v>
      </c>
      <c r="G494" s="155" t="s">
        <v>140</v>
      </c>
      <c r="H494" s="155">
        <v>3.1</v>
      </c>
      <c r="I494" s="155">
        <v>5.0999999999999996</v>
      </c>
      <c r="K494" s="61" t="s">
        <v>6645</v>
      </c>
      <c r="L494" s="61" t="str">
        <f t="shared" si="13"/>
        <v>Reparatie en installatie van machines en apparaten</v>
      </c>
    </row>
    <row r="495" spans="1:12" hidden="1" x14ac:dyDescent="0.2">
      <c r="A495" s="131">
        <v>4</v>
      </c>
      <c r="B495" s="69" t="s">
        <v>1286</v>
      </c>
      <c r="C495" s="74" t="s">
        <v>6645</v>
      </c>
      <c r="D495" s="69" t="s">
        <v>7364</v>
      </c>
      <c r="E495" s="74" t="s">
        <v>7365</v>
      </c>
      <c r="F495" s="61" t="s">
        <v>140</v>
      </c>
      <c r="G495" s="155" t="s">
        <v>140</v>
      </c>
      <c r="H495" s="155">
        <v>3.1</v>
      </c>
      <c r="I495" s="155">
        <v>5.0999999999999996</v>
      </c>
      <c r="K495" s="61" t="s">
        <v>6645</v>
      </c>
      <c r="L495" s="61" t="str">
        <f t="shared" si="13"/>
        <v>Reparatie en installatie van machines en apparaten</v>
      </c>
    </row>
    <row r="496" spans="1:12" hidden="1" x14ac:dyDescent="0.2">
      <c r="A496" s="131">
        <v>4</v>
      </c>
      <c r="B496" s="69" t="s">
        <v>1286</v>
      </c>
      <c r="C496" s="74" t="s">
        <v>6645</v>
      </c>
      <c r="D496" s="69" t="s">
        <v>7366</v>
      </c>
      <c r="E496" s="74" t="s">
        <v>7367</v>
      </c>
      <c r="F496" s="61" t="s">
        <v>140</v>
      </c>
      <c r="G496" s="155" t="s">
        <v>140</v>
      </c>
      <c r="H496" s="155">
        <v>3.1</v>
      </c>
      <c r="I496" s="155">
        <v>5.0999999999999996</v>
      </c>
      <c r="K496" s="61" t="s">
        <v>6645</v>
      </c>
      <c r="L496" s="61" t="str">
        <f t="shared" si="13"/>
        <v>Reparatie en installatie van machines en apparaten</v>
      </c>
    </row>
    <row r="497" spans="1:12" hidden="1" x14ac:dyDescent="0.2">
      <c r="A497" s="131">
        <v>4</v>
      </c>
      <c r="B497" s="69" t="s">
        <v>1286</v>
      </c>
      <c r="C497" s="74" t="s">
        <v>6645</v>
      </c>
      <c r="D497" s="69" t="s">
        <v>7368</v>
      </c>
      <c r="E497" s="74" t="s">
        <v>7369</v>
      </c>
      <c r="F497" s="61" t="s">
        <v>140</v>
      </c>
      <c r="G497" s="155" t="s">
        <v>140</v>
      </c>
      <c r="H497" s="155">
        <v>4.0999999999999996</v>
      </c>
      <c r="I497" s="155">
        <v>5.3</v>
      </c>
      <c r="K497" s="61" t="s">
        <v>6645</v>
      </c>
      <c r="L497" s="61" t="str">
        <f t="shared" si="13"/>
        <v>Reparatie en installatie van machines en apparaten</v>
      </c>
    </row>
    <row r="498" spans="1:12" hidden="1" x14ac:dyDescent="0.2">
      <c r="A498" s="131">
        <v>4</v>
      </c>
      <c r="B498" s="69" t="s">
        <v>1286</v>
      </c>
      <c r="C498" s="74" t="s">
        <v>6645</v>
      </c>
      <c r="D498" s="69" t="s">
        <v>7370</v>
      </c>
      <c r="E498" s="74" t="s">
        <v>7371</v>
      </c>
      <c r="F498" s="61" t="s">
        <v>140</v>
      </c>
      <c r="G498" s="155" t="s">
        <v>140</v>
      </c>
      <c r="H498" s="155">
        <v>3.1</v>
      </c>
      <c r="I498" s="155">
        <v>5.0999999999999996</v>
      </c>
      <c r="K498" s="61" t="s">
        <v>6645</v>
      </c>
      <c r="L498" s="61" t="str">
        <f t="shared" si="13"/>
        <v>Reparatie en installatie van machines en apparaten</v>
      </c>
    </row>
    <row r="499" spans="1:12" hidden="1" x14ac:dyDescent="0.2">
      <c r="A499" s="131">
        <v>4</v>
      </c>
      <c r="B499" s="69" t="s">
        <v>1286</v>
      </c>
      <c r="C499" s="74" t="s">
        <v>6645</v>
      </c>
      <c r="D499" s="69" t="s">
        <v>7372</v>
      </c>
      <c r="E499" s="74" t="s">
        <v>7373</v>
      </c>
      <c r="F499" s="61" t="s">
        <v>140</v>
      </c>
      <c r="G499" s="155" t="s">
        <v>140</v>
      </c>
      <c r="H499" s="155">
        <v>3.1</v>
      </c>
      <c r="I499" s="155">
        <v>5.0999999999999996</v>
      </c>
      <c r="K499" s="61" t="s">
        <v>6645</v>
      </c>
      <c r="L499" s="61" t="str">
        <f t="shared" si="13"/>
        <v>Reparatie en installatie van machines en apparaten</v>
      </c>
    </row>
    <row r="500" spans="1:12" hidden="1" x14ac:dyDescent="0.2">
      <c r="A500" s="131">
        <v>3</v>
      </c>
      <c r="B500" s="69" t="s">
        <v>1286</v>
      </c>
      <c r="C500" s="74" t="s">
        <v>6645</v>
      </c>
      <c r="D500" s="69" t="s">
        <v>7374</v>
      </c>
      <c r="E500" s="74" t="s">
        <v>7375</v>
      </c>
      <c r="F500" s="61" t="s">
        <v>158</v>
      </c>
      <c r="G500" s="155" t="s">
        <v>6469</v>
      </c>
      <c r="H500" s="155">
        <v>2</v>
      </c>
      <c r="I500" s="155"/>
      <c r="K500" s="61" t="s">
        <v>6645</v>
      </c>
      <c r="L500" s="61" t="str">
        <f t="shared" si="13"/>
        <v>Reparatie en installatie van machines en apparaten</v>
      </c>
    </row>
    <row r="501" spans="1:12" hidden="1" x14ac:dyDescent="0.2">
      <c r="A501" s="131">
        <v>4</v>
      </c>
      <c r="B501" s="69" t="s">
        <v>1286</v>
      </c>
      <c r="C501" s="74" t="s">
        <v>6645</v>
      </c>
      <c r="D501" s="69" t="s">
        <v>7376</v>
      </c>
      <c r="E501" s="74" t="s">
        <v>7377</v>
      </c>
      <c r="F501" s="61" t="s">
        <v>158</v>
      </c>
      <c r="G501" s="155" t="s">
        <v>140</v>
      </c>
      <c r="H501" s="155">
        <v>2</v>
      </c>
      <c r="I501" s="155"/>
      <c r="K501" s="61" t="s">
        <v>6645</v>
      </c>
      <c r="L501" s="61" t="str">
        <f t="shared" si="13"/>
        <v>Reparatie en installatie van machines en apparaten</v>
      </c>
    </row>
    <row r="502" spans="1:12" hidden="1" x14ac:dyDescent="0.2">
      <c r="A502" s="131">
        <v>4</v>
      </c>
      <c r="B502" s="69" t="s">
        <v>1286</v>
      </c>
      <c r="C502" s="74" t="s">
        <v>6645</v>
      </c>
      <c r="D502" s="69" t="s">
        <v>7378</v>
      </c>
      <c r="E502" s="74" t="s">
        <v>7379</v>
      </c>
      <c r="F502" s="61" t="s">
        <v>158</v>
      </c>
      <c r="G502" s="155" t="s">
        <v>140</v>
      </c>
      <c r="H502" s="155">
        <v>2</v>
      </c>
      <c r="I502" s="155"/>
      <c r="K502" s="61" t="s">
        <v>6645</v>
      </c>
      <c r="L502" s="61" t="str">
        <f t="shared" si="13"/>
        <v>Reparatie en installatie van machines en apparaten</v>
      </c>
    </row>
    <row r="503" spans="1:12" x14ac:dyDescent="0.2">
      <c r="A503" s="131">
        <v>5</v>
      </c>
      <c r="B503" s="69" t="s">
        <v>1286</v>
      </c>
      <c r="C503" s="74" t="s">
        <v>6645</v>
      </c>
      <c r="D503" s="69" t="s">
        <v>7380</v>
      </c>
      <c r="E503" s="74" t="s">
        <v>7381</v>
      </c>
      <c r="F503" s="61" t="s">
        <v>158</v>
      </c>
      <c r="G503" s="155" t="s">
        <v>140</v>
      </c>
      <c r="H503" s="155">
        <v>2</v>
      </c>
      <c r="I503" s="155"/>
      <c r="K503" s="61" t="s">
        <v>6645</v>
      </c>
      <c r="L503" s="61" t="str">
        <f t="shared" si="13"/>
        <v>Reparatie en installatie van machines en apparaten</v>
      </c>
    </row>
    <row r="504" spans="1:12" x14ac:dyDescent="0.2">
      <c r="A504" s="131">
        <v>5</v>
      </c>
      <c r="B504" s="69" t="s">
        <v>1286</v>
      </c>
      <c r="C504" s="74" t="s">
        <v>6645</v>
      </c>
      <c r="D504" s="69" t="s">
        <v>7382</v>
      </c>
      <c r="E504" s="74" t="s">
        <v>7383</v>
      </c>
      <c r="F504" s="61" t="s">
        <v>158</v>
      </c>
      <c r="G504" s="155" t="s">
        <v>140</v>
      </c>
      <c r="H504" s="155">
        <v>2</v>
      </c>
      <c r="I504" s="155"/>
      <c r="K504" s="61" t="s">
        <v>6645</v>
      </c>
      <c r="L504" s="61" t="str">
        <f t="shared" si="13"/>
        <v>Reparatie en installatie van machines en apparaten</v>
      </c>
    </row>
    <row r="505" spans="1:12" x14ac:dyDescent="0.2">
      <c r="A505" s="131">
        <v>5</v>
      </c>
      <c r="B505" s="69" t="s">
        <v>1286</v>
      </c>
      <c r="C505" s="74" t="s">
        <v>6645</v>
      </c>
      <c r="D505" s="69" t="s">
        <v>7384</v>
      </c>
      <c r="E505" s="74" t="s">
        <v>7385</v>
      </c>
      <c r="F505" s="61" t="s">
        <v>158</v>
      </c>
      <c r="G505" s="155" t="s">
        <v>140</v>
      </c>
      <c r="H505" s="155">
        <v>2</v>
      </c>
      <c r="I505" s="155"/>
      <c r="K505" s="61" t="s">
        <v>6645</v>
      </c>
      <c r="L505" s="61" t="str">
        <f t="shared" si="13"/>
        <v>Reparatie en installatie van machines en apparaten</v>
      </c>
    </row>
    <row r="506" spans="1:12" hidden="1" x14ac:dyDescent="0.2">
      <c r="A506" s="131">
        <v>4</v>
      </c>
      <c r="B506" s="69" t="s">
        <v>1286</v>
      </c>
      <c r="C506" s="74" t="s">
        <v>6645</v>
      </c>
      <c r="D506" s="69" t="s">
        <v>7386</v>
      </c>
      <c r="E506" s="74" t="s">
        <v>7387</v>
      </c>
      <c r="F506" s="61" t="s">
        <v>158</v>
      </c>
      <c r="G506" s="155" t="s">
        <v>140</v>
      </c>
      <c r="H506" s="155">
        <v>2</v>
      </c>
      <c r="I506" s="155"/>
      <c r="K506" s="61" t="s">
        <v>6645</v>
      </c>
      <c r="L506" s="61" t="str">
        <f t="shared" si="13"/>
        <v>Reparatie en installatie van machines en apparaten</v>
      </c>
    </row>
    <row r="507" spans="1:12" hidden="1" x14ac:dyDescent="0.2">
      <c r="A507" s="131">
        <v>4</v>
      </c>
      <c r="B507" s="69" t="s">
        <v>1286</v>
      </c>
      <c r="C507" s="74" t="s">
        <v>6645</v>
      </c>
      <c r="D507" s="69" t="s">
        <v>7388</v>
      </c>
      <c r="E507" s="74" t="s">
        <v>7389</v>
      </c>
      <c r="F507" s="61" t="s">
        <v>158</v>
      </c>
      <c r="G507" s="155" t="s">
        <v>140</v>
      </c>
      <c r="H507" s="155">
        <v>2</v>
      </c>
      <c r="I507" s="155"/>
      <c r="K507" s="61" t="s">
        <v>6645</v>
      </c>
      <c r="L507" s="61" t="str">
        <f t="shared" si="13"/>
        <v>Reparatie en installatie van machines en apparaten</v>
      </c>
    </row>
    <row r="508" spans="1:12" hidden="1" x14ac:dyDescent="0.2">
      <c r="A508" s="131">
        <v>4</v>
      </c>
      <c r="B508" s="69" t="s">
        <v>1286</v>
      </c>
      <c r="C508" s="74" t="s">
        <v>6645</v>
      </c>
      <c r="D508" s="69" t="s">
        <v>7390</v>
      </c>
      <c r="E508" s="74" t="s">
        <v>7391</v>
      </c>
      <c r="F508" s="61" t="s">
        <v>158</v>
      </c>
      <c r="G508" s="155" t="s">
        <v>140</v>
      </c>
      <c r="H508" s="155">
        <v>2</v>
      </c>
      <c r="I508" s="155"/>
      <c r="K508" s="61" t="s">
        <v>6645</v>
      </c>
      <c r="L508" s="61" t="str">
        <f t="shared" si="13"/>
        <v>Reparatie en installatie van machines en apparaten</v>
      </c>
    </row>
    <row r="509" spans="1:12" hidden="1" x14ac:dyDescent="0.2">
      <c r="A509" s="131">
        <v>2</v>
      </c>
      <c r="B509" s="59" t="s">
        <v>1288</v>
      </c>
      <c r="C509" s="66" t="s">
        <v>7392</v>
      </c>
      <c r="D509" s="59" t="s">
        <v>7393</v>
      </c>
      <c r="E509" s="66" t="s">
        <v>7394</v>
      </c>
      <c r="F509" s="61" t="s">
        <v>140</v>
      </c>
      <c r="G509" s="155" t="s">
        <v>6469</v>
      </c>
      <c r="H509" s="155">
        <v>0</v>
      </c>
      <c r="I509" s="155">
        <v>6</v>
      </c>
      <c r="J509" s="63" t="s">
        <v>1318</v>
      </c>
      <c r="K509" s="61" t="s">
        <v>1305</v>
      </c>
      <c r="L509" s="61" t="str">
        <f t="shared" si="13"/>
        <v>Productie en distributie van en handel in elektriciteit, aardgas, stoom en gekoelde lucht</v>
      </c>
    </row>
    <row r="510" spans="1:12" hidden="1" x14ac:dyDescent="0.2">
      <c r="A510" s="131">
        <v>3</v>
      </c>
      <c r="B510" s="69" t="s">
        <v>1288</v>
      </c>
      <c r="C510" s="74" t="s">
        <v>7392</v>
      </c>
      <c r="D510" s="69" t="s">
        <v>7395</v>
      </c>
      <c r="E510" s="74" t="s">
        <v>7396</v>
      </c>
      <c r="F510" s="61" t="s">
        <v>140</v>
      </c>
      <c r="G510" s="155" t="s">
        <v>6469</v>
      </c>
      <c r="H510" s="155">
        <v>0</v>
      </c>
      <c r="I510" s="155"/>
      <c r="K510" s="61" t="s">
        <v>1305</v>
      </c>
      <c r="L510" s="61" t="str">
        <f t="shared" si="13"/>
        <v>Productie en distributie van en handel in elektriciteit, aardgas, stoom en gekoelde lucht</v>
      </c>
    </row>
    <row r="511" spans="1:12" hidden="1" x14ac:dyDescent="0.2">
      <c r="A511" s="131">
        <v>4</v>
      </c>
      <c r="B511" s="69" t="s">
        <v>1288</v>
      </c>
      <c r="C511" s="74" t="s">
        <v>7392</v>
      </c>
      <c r="D511" s="69" t="s">
        <v>7397</v>
      </c>
      <c r="E511" s="74" t="s">
        <v>7398</v>
      </c>
      <c r="F511" s="61" t="s">
        <v>140</v>
      </c>
      <c r="G511" s="155" t="s">
        <v>140</v>
      </c>
      <c r="H511" s="155">
        <v>0</v>
      </c>
      <c r="I511" s="155"/>
      <c r="K511" s="61" t="s">
        <v>1305</v>
      </c>
      <c r="L511" s="61" t="str">
        <f t="shared" si="13"/>
        <v>Productie en distributie van en handel in elektriciteit, aardgas, stoom en gekoelde lucht</v>
      </c>
    </row>
    <row r="512" spans="1:12" x14ac:dyDescent="0.2">
      <c r="A512" s="131">
        <v>5</v>
      </c>
      <c r="B512" s="69" t="s">
        <v>1288</v>
      </c>
      <c r="C512" s="74" t="s">
        <v>7392</v>
      </c>
      <c r="D512" s="69" t="s">
        <v>7399</v>
      </c>
      <c r="E512" s="74" t="s">
        <v>7400</v>
      </c>
      <c r="F512" s="61" t="s">
        <v>140</v>
      </c>
      <c r="G512" s="155" t="s">
        <v>140</v>
      </c>
      <c r="H512" s="155">
        <v>0</v>
      </c>
      <c r="I512" s="155"/>
      <c r="K512" s="61" t="s">
        <v>1305</v>
      </c>
      <c r="L512" s="61" t="str">
        <f t="shared" si="13"/>
        <v>Productie en distributie van en handel in elektriciteit, aardgas, stoom en gekoelde lucht</v>
      </c>
    </row>
    <row r="513" spans="1:12" x14ac:dyDescent="0.2">
      <c r="A513" s="131">
        <v>5</v>
      </c>
      <c r="B513" s="69" t="s">
        <v>1288</v>
      </c>
      <c r="C513" s="74" t="s">
        <v>7392</v>
      </c>
      <c r="D513" s="69" t="s">
        <v>7401</v>
      </c>
      <c r="E513" s="74" t="s">
        <v>7402</v>
      </c>
      <c r="F513" s="61" t="s">
        <v>140</v>
      </c>
      <c r="G513" s="155" t="s">
        <v>140</v>
      </c>
      <c r="H513" s="155">
        <v>0</v>
      </c>
      <c r="I513" s="155"/>
      <c r="K513" s="61" t="s">
        <v>1305</v>
      </c>
      <c r="L513" s="61" t="str">
        <f t="shared" si="13"/>
        <v>Productie en distributie van en handel in elektriciteit, aardgas, stoom en gekoelde lucht</v>
      </c>
    </row>
    <row r="514" spans="1:12" x14ac:dyDescent="0.2">
      <c r="A514" s="131">
        <v>5</v>
      </c>
      <c r="B514" s="69" t="s">
        <v>1288</v>
      </c>
      <c r="C514" s="74" t="s">
        <v>7392</v>
      </c>
      <c r="D514" s="69" t="s">
        <v>7403</v>
      </c>
      <c r="E514" s="74" t="s">
        <v>7404</v>
      </c>
      <c r="F514" s="61" t="s">
        <v>158</v>
      </c>
      <c r="G514" s="155" t="s">
        <v>140</v>
      </c>
      <c r="H514" s="155">
        <v>0</v>
      </c>
      <c r="I514" s="155"/>
      <c r="K514" s="61" t="s">
        <v>1305</v>
      </c>
      <c r="L514" s="61" t="str">
        <f t="shared" si="13"/>
        <v>Productie en distributie van en handel in elektriciteit, aardgas, stoom en gekoelde lucht</v>
      </c>
    </row>
    <row r="515" spans="1:12" hidden="1" x14ac:dyDescent="0.2">
      <c r="A515" s="131">
        <v>4</v>
      </c>
      <c r="B515" s="69" t="s">
        <v>1288</v>
      </c>
      <c r="C515" s="74" t="s">
        <v>7392</v>
      </c>
      <c r="D515" s="69" t="s">
        <v>7405</v>
      </c>
      <c r="E515" s="74" t="s">
        <v>7406</v>
      </c>
      <c r="F515" s="61" t="s">
        <v>158</v>
      </c>
      <c r="G515" s="155" t="s">
        <v>140</v>
      </c>
      <c r="H515" s="155">
        <v>0</v>
      </c>
      <c r="I515" s="155"/>
      <c r="K515" s="61" t="s">
        <v>1305</v>
      </c>
      <c r="L515" s="61" t="str">
        <f t="shared" si="13"/>
        <v>Productie en distributie van en handel in elektriciteit, aardgas, stoom en gekoelde lucht</v>
      </c>
    </row>
    <row r="516" spans="1:12" hidden="1" x14ac:dyDescent="0.2">
      <c r="A516" s="131">
        <v>4</v>
      </c>
      <c r="B516" s="69" t="s">
        <v>1288</v>
      </c>
      <c r="C516" s="74" t="s">
        <v>7392</v>
      </c>
      <c r="D516" s="69" t="s">
        <v>7407</v>
      </c>
      <c r="E516" s="74" t="s">
        <v>7408</v>
      </c>
      <c r="F516" s="61" t="s">
        <v>158</v>
      </c>
      <c r="G516" s="155" t="s">
        <v>140</v>
      </c>
      <c r="H516" s="155">
        <v>0</v>
      </c>
      <c r="I516" s="155"/>
      <c r="K516" s="61" t="s">
        <v>1305</v>
      </c>
      <c r="L516" s="61" t="str">
        <f t="shared" si="13"/>
        <v>Productie en distributie van en handel in elektriciteit, aardgas, stoom en gekoelde lucht</v>
      </c>
    </row>
    <row r="517" spans="1:12" hidden="1" x14ac:dyDescent="0.2">
      <c r="A517" s="131">
        <v>4</v>
      </c>
      <c r="B517" s="69" t="s">
        <v>1288</v>
      </c>
      <c r="C517" s="74" t="s">
        <v>7392</v>
      </c>
      <c r="D517" s="69" t="s">
        <v>7409</v>
      </c>
      <c r="E517" s="74" t="s">
        <v>7410</v>
      </c>
      <c r="F517" s="61" t="s">
        <v>158</v>
      </c>
      <c r="G517" s="155" t="s">
        <v>140</v>
      </c>
      <c r="H517" s="155">
        <v>0</v>
      </c>
      <c r="I517" s="155"/>
      <c r="K517" s="61" t="s">
        <v>1305</v>
      </c>
      <c r="L517" s="61" t="str">
        <f t="shared" si="13"/>
        <v>Productie en distributie van en handel in elektriciteit, aardgas, stoom en gekoelde lucht</v>
      </c>
    </row>
    <row r="518" spans="1:12" hidden="1" x14ac:dyDescent="0.2">
      <c r="A518" s="131">
        <v>3</v>
      </c>
      <c r="B518" s="69" t="s">
        <v>1288</v>
      </c>
      <c r="C518" s="74" t="s">
        <v>7392</v>
      </c>
      <c r="D518" s="69" t="s">
        <v>7411</v>
      </c>
      <c r="E518" s="74" t="s">
        <v>7412</v>
      </c>
      <c r="F518" s="61" t="s">
        <v>140</v>
      </c>
      <c r="G518" s="155" t="s">
        <v>140</v>
      </c>
      <c r="H518" s="155">
        <v>0</v>
      </c>
      <c r="I518" s="155"/>
      <c r="K518" s="61" t="s">
        <v>1305</v>
      </c>
      <c r="L518" s="61" t="str">
        <f t="shared" si="13"/>
        <v>Productie en distributie van en handel in elektriciteit, aardgas, stoom en gekoelde lucht</v>
      </c>
    </row>
    <row r="519" spans="1:12" hidden="1" x14ac:dyDescent="0.2">
      <c r="A519" s="131">
        <v>4</v>
      </c>
      <c r="B519" s="69" t="s">
        <v>1288</v>
      </c>
      <c r="C519" s="74" t="s">
        <v>7392</v>
      </c>
      <c r="D519" s="69" t="s">
        <v>7413</v>
      </c>
      <c r="E519" s="74" t="s">
        <v>7412</v>
      </c>
      <c r="F519" s="61" t="s">
        <v>140</v>
      </c>
      <c r="G519" s="155" t="s">
        <v>140</v>
      </c>
      <c r="H519" s="155">
        <v>0</v>
      </c>
      <c r="I519" s="155"/>
      <c r="K519" s="61" t="s">
        <v>1305</v>
      </c>
      <c r="L519" s="61" t="str">
        <f t="shared" si="13"/>
        <v>Productie en distributie van en handel in elektriciteit, aardgas, stoom en gekoelde lucht</v>
      </c>
    </row>
    <row r="520" spans="1:12" hidden="1" x14ac:dyDescent="0.2">
      <c r="A520" s="131">
        <v>3</v>
      </c>
      <c r="B520" s="69" t="s">
        <v>1288</v>
      </c>
      <c r="C520" s="74" t="s">
        <v>7392</v>
      </c>
      <c r="D520" s="69" t="s">
        <v>7414</v>
      </c>
      <c r="E520" s="74" t="s">
        <v>7415</v>
      </c>
      <c r="F520" s="61" t="s">
        <v>140</v>
      </c>
      <c r="G520" s="155" t="s">
        <v>140</v>
      </c>
      <c r="H520" s="155">
        <v>0</v>
      </c>
      <c r="I520" s="155"/>
      <c r="K520" s="61" t="s">
        <v>1305</v>
      </c>
      <c r="L520" s="61" t="str">
        <f t="shared" si="13"/>
        <v>Productie en distributie van en handel in elektriciteit, aardgas, stoom en gekoelde lucht</v>
      </c>
    </row>
    <row r="521" spans="1:12" hidden="1" x14ac:dyDescent="0.2">
      <c r="A521" s="131">
        <v>4</v>
      </c>
      <c r="B521" s="69" t="s">
        <v>1288</v>
      </c>
      <c r="C521" s="74" t="s">
        <v>7392</v>
      </c>
      <c r="D521" s="69" t="s">
        <v>7416</v>
      </c>
      <c r="E521" s="74" t="s">
        <v>7415</v>
      </c>
      <c r="F521" s="61" t="s">
        <v>140</v>
      </c>
      <c r="G521" s="155" t="s">
        <v>140</v>
      </c>
      <c r="H521" s="155">
        <v>0</v>
      </c>
      <c r="I521" s="155"/>
      <c r="K521" s="61" t="s">
        <v>1305</v>
      </c>
      <c r="L521" s="61" t="str">
        <f t="shared" ref="L521:L561" si="14">IF(LEN(D521)=2,E521,L520)</f>
        <v>Productie en distributie van en handel in elektriciteit, aardgas, stoom en gekoelde lucht</v>
      </c>
    </row>
    <row r="522" spans="1:12" hidden="1" x14ac:dyDescent="0.2">
      <c r="A522" s="131">
        <v>2</v>
      </c>
      <c r="B522" s="59" t="s">
        <v>4808</v>
      </c>
      <c r="C522" s="66" t="s">
        <v>7417</v>
      </c>
      <c r="D522" s="59" t="s">
        <v>7418</v>
      </c>
      <c r="E522" s="66" t="s">
        <v>7419</v>
      </c>
      <c r="F522" s="61" t="s">
        <v>140</v>
      </c>
      <c r="G522" s="155" t="s">
        <v>140</v>
      </c>
      <c r="H522" s="155">
        <v>2</v>
      </c>
      <c r="I522" s="155">
        <v>5.3</v>
      </c>
      <c r="J522" s="63" t="s">
        <v>1318</v>
      </c>
      <c r="K522" s="61" t="s">
        <v>1305</v>
      </c>
      <c r="L522" s="61" t="str">
        <f t="shared" si="14"/>
        <v>Winning en distributie van water</v>
      </c>
    </row>
    <row r="523" spans="1:12" hidden="1" x14ac:dyDescent="0.2">
      <c r="A523" s="131">
        <v>3</v>
      </c>
      <c r="B523" s="69" t="s">
        <v>4808</v>
      </c>
      <c r="C523" s="74" t="s">
        <v>7417</v>
      </c>
      <c r="D523" s="69" t="s">
        <v>7420</v>
      </c>
      <c r="E523" s="74" t="s">
        <v>7419</v>
      </c>
      <c r="F523" s="61" t="s">
        <v>140</v>
      </c>
      <c r="G523" s="155" t="s">
        <v>140</v>
      </c>
      <c r="H523" s="155">
        <v>2</v>
      </c>
      <c r="I523" s="155"/>
      <c r="K523" s="61" t="s">
        <v>1305</v>
      </c>
      <c r="L523" s="61" t="str">
        <f t="shared" si="14"/>
        <v>Winning en distributie van water</v>
      </c>
    </row>
    <row r="524" spans="1:12" hidden="1" x14ac:dyDescent="0.2">
      <c r="A524" s="131">
        <v>4</v>
      </c>
      <c r="B524" s="69" t="s">
        <v>4808</v>
      </c>
      <c r="C524" s="74" t="s">
        <v>7417</v>
      </c>
      <c r="D524" s="69" t="s">
        <v>7421</v>
      </c>
      <c r="E524" s="74" t="s">
        <v>7419</v>
      </c>
      <c r="F524" s="61" t="s">
        <v>140</v>
      </c>
      <c r="G524" s="155" t="s">
        <v>140</v>
      </c>
      <c r="H524" s="155">
        <v>2</v>
      </c>
      <c r="I524" s="155"/>
      <c r="K524" s="61" t="s">
        <v>1305</v>
      </c>
      <c r="L524" s="61" t="str">
        <f t="shared" si="14"/>
        <v>Winning en distributie van water</v>
      </c>
    </row>
    <row r="525" spans="1:12" hidden="1" x14ac:dyDescent="0.2">
      <c r="A525" s="131">
        <v>2</v>
      </c>
      <c r="B525" s="59" t="s">
        <v>4808</v>
      </c>
      <c r="C525" s="66" t="s">
        <v>7417</v>
      </c>
      <c r="D525" s="59" t="s">
        <v>7422</v>
      </c>
      <c r="E525" s="66" t="s">
        <v>7423</v>
      </c>
      <c r="F525" s="61" t="s">
        <v>140</v>
      </c>
      <c r="G525" s="155" t="s">
        <v>140</v>
      </c>
      <c r="H525" s="155">
        <v>0</v>
      </c>
      <c r="I525" s="155"/>
      <c r="J525" s="63" t="s">
        <v>1299</v>
      </c>
      <c r="K525" s="61" t="s">
        <v>1305</v>
      </c>
      <c r="L525" s="61" t="str">
        <f t="shared" si="14"/>
        <v>Afvalwaterinzameling en -behandeling</v>
      </c>
    </row>
    <row r="526" spans="1:12" hidden="1" x14ac:dyDescent="0.2">
      <c r="A526" s="131">
        <v>3</v>
      </c>
      <c r="B526" s="69" t="s">
        <v>4808</v>
      </c>
      <c r="C526" s="74" t="s">
        <v>7417</v>
      </c>
      <c r="D526" s="69" t="s">
        <v>7424</v>
      </c>
      <c r="E526" s="74" t="s">
        <v>7423</v>
      </c>
      <c r="F526" s="61" t="s">
        <v>140</v>
      </c>
      <c r="G526" s="155" t="s">
        <v>140</v>
      </c>
      <c r="H526" s="155">
        <v>0</v>
      </c>
      <c r="I526" s="155"/>
      <c r="K526" s="61" t="s">
        <v>1305</v>
      </c>
      <c r="L526" s="61" t="str">
        <f t="shared" si="14"/>
        <v>Afvalwaterinzameling en -behandeling</v>
      </c>
    </row>
    <row r="527" spans="1:12" hidden="1" x14ac:dyDescent="0.2">
      <c r="A527" s="131">
        <v>4</v>
      </c>
      <c r="B527" s="69" t="s">
        <v>4808</v>
      </c>
      <c r="C527" s="74" t="s">
        <v>7417</v>
      </c>
      <c r="D527" s="69" t="s">
        <v>7425</v>
      </c>
      <c r="E527" s="74" t="s">
        <v>7423</v>
      </c>
      <c r="F527" s="61" t="s">
        <v>140</v>
      </c>
      <c r="G527" s="155" t="s">
        <v>140</v>
      </c>
      <c r="H527" s="155">
        <v>2</v>
      </c>
      <c r="I527" s="155">
        <v>5.0999999999999996</v>
      </c>
      <c r="K527" s="61" t="s">
        <v>1299</v>
      </c>
      <c r="L527" s="61" t="str">
        <f t="shared" si="14"/>
        <v>Afvalwaterinzameling en -behandeling</v>
      </c>
    </row>
    <row r="528" spans="1:12" hidden="1" x14ac:dyDescent="0.2">
      <c r="A528" s="131">
        <v>2</v>
      </c>
      <c r="B528" s="59" t="s">
        <v>4808</v>
      </c>
      <c r="C528" s="66" t="s">
        <v>7417</v>
      </c>
      <c r="D528" s="59" t="s">
        <v>7426</v>
      </c>
      <c r="E528" s="66" t="s">
        <v>7427</v>
      </c>
      <c r="F528" s="61" t="s">
        <v>140</v>
      </c>
      <c r="G528" s="155" t="s">
        <v>6469</v>
      </c>
      <c r="H528" s="155">
        <v>0</v>
      </c>
      <c r="I528" s="155"/>
      <c r="J528" s="63" t="s">
        <v>1299</v>
      </c>
      <c r="K528" s="61" t="s">
        <v>1299</v>
      </c>
      <c r="L528" s="61" t="str">
        <f t="shared" si="14"/>
        <v>Afvalinzameling en -behandeling; voorbereiding tot recycling</v>
      </c>
    </row>
    <row r="529" spans="1:13" hidden="1" x14ac:dyDescent="0.2">
      <c r="A529" s="131">
        <v>3</v>
      </c>
      <c r="B529" s="69" t="s">
        <v>4808</v>
      </c>
      <c r="C529" s="74" t="s">
        <v>7417</v>
      </c>
      <c r="D529" s="69" t="s">
        <v>7428</v>
      </c>
      <c r="E529" s="74" t="s">
        <v>7429</v>
      </c>
      <c r="F529" s="61" t="s">
        <v>140</v>
      </c>
      <c r="G529" s="155" t="s">
        <v>6469</v>
      </c>
      <c r="H529" s="155">
        <v>3.1</v>
      </c>
      <c r="I529" s="155">
        <v>4.2</v>
      </c>
      <c r="K529" s="61" t="s">
        <v>1299</v>
      </c>
      <c r="L529" s="61" t="str">
        <f t="shared" si="14"/>
        <v>Afvalinzameling en -behandeling; voorbereiding tot recycling</v>
      </c>
    </row>
    <row r="530" spans="1:13" hidden="1" x14ac:dyDescent="0.2">
      <c r="A530" s="131">
        <v>4</v>
      </c>
      <c r="B530" s="69" t="s">
        <v>4808</v>
      </c>
      <c r="C530" s="74" t="s">
        <v>7417</v>
      </c>
      <c r="D530" s="69" t="s">
        <v>7430</v>
      </c>
      <c r="E530" s="74" t="s">
        <v>7431</v>
      </c>
      <c r="F530" s="61" t="s">
        <v>140</v>
      </c>
      <c r="G530" s="155" t="s">
        <v>140</v>
      </c>
      <c r="H530" s="155">
        <v>3.1</v>
      </c>
      <c r="I530" s="155">
        <v>4.2</v>
      </c>
      <c r="K530" s="61" t="s">
        <v>1299</v>
      </c>
      <c r="L530" s="61" t="str">
        <f t="shared" si="14"/>
        <v>Afvalinzameling en -behandeling; voorbereiding tot recycling</v>
      </c>
    </row>
    <row r="531" spans="1:13" hidden="1" x14ac:dyDescent="0.2">
      <c r="A531" s="131">
        <v>4</v>
      </c>
      <c r="B531" s="69" t="s">
        <v>4808</v>
      </c>
      <c r="C531" s="74" t="s">
        <v>7417</v>
      </c>
      <c r="D531" s="69" t="s">
        <v>7432</v>
      </c>
      <c r="E531" s="74" t="s">
        <v>7433</v>
      </c>
      <c r="F531" s="61" t="s">
        <v>140</v>
      </c>
      <c r="G531" s="155" t="s">
        <v>140</v>
      </c>
      <c r="H531" s="155">
        <v>3.1</v>
      </c>
      <c r="I531" s="155">
        <v>4.2</v>
      </c>
      <c r="K531" s="61" t="s">
        <v>1299</v>
      </c>
      <c r="L531" s="61" t="str">
        <f t="shared" si="14"/>
        <v>Afvalinzameling en -behandeling; voorbereiding tot recycling</v>
      </c>
    </row>
    <row r="532" spans="1:13" hidden="1" x14ac:dyDescent="0.2">
      <c r="A532" s="131">
        <v>3</v>
      </c>
      <c r="B532" s="69" t="s">
        <v>4808</v>
      </c>
      <c r="C532" s="74" t="s">
        <v>7417</v>
      </c>
      <c r="D532" s="69" t="s">
        <v>7434</v>
      </c>
      <c r="E532" s="74" t="s">
        <v>7435</v>
      </c>
      <c r="F532" s="61" t="s">
        <v>140</v>
      </c>
      <c r="G532" s="155" t="s">
        <v>6469</v>
      </c>
      <c r="H532" s="155">
        <v>2</v>
      </c>
      <c r="I532" s="155">
        <v>6</v>
      </c>
      <c r="K532" s="61" t="s">
        <v>1299</v>
      </c>
      <c r="L532" s="61" t="str">
        <f t="shared" si="14"/>
        <v>Afvalinzameling en -behandeling; voorbereiding tot recycling</v>
      </c>
    </row>
    <row r="533" spans="1:13" hidden="1" x14ac:dyDescent="0.2">
      <c r="A533" s="131">
        <v>4</v>
      </c>
      <c r="B533" s="69" t="s">
        <v>4808</v>
      </c>
      <c r="C533" s="74" t="s">
        <v>7417</v>
      </c>
      <c r="D533" s="69" t="s">
        <v>7436</v>
      </c>
      <c r="E533" s="74" t="s">
        <v>7437</v>
      </c>
      <c r="F533" s="61" t="s">
        <v>140</v>
      </c>
      <c r="G533" s="155" t="s">
        <v>140</v>
      </c>
      <c r="H533" s="155">
        <v>2</v>
      </c>
      <c r="I533" s="155">
        <v>6</v>
      </c>
      <c r="K533" s="61" t="s">
        <v>1299</v>
      </c>
      <c r="L533" s="61" t="str">
        <f t="shared" si="14"/>
        <v>Afvalinzameling en -behandeling; voorbereiding tot recycling</v>
      </c>
    </row>
    <row r="534" spans="1:13" hidden="1" x14ac:dyDescent="0.2">
      <c r="A534" s="131">
        <v>4</v>
      </c>
      <c r="B534" s="69" t="s">
        <v>4808</v>
      </c>
      <c r="C534" s="74" t="s">
        <v>7417</v>
      </c>
      <c r="D534" s="69" t="s">
        <v>7438</v>
      </c>
      <c r="E534" s="74" t="s">
        <v>7439</v>
      </c>
      <c r="F534" s="61" t="s">
        <v>140</v>
      </c>
      <c r="G534" s="155" t="s">
        <v>140</v>
      </c>
      <c r="H534" s="155">
        <v>2</v>
      </c>
      <c r="I534" s="155">
        <v>6</v>
      </c>
      <c r="K534" s="61" t="s">
        <v>1299</v>
      </c>
      <c r="L534" s="61" t="str">
        <f t="shared" si="14"/>
        <v>Afvalinzameling en -behandeling; voorbereiding tot recycling</v>
      </c>
    </row>
    <row r="535" spans="1:13" hidden="1" x14ac:dyDescent="0.2">
      <c r="A535" s="131">
        <v>3</v>
      </c>
      <c r="B535" s="69" t="s">
        <v>4808</v>
      </c>
      <c r="C535" s="74" t="s">
        <v>7417</v>
      </c>
      <c r="D535" s="69" t="s">
        <v>7440</v>
      </c>
      <c r="E535" s="74" t="s">
        <v>7441</v>
      </c>
      <c r="F535" s="61" t="s">
        <v>140</v>
      </c>
      <c r="G535" s="155" t="s">
        <v>6469</v>
      </c>
      <c r="H535" s="155">
        <v>0</v>
      </c>
      <c r="I535" s="155"/>
      <c r="K535" s="61" t="s">
        <v>1299</v>
      </c>
      <c r="L535" s="61" t="str">
        <f t="shared" si="14"/>
        <v>Afvalinzameling en -behandeling; voorbereiding tot recycling</v>
      </c>
    </row>
    <row r="536" spans="1:13" hidden="1" x14ac:dyDescent="0.2">
      <c r="A536" s="131">
        <v>4</v>
      </c>
      <c r="B536" s="69" t="s">
        <v>4808</v>
      </c>
      <c r="C536" s="74" t="s">
        <v>7417</v>
      </c>
      <c r="D536" s="69" t="s">
        <v>7442</v>
      </c>
      <c r="E536" s="74" t="s">
        <v>7443</v>
      </c>
      <c r="F536" s="61" t="s">
        <v>140</v>
      </c>
      <c r="G536" s="155" t="s">
        <v>140</v>
      </c>
      <c r="H536" s="155">
        <v>5.2</v>
      </c>
      <c r="I536" s="155"/>
      <c r="K536" s="61" t="s">
        <v>4345</v>
      </c>
      <c r="L536" s="61" t="str">
        <f t="shared" si="14"/>
        <v>Afvalinzameling en -behandeling; voorbereiding tot recycling</v>
      </c>
    </row>
    <row r="537" spans="1:13" hidden="1" x14ac:dyDescent="0.2">
      <c r="A537" s="131">
        <v>4</v>
      </c>
      <c r="B537" s="69" t="s">
        <v>4808</v>
      </c>
      <c r="C537" s="74" t="s">
        <v>7417</v>
      </c>
      <c r="D537" s="69" t="s">
        <v>7444</v>
      </c>
      <c r="E537" s="74" t="s">
        <v>7445</v>
      </c>
      <c r="F537" s="61" t="s">
        <v>140</v>
      </c>
      <c r="G537" s="155" t="s">
        <v>140</v>
      </c>
      <c r="H537" s="155">
        <v>0</v>
      </c>
      <c r="I537" s="155"/>
      <c r="K537" s="61" t="s">
        <v>1299</v>
      </c>
      <c r="L537" s="61" t="str">
        <f t="shared" si="14"/>
        <v>Afvalinzameling en -behandeling; voorbereiding tot recycling</v>
      </c>
    </row>
    <row r="538" spans="1:13" x14ac:dyDescent="0.2">
      <c r="A538" s="131">
        <v>6</v>
      </c>
      <c r="B538" s="132" t="s">
        <v>4808</v>
      </c>
      <c r="C538" s="133" t="s">
        <v>7417</v>
      </c>
      <c r="D538" s="158" t="s">
        <v>7446</v>
      </c>
      <c r="E538" s="159" t="s">
        <v>7447</v>
      </c>
      <c r="F538" s="61" t="s">
        <v>140</v>
      </c>
      <c r="G538" s="155" t="s">
        <v>140</v>
      </c>
      <c r="H538" s="155">
        <v>5.0999999999999996</v>
      </c>
      <c r="I538" s="155"/>
      <c r="K538" s="61" t="s">
        <v>1299</v>
      </c>
      <c r="L538" s="61" t="str">
        <f t="shared" si="14"/>
        <v>Afvalinzameling en -behandeling; voorbereiding tot recycling</v>
      </c>
      <c r="M538" s="61" t="s">
        <v>7448</v>
      </c>
    </row>
    <row r="539" spans="1:13" x14ac:dyDescent="0.2">
      <c r="A539" s="131">
        <v>6</v>
      </c>
      <c r="B539" s="132" t="s">
        <v>4808</v>
      </c>
      <c r="C539" s="133" t="s">
        <v>7417</v>
      </c>
      <c r="D539" s="158" t="s">
        <v>7449</v>
      </c>
      <c r="E539" s="159" t="s">
        <v>7450</v>
      </c>
      <c r="F539" s="61" t="s">
        <v>140</v>
      </c>
      <c r="G539" s="155" t="s">
        <v>140</v>
      </c>
      <c r="H539" s="155">
        <v>4.2</v>
      </c>
      <c r="I539" s="155">
        <v>5.2</v>
      </c>
      <c r="K539" s="61" t="s">
        <v>1299</v>
      </c>
      <c r="L539" s="61" t="str">
        <f t="shared" si="14"/>
        <v>Afvalinzameling en -behandeling; voorbereiding tot recycling</v>
      </c>
    </row>
    <row r="540" spans="1:13" hidden="1" x14ac:dyDescent="0.2">
      <c r="A540" s="131">
        <v>2</v>
      </c>
      <c r="B540" s="59" t="s">
        <v>4808</v>
      </c>
      <c r="C540" s="66" t="s">
        <v>7417</v>
      </c>
      <c r="D540" s="59" t="s">
        <v>7451</v>
      </c>
      <c r="E540" s="66" t="s">
        <v>7452</v>
      </c>
      <c r="F540" s="61" t="s">
        <v>140</v>
      </c>
      <c r="G540" s="155" t="s">
        <v>140</v>
      </c>
      <c r="H540" s="155">
        <v>0</v>
      </c>
      <c r="I540" s="155"/>
      <c r="J540" s="63" t="s">
        <v>1299</v>
      </c>
      <c r="K540" s="61" t="s">
        <v>1299</v>
      </c>
      <c r="L540" s="61" t="str">
        <f t="shared" si="14"/>
        <v>Sanering en overig afvalbeheer</v>
      </c>
    </row>
    <row r="541" spans="1:13" hidden="1" x14ac:dyDescent="0.2">
      <c r="A541" s="131">
        <v>3</v>
      </c>
      <c r="B541" s="69" t="s">
        <v>4808</v>
      </c>
      <c r="C541" s="74" t="s">
        <v>7417</v>
      </c>
      <c r="D541" s="69" t="s">
        <v>7453</v>
      </c>
      <c r="E541" s="74" t="s">
        <v>7452</v>
      </c>
      <c r="F541" s="61" t="s">
        <v>140</v>
      </c>
      <c r="G541" s="155" t="s">
        <v>140</v>
      </c>
      <c r="H541" s="155">
        <v>0</v>
      </c>
      <c r="I541" s="155"/>
      <c r="K541" s="61" t="s">
        <v>1299</v>
      </c>
      <c r="L541" s="61" t="str">
        <f t="shared" si="14"/>
        <v>Sanering en overig afvalbeheer</v>
      </c>
    </row>
    <row r="542" spans="1:13" hidden="1" x14ac:dyDescent="0.2">
      <c r="A542" s="131">
        <v>4</v>
      </c>
      <c r="B542" s="69" t="s">
        <v>4808</v>
      </c>
      <c r="C542" s="74" t="s">
        <v>7417</v>
      </c>
      <c r="D542" s="69" t="s">
        <v>7454</v>
      </c>
      <c r="E542" s="74" t="s">
        <v>7452</v>
      </c>
      <c r="F542" s="61" t="s">
        <v>140</v>
      </c>
      <c r="G542" s="155" t="s">
        <v>140</v>
      </c>
      <c r="H542" s="155">
        <v>0</v>
      </c>
      <c r="I542" s="155"/>
      <c r="K542" s="61" t="s">
        <v>1299</v>
      </c>
      <c r="L542" s="61" t="str">
        <f t="shared" si="14"/>
        <v>Sanering en overig afvalbeheer</v>
      </c>
    </row>
    <row r="543" spans="1:13" hidden="1" x14ac:dyDescent="0.2">
      <c r="A543" s="131">
        <v>2</v>
      </c>
      <c r="B543" s="59" t="s">
        <v>7455</v>
      </c>
      <c r="C543" s="66" t="s">
        <v>7456</v>
      </c>
      <c r="D543" s="59" t="s">
        <v>7457</v>
      </c>
      <c r="E543" s="66" t="s">
        <v>7458</v>
      </c>
      <c r="F543" s="61" t="s">
        <v>158</v>
      </c>
      <c r="G543" s="155" t="s">
        <v>6469</v>
      </c>
      <c r="H543" s="155">
        <v>1</v>
      </c>
      <c r="I543" s="155">
        <v>3.2</v>
      </c>
      <c r="J543" s="63" t="s">
        <v>1318</v>
      </c>
      <c r="K543" s="61" t="s">
        <v>6818</v>
      </c>
      <c r="L543" s="61" t="str">
        <f t="shared" si="14"/>
        <v>Algemene burgerlijke en utiliteitsbouw en projectontwikkeling</v>
      </c>
    </row>
    <row r="544" spans="1:13" hidden="1" x14ac:dyDescent="0.2">
      <c r="A544" s="131">
        <v>3</v>
      </c>
      <c r="B544" s="69" t="s">
        <v>7455</v>
      </c>
      <c r="C544" s="74" t="s">
        <v>7456</v>
      </c>
      <c r="D544" s="69" t="s">
        <v>7459</v>
      </c>
      <c r="E544" s="74" t="s">
        <v>7460</v>
      </c>
      <c r="F544" s="61" t="s">
        <v>158</v>
      </c>
      <c r="G544" s="155" t="s">
        <v>140</v>
      </c>
      <c r="H544" s="155">
        <v>1</v>
      </c>
      <c r="I544" s="155"/>
      <c r="K544" s="61" t="s">
        <v>6818</v>
      </c>
      <c r="L544" s="61" t="str">
        <f t="shared" si="14"/>
        <v>Algemene burgerlijke en utiliteitsbouw en projectontwikkeling</v>
      </c>
      <c r="M544" s="61" t="s">
        <v>6818</v>
      </c>
    </row>
    <row r="545" spans="1:13" hidden="1" x14ac:dyDescent="0.2">
      <c r="A545" s="131">
        <v>4</v>
      </c>
      <c r="B545" s="69" t="s">
        <v>7455</v>
      </c>
      <c r="C545" s="74" t="s">
        <v>7456</v>
      </c>
      <c r="D545" s="69" t="s">
        <v>7461</v>
      </c>
      <c r="E545" s="74" t="s">
        <v>7460</v>
      </c>
      <c r="F545" s="61" t="s">
        <v>158</v>
      </c>
      <c r="G545" s="155" t="s">
        <v>140</v>
      </c>
      <c r="H545" s="155">
        <v>1</v>
      </c>
      <c r="I545" s="155"/>
      <c r="K545" s="61" t="s">
        <v>6818</v>
      </c>
      <c r="L545" s="61" t="str">
        <f t="shared" si="14"/>
        <v>Algemene burgerlijke en utiliteitsbouw en projectontwikkeling</v>
      </c>
      <c r="M545" s="61" t="s">
        <v>6818</v>
      </c>
    </row>
    <row r="546" spans="1:13" hidden="1" x14ac:dyDescent="0.2">
      <c r="A546" s="131">
        <v>3</v>
      </c>
      <c r="B546" s="69" t="s">
        <v>7455</v>
      </c>
      <c r="C546" s="74" t="s">
        <v>7456</v>
      </c>
      <c r="D546" s="69" t="s">
        <v>7462</v>
      </c>
      <c r="E546" s="74" t="s">
        <v>7463</v>
      </c>
      <c r="F546" s="61" t="s">
        <v>158</v>
      </c>
      <c r="G546" s="155" t="s">
        <v>140</v>
      </c>
      <c r="H546" s="155">
        <v>1</v>
      </c>
      <c r="I546" s="155"/>
      <c r="K546" s="61" t="s">
        <v>6818</v>
      </c>
      <c r="L546" s="61" t="str">
        <f t="shared" si="14"/>
        <v>Algemene burgerlijke en utiliteitsbouw en projectontwikkeling</v>
      </c>
      <c r="M546" s="61" t="s">
        <v>6818</v>
      </c>
    </row>
    <row r="547" spans="1:13" hidden="1" x14ac:dyDescent="0.2">
      <c r="A547" s="131">
        <v>4</v>
      </c>
      <c r="B547" s="69" t="s">
        <v>7455</v>
      </c>
      <c r="C547" s="74" t="s">
        <v>7456</v>
      </c>
      <c r="D547" s="69" t="s">
        <v>7464</v>
      </c>
      <c r="E547" s="74" t="s">
        <v>7463</v>
      </c>
      <c r="F547" s="61" t="s">
        <v>158</v>
      </c>
      <c r="G547" s="155" t="s">
        <v>140</v>
      </c>
      <c r="H547" s="155">
        <v>1</v>
      </c>
      <c r="I547" s="155"/>
      <c r="K547" s="61" t="s">
        <v>6818</v>
      </c>
      <c r="L547" s="61" t="str">
        <f t="shared" si="14"/>
        <v>Algemene burgerlijke en utiliteitsbouw en projectontwikkeling</v>
      </c>
      <c r="M547" s="61" t="s">
        <v>6818</v>
      </c>
    </row>
    <row r="548" spans="1:13" hidden="1" x14ac:dyDescent="0.2">
      <c r="A548" s="131">
        <v>2</v>
      </c>
      <c r="B548" s="59" t="s">
        <v>7455</v>
      </c>
      <c r="C548" s="66" t="s">
        <v>7456</v>
      </c>
      <c r="D548" s="59" t="s">
        <v>7465</v>
      </c>
      <c r="E548" s="66" t="s">
        <v>7466</v>
      </c>
      <c r="F548" s="61" t="s">
        <v>158</v>
      </c>
      <c r="G548" s="155" t="s">
        <v>6469</v>
      </c>
      <c r="H548" s="155">
        <v>2</v>
      </c>
      <c r="I548" s="155">
        <v>3.2</v>
      </c>
      <c r="J548" s="63" t="s">
        <v>1318</v>
      </c>
      <c r="K548" s="61" t="s">
        <v>6818</v>
      </c>
      <c r="L548" s="61" t="str">
        <f t="shared" si="14"/>
        <v xml:space="preserve">Grond-, water- en wegenbouw (geen grondverzet) </v>
      </c>
    </row>
    <row r="549" spans="1:13" hidden="1" x14ac:dyDescent="0.2">
      <c r="A549" s="131">
        <v>3</v>
      </c>
      <c r="B549" s="69" t="s">
        <v>7455</v>
      </c>
      <c r="C549" s="74" t="s">
        <v>7456</v>
      </c>
      <c r="D549" s="69" t="s">
        <v>7467</v>
      </c>
      <c r="E549" s="74" t="s">
        <v>7468</v>
      </c>
      <c r="F549" s="61" t="s">
        <v>140</v>
      </c>
      <c r="G549" s="155" t="s">
        <v>6469</v>
      </c>
      <c r="H549" s="155">
        <v>2</v>
      </c>
      <c r="I549" s="155"/>
      <c r="K549" s="61" t="s">
        <v>6818</v>
      </c>
      <c r="L549" s="61" t="str">
        <f t="shared" si="14"/>
        <v xml:space="preserve">Grond-, water- en wegenbouw (geen grondverzet) </v>
      </c>
      <c r="M549" s="61" t="s">
        <v>6818</v>
      </c>
    </row>
    <row r="550" spans="1:13" hidden="1" x14ac:dyDescent="0.2">
      <c r="A550" s="131">
        <v>4</v>
      </c>
      <c r="B550" s="69" t="s">
        <v>7455</v>
      </c>
      <c r="C550" s="74" t="s">
        <v>7456</v>
      </c>
      <c r="D550" s="69" t="s">
        <v>7469</v>
      </c>
      <c r="E550" s="74" t="s">
        <v>7470</v>
      </c>
      <c r="F550" s="61" t="s">
        <v>140</v>
      </c>
      <c r="G550" s="155" t="s">
        <v>140</v>
      </c>
      <c r="H550" s="155">
        <v>2</v>
      </c>
      <c r="I550" s="155"/>
      <c r="K550" s="61" t="s">
        <v>6818</v>
      </c>
      <c r="L550" s="61" t="str">
        <f t="shared" si="14"/>
        <v xml:space="preserve">Grond-, water- en wegenbouw (geen grondverzet) </v>
      </c>
      <c r="M550" s="61" t="s">
        <v>6818</v>
      </c>
    </row>
    <row r="551" spans="1:13" x14ac:dyDescent="0.2">
      <c r="A551" s="131">
        <v>5</v>
      </c>
      <c r="B551" s="69" t="s">
        <v>7455</v>
      </c>
      <c r="C551" s="74" t="s">
        <v>7456</v>
      </c>
      <c r="D551" s="69" t="s">
        <v>7471</v>
      </c>
      <c r="E551" s="74" t="s">
        <v>7472</v>
      </c>
      <c r="F551" s="61" t="s">
        <v>140</v>
      </c>
      <c r="G551" s="155" t="s">
        <v>140</v>
      </c>
      <c r="H551" s="155">
        <v>2</v>
      </c>
      <c r="I551" s="155"/>
      <c r="K551" s="61" t="s">
        <v>6818</v>
      </c>
      <c r="L551" s="61" t="str">
        <f t="shared" si="14"/>
        <v xml:space="preserve">Grond-, water- en wegenbouw (geen grondverzet) </v>
      </c>
      <c r="M551" s="61" t="s">
        <v>6818</v>
      </c>
    </row>
    <row r="552" spans="1:13" x14ac:dyDescent="0.2">
      <c r="A552" s="131">
        <v>5</v>
      </c>
      <c r="B552" s="69" t="s">
        <v>7455</v>
      </c>
      <c r="C552" s="74" t="s">
        <v>7456</v>
      </c>
      <c r="D552" s="69" t="s">
        <v>7473</v>
      </c>
      <c r="E552" s="74" t="s">
        <v>7474</v>
      </c>
      <c r="F552" s="61" t="s">
        <v>158</v>
      </c>
      <c r="G552" s="155" t="s">
        <v>140</v>
      </c>
      <c r="H552" s="155">
        <v>2</v>
      </c>
      <c r="I552" s="155"/>
      <c r="K552" s="61" t="s">
        <v>6818</v>
      </c>
      <c r="L552" s="61" t="str">
        <f t="shared" si="14"/>
        <v xml:space="preserve">Grond-, water- en wegenbouw (geen grondverzet) </v>
      </c>
      <c r="M552" s="61" t="s">
        <v>6818</v>
      </c>
    </row>
    <row r="553" spans="1:13" hidden="1" x14ac:dyDescent="0.2">
      <c r="A553" s="131">
        <v>4</v>
      </c>
      <c r="B553" s="69" t="s">
        <v>7455</v>
      </c>
      <c r="C553" s="74" t="s">
        <v>7456</v>
      </c>
      <c r="D553" s="69" t="s">
        <v>7475</v>
      </c>
      <c r="E553" s="74" t="s">
        <v>7476</v>
      </c>
      <c r="F553" s="61" t="s">
        <v>158</v>
      </c>
      <c r="G553" s="155" t="s">
        <v>140</v>
      </c>
      <c r="H553" s="155">
        <v>2</v>
      </c>
      <c r="I553" s="155"/>
      <c r="K553" s="61" t="s">
        <v>6818</v>
      </c>
      <c r="L553" s="61" t="str">
        <f t="shared" si="14"/>
        <v xml:space="preserve">Grond-, water- en wegenbouw (geen grondverzet) </v>
      </c>
      <c r="M553" s="61" t="s">
        <v>6818</v>
      </c>
    </row>
    <row r="554" spans="1:13" hidden="1" x14ac:dyDescent="0.2">
      <c r="A554" s="131">
        <v>4</v>
      </c>
      <c r="B554" s="69" t="s">
        <v>7455</v>
      </c>
      <c r="C554" s="74" t="s">
        <v>7456</v>
      </c>
      <c r="D554" s="69" t="s">
        <v>7477</v>
      </c>
      <c r="E554" s="74" t="s">
        <v>7478</v>
      </c>
      <c r="F554" s="61" t="s">
        <v>158</v>
      </c>
      <c r="G554" s="155" t="s">
        <v>140</v>
      </c>
      <c r="H554" s="155">
        <v>2</v>
      </c>
      <c r="I554" s="155"/>
      <c r="K554" s="61" t="s">
        <v>6818</v>
      </c>
      <c r="L554" s="61" t="str">
        <f t="shared" si="14"/>
        <v xml:space="preserve">Grond-, water- en wegenbouw (geen grondverzet) </v>
      </c>
      <c r="M554" s="61" t="s">
        <v>6818</v>
      </c>
    </row>
    <row r="555" spans="1:13" hidden="1" x14ac:dyDescent="0.2">
      <c r="A555" s="131">
        <v>3</v>
      </c>
      <c r="B555" s="69" t="s">
        <v>7455</v>
      </c>
      <c r="C555" s="74" t="s">
        <v>7456</v>
      </c>
      <c r="D555" s="69" t="s">
        <v>7479</v>
      </c>
      <c r="E555" s="74" t="s">
        <v>7480</v>
      </c>
      <c r="F555" s="61" t="s">
        <v>158</v>
      </c>
      <c r="G555" s="155" t="s">
        <v>6469</v>
      </c>
      <c r="H555" s="155">
        <v>2</v>
      </c>
      <c r="I555" s="155"/>
      <c r="K555" s="61" t="s">
        <v>6818</v>
      </c>
      <c r="L555" s="61" t="str">
        <f t="shared" si="14"/>
        <v xml:space="preserve">Grond-, water- en wegenbouw (geen grondverzet) </v>
      </c>
      <c r="M555" s="61" t="s">
        <v>6818</v>
      </c>
    </row>
    <row r="556" spans="1:13" hidden="1" x14ac:dyDescent="0.2">
      <c r="A556" s="131">
        <v>4</v>
      </c>
      <c r="B556" s="69" t="s">
        <v>7455</v>
      </c>
      <c r="C556" s="74" t="s">
        <v>7456</v>
      </c>
      <c r="D556" s="69" t="s">
        <v>7481</v>
      </c>
      <c r="E556" s="74" t="s">
        <v>7482</v>
      </c>
      <c r="F556" s="61" t="s">
        <v>158</v>
      </c>
      <c r="G556" s="155" t="s">
        <v>6469</v>
      </c>
      <c r="H556" s="155">
        <v>2</v>
      </c>
      <c r="I556" s="155"/>
      <c r="K556" s="61" t="s">
        <v>6818</v>
      </c>
      <c r="L556" s="61" t="str">
        <f t="shared" si="14"/>
        <v xml:space="preserve">Grond-, water- en wegenbouw (geen grondverzet) </v>
      </c>
      <c r="M556" s="61" t="s">
        <v>6818</v>
      </c>
    </row>
    <row r="557" spans="1:13" hidden="1" x14ac:dyDescent="0.2">
      <c r="A557" s="131">
        <v>4</v>
      </c>
      <c r="B557" s="69" t="s">
        <v>7455</v>
      </c>
      <c r="C557" s="74" t="s">
        <v>7456</v>
      </c>
      <c r="D557" s="69" t="s">
        <v>7483</v>
      </c>
      <c r="E557" s="74" t="s">
        <v>7484</v>
      </c>
      <c r="F557" s="61" t="s">
        <v>158</v>
      </c>
      <c r="G557" s="155" t="s">
        <v>140</v>
      </c>
      <c r="H557" s="155">
        <v>2</v>
      </c>
      <c r="I557" s="155"/>
      <c r="K557" s="61" t="s">
        <v>6818</v>
      </c>
      <c r="L557" s="61" t="str">
        <f t="shared" si="14"/>
        <v xml:space="preserve">Grond-, water- en wegenbouw (geen grondverzet) </v>
      </c>
      <c r="M557" s="61" t="s">
        <v>6818</v>
      </c>
    </row>
    <row r="558" spans="1:13" hidden="1" x14ac:dyDescent="0.2">
      <c r="A558" s="131">
        <v>3</v>
      </c>
      <c r="B558" s="69" t="s">
        <v>7455</v>
      </c>
      <c r="C558" s="74" t="s">
        <v>7456</v>
      </c>
      <c r="D558" s="69" t="s">
        <v>7485</v>
      </c>
      <c r="E558" s="74" t="s">
        <v>7486</v>
      </c>
      <c r="F558" s="61" t="s">
        <v>158</v>
      </c>
      <c r="G558" s="155" t="s">
        <v>6469</v>
      </c>
      <c r="H558" s="155">
        <v>2</v>
      </c>
      <c r="I558" s="155"/>
      <c r="K558" s="61" t="s">
        <v>6818</v>
      </c>
      <c r="L558" s="61" t="str">
        <f t="shared" si="14"/>
        <v xml:space="preserve">Grond-, water- en wegenbouw (geen grondverzet) </v>
      </c>
      <c r="M558" s="61" t="s">
        <v>6818</v>
      </c>
    </row>
    <row r="559" spans="1:13" hidden="1" x14ac:dyDescent="0.2">
      <c r="A559" s="131">
        <v>4</v>
      </c>
      <c r="B559" s="69" t="s">
        <v>7455</v>
      </c>
      <c r="C559" s="74" t="s">
        <v>7456</v>
      </c>
      <c r="D559" s="69" t="s">
        <v>7487</v>
      </c>
      <c r="E559" s="74" t="s">
        <v>7488</v>
      </c>
      <c r="F559" s="61" t="s">
        <v>158</v>
      </c>
      <c r="G559" s="155" t="s">
        <v>140</v>
      </c>
      <c r="H559" s="155">
        <v>2</v>
      </c>
      <c r="I559" s="155"/>
      <c r="K559" s="61" t="s">
        <v>6818</v>
      </c>
      <c r="L559" s="61" t="str">
        <f t="shared" si="14"/>
        <v xml:space="preserve">Grond-, water- en wegenbouw (geen grondverzet) </v>
      </c>
      <c r="M559" s="61" t="s">
        <v>6818</v>
      </c>
    </row>
    <row r="560" spans="1:13" hidden="1" x14ac:dyDescent="0.2">
      <c r="A560" s="131">
        <v>4</v>
      </c>
      <c r="B560" s="69" t="s">
        <v>7455</v>
      </c>
      <c r="C560" s="74" t="s">
        <v>7456</v>
      </c>
      <c r="D560" s="69" t="s">
        <v>7489</v>
      </c>
      <c r="E560" s="74" t="s">
        <v>7490</v>
      </c>
      <c r="F560" s="61" t="s">
        <v>158</v>
      </c>
      <c r="G560" s="155" t="s">
        <v>140</v>
      </c>
      <c r="H560" s="155">
        <v>2</v>
      </c>
      <c r="I560" s="155"/>
      <c r="K560" s="61" t="s">
        <v>6818</v>
      </c>
      <c r="L560" s="61" t="str">
        <f t="shared" si="14"/>
        <v xml:space="preserve">Grond-, water- en wegenbouw (geen grondverzet) </v>
      </c>
      <c r="M560" s="61" t="s">
        <v>6818</v>
      </c>
    </row>
    <row r="561" spans="1:13" hidden="1" x14ac:dyDescent="0.2">
      <c r="A561" s="131">
        <v>2</v>
      </c>
      <c r="B561" s="59" t="s">
        <v>7455</v>
      </c>
      <c r="C561" s="66" t="s">
        <v>7456</v>
      </c>
      <c r="D561" s="59" t="s">
        <v>7491</v>
      </c>
      <c r="E561" s="66" t="s">
        <v>7492</v>
      </c>
      <c r="F561" s="61" t="s">
        <v>158</v>
      </c>
      <c r="G561" s="155" t="s">
        <v>6469</v>
      </c>
      <c r="H561" s="155">
        <v>2</v>
      </c>
      <c r="I561" s="155">
        <v>3.2</v>
      </c>
      <c r="J561" s="63" t="s">
        <v>1318</v>
      </c>
      <c r="K561" s="61" t="s">
        <v>6818</v>
      </c>
      <c r="L561" s="61" t="str">
        <f t="shared" si="14"/>
        <v>Gespecialiseerde werkzaamheden in de bouw</v>
      </c>
    </row>
    <row r="562" spans="1:13" hidden="1" x14ac:dyDescent="0.2">
      <c r="A562" s="131">
        <v>3</v>
      </c>
      <c r="B562" s="69" t="s">
        <v>7455</v>
      </c>
      <c r="C562" s="74" t="s">
        <v>7456</v>
      </c>
      <c r="D562" s="69" t="s">
        <v>7493</v>
      </c>
      <c r="E562" s="74" t="s">
        <v>7494</v>
      </c>
      <c r="F562" s="61" t="s">
        <v>140</v>
      </c>
      <c r="G562" s="155" t="s">
        <v>6469</v>
      </c>
      <c r="H562" s="155">
        <v>2</v>
      </c>
      <c r="I562" s="155"/>
      <c r="K562" s="61" t="s">
        <v>6818</v>
      </c>
      <c r="L562" s="61" t="str">
        <f>IF(LEN(D562)=3,E562,L561)</f>
        <v>Slopen van bouwwerken, grondverzet en proefboren</v>
      </c>
      <c r="M562" s="61" t="s">
        <v>6818</v>
      </c>
    </row>
    <row r="563" spans="1:13" hidden="1" x14ac:dyDescent="0.2">
      <c r="A563" s="131">
        <v>4</v>
      </c>
      <c r="B563" s="69" t="s">
        <v>7455</v>
      </c>
      <c r="C563" s="74" t="s">
        <v>7456</v>
      </c>
      <c r="D563" s="69" t="s">
        <v>7495</v>
      </c>
      <c r="E563" s="74" t="s">
        <v>7496</v>
      </c>
      <c r="F563" s="61" t="s">
        <v>158</v>
      </c>
      <c r="G563" s="155" t="s">
        <v>140</v>
      </c>
      <c r="H563" s="155">
        <v>2</v>
      </c>
      <c r="I563" s="155"/>
      <c r="K563" s="61" t="s">
        <v>6818</v>
      </c>
      <c r="L563" s="61" t="str">
        <f t="shared" ref="L563:L584" si="15">IF(LEN(D563)=3,E563,L562)</f>
        <v>Slopen van bouwwerken, grondverzet en proefboren</v>
      </c>
      <c r="M563" s="61" t="s">
        <v>6818</v>
      </c>
    </row>
    <row r="564" spans="1:13" hidden="1" x14ac:dyDescent="0.2">
      <c r="A564" s="131">
        <v>4</v>
      </c>
      <c r="B564" s="69" t="s">
        <v>7455</v>
      </c>
      <c r="C564" s="74" t="s">
        <v>7456</v>
      </c>
      <c r="D564" s="69" t="s">
        <v>7497</v>
      </c>
      <c r="E564" s="74" t="s">
        <v>7498</v>
      </c>
      <c r="F564" s="61" t="s">
        <v>140</v>
      </c>
      <c r="G564" s="155" t="s">
        <v>140</v>
      </c>
      <c r="H564" s="155">
        <v>2</v>
      </c>
      <c r="I564" s="155"/>
      <c r="K564" s="61" t="s">
        <v>6818</v>
      </c>
      <c r="L564" s="61" t="str">
        <f t="shared" si="15"/>
        <v>Slopen van bouwwerken, grondverzet en proefboren</v>
      </c>
      <c r="M564" s="61" t="s">
        <v>6818</v>
      </c>
    </row>
    <row r="565" spans="1:13" hidden="1" x14ac:dyDescent="0.2">
      <c r="A565" s="131">
        <v>4</v>
      </c>
      <c r="B565" s="69" t="s">
        <v>7455</v>
      </c>
      <c r="C565" s="74" t="s">
        <v>7456</v>
      </c>
      <c r="D565" s="69" t="s">
        <v>7499</v>
      </c>
      <c r="E565" s="74" t="s">
        <v>7500</v>
      </c>
      <c r="F565" s="61" t="s">
        <v>158</v>
      </c>
      <c r="G565" s="155" t="s">
        <v>140</v>
      </c>
      <c r="H565" s="155">
        <v>2</v>
      </c>
      <c r="I565" s="155"/>
      <c r="K565" s="61" t="s">
        <v>6818</v>
      </c>
      <c r="L565" s="61" t="str">
        <f t="shared" si="15"/>
        <v>Slopen van bouwwerken, grondverzet en proefboren</v>
      </c>
      <c r="M565" s="61" t="s">
        <v>6818</v>
      </c>
    </row>
    <row r="566" spans="1:13" hidden="1" x14ac:dyDescent="0.2">
      <c r="A566" s="131">
        <v>3</v>
      </c>
      <c r="B566" s="69" t="s">
        <v>7455</v>
      </c>
      <c r="C566" s="74" t="s">
        <v>7456</v>
      </c>
      <c r="D566" s="69" t="s">
        <v>7501</v>
      </c>
      <c r="E566" s="74" t="s">
        <v>7502</v>
      </c>
      <c r="F566" s="61" t="s">
        <v>158</v>
      </c>
      <c r="G566" s="155" t="s">
        <v>6469</v>
      </c>
      <c r="H566" s="155">
        <v>2</v>
      </c>
      <c r="I566" s="155"/>
      <c r="K566" s="61" t="s">
        <v>6818</v>
      </c>
      <c r="L566" s="61" t="str">
        <f t="shared" si="15"/>
        <v>Bouwinstallatie</v>
      </c>
      <c r="M566" s="61" t="s">
        <v>6818</v>
      </c>
    </row>
    <row r="567" spans="1:13" hidden="1" x14ac:dyDescent="0.2">
      <c r="A567" s="131">
        <v>4</v>
      </c>
      <c r="B567" s="69" t="s">
        <v>7455</v>
      </c>
      <c r="C567" s="74" t="s">
        <v>7456</v>
      </c>
      <c r="D567" s="69" t="s">
        <v>7503</v>
      </c>
      <c r="E567" s="74" t="s">
        <v>7504</v>
      </c>
      <c r="F567" s="61" t="s">
        <v>158</v>
      </c>
      <c r="G567" s="155" t="s">
        <v>140</v>
      </c>
      <c r="H567" s="155">
        <v>2</v>
      </c>
      <c r="I567" s="155"/>
      <c r="K567" s="61" t="s">
        <v>6818</v>
      </c>
      <c r="L567" s="61" t="str">
        <f t="shared" si="15"/>
        <v>Bouwinstallatie</v>
      </c>
      <c r="M567" s="61" t="s">
        <v>6818</v>
      </c>
    </row>
    <row r="568" spans="1:13" hidden="1" x14ac:dyDescent="0.2">
      <c r="A568" s="131">
        <v>4</v>
      </c>
      <c r="B568" s="69" t="s">
        <v>7455</v>
      </c>
      <c r="C568" s="74" t="s">
        <v>7456</v>
      </c>
      <c r="D568" s="69" t="s">
        <v>7505</v>
      </c>
      <c r="E568" s="74" t="s">
        <v>7506</v>
      </c>
      <c r="F568" s="61" t="s">
        <v>158</v>
      </c>
      <c r="G568" s="155" t="s">
        <v>140</v>
      </c>
      <c r="H568" s="155">
        <v>2</v>
      </c>
      <c r="I568" s="155"/>
      <c r="K568" s="61" t="s">
        <v>6818</v>
      </c>
      <c r="L568" s="61" t="str">
        <f t="shared" si="15"/>
        <v>Bouwinstallatie</v>
      </c>
      <c r="M568" s="61" t="s">
        <v>6818</v>
      </c>
    </row>
    <row r="569" spans="1:13" x14ac:dyDescent="0.2">
      <c r="A569" s="131">
        <v>5</v>
      </c>
      <c r="B569" s="69" t="s">
        <v>7455</v>
      </c>
      <c r="C569" s="74" t="s">
        <v>7456</v>
      </c>
      <c r="D569" s="69" t="s">
        <v>7507</v>
      </c>
      <c r="E569" s="74" t="s">
        <v>7508</v>
      </c>
      <c r="F569" s="61" t="s">
        <v>158</v>
      </c>
      <c r="G569" s="155" t="s">
        <v>140</v>
      </c>
      <c r="H569" s="155">
        <v>2</v>
      </c>
      <c r="I569" s="155"/>
      <c r="K569" s="61" t="s">
        <v>6818</v>
      </c>
      <c r="L569" s="61" t="str">
        <f t="shared" si="15"/>
        <v>Bouwinstallatie</v>
      </c>
      <c r="M569" s="61" t="s">
        <v>6818</v>
      </c>
    </row>
    <row r="570" spans="1:13" x14ac:dyDescent="0.2">
      <c r="A570" s="131">
        <v>5</v>
      </c>
      <c r="B570" s="69" t="s">
        <v>7455</v>
      </c>
      <c r="C570" s="74" t="s">
        <v>7456</v>
      </c>
      <c r="D570" s="69" t="s">
        <v>7509</v>
      </c>
      <c r="E570" s="74" t="s">
        <v>7510</v>
      </c>
      <c r="F570" s="61" t="s">
        <v>158</v>
      </c>
      <c r="G570" s="155" t="s">
        <v>140</v>
      </c>
      <c r="H570" s="155">
        <v>2</v>
      </c>
      <c r="I570" s="155"/>
      <c r="K570" s="61" t="s">
        <v>6818</v>
      </c>
      <c r="L570" s="61" t="str">
        <f t="shared" si="15"/>
        <v>Bouwinstallatie</v>
      </c>
      <c r="M570" s="61" t="s">
        <v>6818</v>
      </c>
    </row>
    <row r="571" spans="1:13" hidden="1" x14ac:dyDescent="0.2">
      <c r="A571" s="131">
        <v>4</v>
      </c>
      <c r="B571" s="69" t="s">
        <v>7455</v>
      </c>
      <c r="C571" s="74" t="s">
        <v>7456</v>
      </c>
      <c r="D571" s="69" t="s">
        <v>7511</v>
      </c>
      <c r="E571" s="74" t="s">
        <v>7512</v>
      </c>
      <c r="F571" s="61" t="s">
        <v>158</v>
      </c>
      <c r="G571" s="155" t="s">
        <v>140</v>
      </c>
      <c r="H571" s="155">
        <v>2</v>
      </c>
      <c r="I571" s="155"/>
      <c r="K571" s="61" t="s">
        <v>6818</v>
      </c>
      <c r="L571" s="61" t="str">
        <f t="shared" si="15"/>
        <v>Bouwinstallatie</v>
      </c>
      <c r="M571" s="61" t="s">
        <v>6818</v>
      </c>
    </row>
    <row r="572" spans="1:13" hidden="1" x14ac:dyDescent="0.2">
      <c r="A572" s="131">
        <v>3</v>
      </c>
      <c r="B572" s="69" t="s">
        <v>7455</v>
      </c>
      <c r="C572" s="74" t="s">
        <v>7456</v>
      </c>
      <c r="D572" s="69" t="s">
        <v>7513</v>
      </c>
      <c r="E572" s="74" t="s">
        <v>7514</v>
      </c>
      <c r="F572" s="61" t="s">
        <v>158</v>
      </c>
      <c r="G572" s="155" t="s">
        <v>6469</v>
      </c>
      <c r="H572" s="155">
        <v>2</v>
      </c>
      <c r="I572" s="155"/>
      <c r="K572" s="61" t="s">
        <v>6818</v>
      </c>
      <c r="L572" s="61" t="str">
        <f t="shared" si="15"/>
        <v>Afwerking van gebouwen</v>
      </c>
      <c r="M572" s="61" t="s">
        <v>6818</v>
      </c>
    </row>
    <row r="573" spans="1:13" hidden="1" x14ac:dyDescent="0.2">
      <c r="A573" s="131">
        <v>4</v>
      </c>
      <c r="B573" s="69" t="s">
        <v>7455</v>
      </c>
      <c r="C573" s="74" t="s">
        <v>7456</v>
      </c>
      <c r="D573" s="69" t="s">
        <v>7515</v>
      </c>
      <c r="E573" s="74" t="s">
        <v>7516</v>
      </c>
      <c r="F573" s="61" t="s">
        <v>158</v>
      </c>
      <c r="G573" s="155" t="s">
        <v>140</v>
      </c>
      <c r="H573" s="155">
        <v>2</v>
      </c>
      <c r="I573" s="155"/>
      <c r="K573" s="61" t="s">
        <v>6818</v>
      </c>
      <c r="L573" s="61" t="str">
        <f t="shared" si="15"/>
        <v>Afwerking van gebouwen</v>
      </c>
      <c r="M573" s="61" t="s">
        <v>6818</v>
      </c>
    </row>
    <row r="574" spans="1:13" hidden="1" x14ac:dyDescent="0.2">
      <c r="A574" s="131">
        <v>4</v>
      </c>
      <c r="B574" s="69" t="s">
        <v>7455</v>
      </c>
      <c r="C574" s="74" t="s">
        <v>7456</v>
      </c>
      <c r="D574" s="69" t="s">
        <v>7517</v>
      </c>
      <c r="E574" s="74" t="s">
        <v>7518</v>
      </c>
      <c r="F574" s="61" t="s">
        <v>158</v>
      </c>
      <c r="G574" s="155" t="s">
        <v>140</v>
      </c>
      <c r="H574" s="155">
        <v>2</v>
      </c>
      <c r="I574" s="155"/>
      <c r="K574" s="61" t="s">
        <v>6818</v>
      </c>
      <c r="L574" s="61" t="str">
        <f t="shared" si="15"/>
        <v>Afwerking van gebouwen</v>
      </c>
      <c r="M574" s="61" t="s">
        <v>6818</v>
      </c>
    </row>
    <row r="575" spans="1:13" hidden="1" x14ac:dyDescent="0.2">
      <c r="A575" s="131">
        <v>4</v>
      </c>
      <c r="B575" s="69" t="s">
        <v>7455</v>
      </c>
      <c r="C575" s="74" t="s">
        <v>7456</v>
      </c>
      <c r="D575" s="69" t="s">
        <v>7519</v>
      </c>
      <c r="E575" s="74" t="s">
        <v>7520</v>
      </c>
      <c r="F575" s="61" t="s">
        <v>158</v>
      </c>
      <c r="G575" s="155" t="s">
        <v>140</v>
      </c>
      <c r="H575" s="155">
        <v>2</v>
      </c>
      <c r="I575" s="155"/>
      <c r="K575" s="61" t="s">
        <v>6818</v>
      </c>
      <c r="L575" s="61" t="str">
        <f t="shared" si="15"/>
        <v>Afwerking van gebouwen</v>
      </c>
      <c r="M575" s="61" t="s">
        <v>6818</v>
      </c>
    </row>
    <row r="576" spans="1:13" hidden="1" x14ac:dyDescent="0.2">
      <c r="A576" s="131">
        <v>4</v>
      </c>
      <c r="B576" s="69" t="s">
        <v>7455</v>
      </c>
      <c r="C576" s="74" t="s">
        <v>7456</v>
      </c>
      <c r="D576" s="69" t="s">
        <v>7521</v>
      </c>
      <c r="E576" s="74" t="s">
        <v>7522</v>
      </c>
      <c r="F576" s="61" t="s">
        <v>158</v>
      </c>
      <c r="G576" s="155" t="s">
        <v>140</v>
      </c>
      <c r="H576" s="155">
        <v>2</v>
      </c>
      <c r="I576" s="155"/>
      <c r="K576" s="61" t="s">
        <v>6818</v>
      </c>
      <c r="L576" s="61" t="str">
        <f t="shared" si="15"/>
        <v>Afwerking van gebouwen</v>
      </c>
      <c r="M576" s="61" t="s">
        <v>6818</v>
      </c>
    </row>
    <row r="577" spans="1:13" hidden="1" x14ac:dyDescent="0.2">
      <c r="A577" s="131">
        <v>4</v>
      </c>
      <c r="B577" s="69" t="s">
        <v>7455</v>
      </c>
      <c r="C577" s="74" t="s">
        <v>7456</v>
      </c>
      <c r="D577" s="69" t="s">
        <v>7523</v>
      </c>
      <c r="E577" s="74" t="s">
        <v>7524</v>
      </c>
      <c r="F577" s="61" t="s">
        <v>158</v>
      </c>
      <c r="G577" s="155" t="s">
        <v>140</v>
      </c>
      <c r="H577" s="155">
        <v>2</v>
      </c>
      <c r="I577" s="155"/>
      <c r="K577" s="61" t="s">
        <v>6818</v>
      </c>
      <c r="L577" s="61" t="str">
        <f t="shared" si="15"/>
        <v>Afwerking van gebouwen</v>
      </c>
      <c r="M577" s="61" t="s">
        <v>6818</v>
      </c>
    </row>
    <row r="578" spans="1:13" hidden="1" x14ac:dyDescent="0.2">
      <c r="A578" s="131">
        <v>3</v>
      </c>
      <c r="B578" s="69" t="s">
        <v>7455</v>
      </c>
      <c r="C578" s="74" t="s">
        <v>7456</v>
      </c>
      <c r="D578" s="69" t="s">
        <v>7525</v>
      </c>
      <c r="E578" s="74" t="s">
        <v>7526</v>
      </c>
      <c r="F578" s="61" t="s">
        <v>158</v>
      </c>
      <c r="G578" s="155" t="s">
        <v>6469</v>
      </c>
      <c r="H578" s="155">
        <v>2</v>
      </c>
      <c r="I578" s="155"/>
      <c r="K578" s="61" t="s">
        <v>6818</v>
      </c>
      <c r="L578" s="61" t="str">
        <f t="shared" si="15"/>
        <v>Dakbouw en overige gespecialiseerde werkzaamheden in de bouw</v>
      </c>
      <c r="M578" s="61" t="s">
        <v>6818</v>
      </c>
    </row>
    <row r="579" spans="1:13" hidden="1" x14ac:dyDescent="0.2">
      <c r="A579" s="131">
        <v>4</v>
      </c>
      <c r="B579" s="69" t="s">
        <v>7455</v>
      </c>
      <c r="C579" s="74" t="s">
        <v>7456</v>
      </c>
      <c r="D579" s="69" t="s">
        <v>7527</v>
      </c>
      <c r="E579" s="74" t="s">
        <v>7528</v>
      </c>
      <c r="F579" s="61" t="s">
        <v>158</v>
      </c>
      <c r="G579" s="155" t="s">
        <v>140</v>
      </c>
      <c r="H579" s="155">
        <v>2</v>
      </c>
      <c r="I579" s="155"/>
      <c r="K579" s="61" t="s">
        <v>6818</v>
      </c>
      <c r="L579" s="61" t="str">
        <f t="shared" si="15"/>
        <v>Dakbouw en overige gespecialiseerde werkzaamheden in de bouw</v>
      </c>
      <c r="M579" s="61" t="s">
        <v>6818</v>
      </c>
    </row>
    <row r="580" spans="1:13" hidden="1" x14ac:dyDescent="0.2">
      <c r="A580" s="131">
        <v>4</v>
      </c>
      <c r="B580" s="69" t="s">
        <v>7455</v>
      </c>
      <c r="C580" s="74" t="s">
        <v>7456</v>
      </c>
      <c r="D580" s="69" t="s">
        <v>7529</v>
      </c>
      <c r="E580" s="74" t="s">
        <v>7530</v>
      </c>
      <c r="F580" s="61" t="s">
        <v>158</v>
      </c>
      <c r="G580" s="155" t="s">
        <v>140</v>
      </c>
      <c r="H580" s="155">
        <v>2</v>
      </c>
      <c r="I580" s="155"/>
      <c r="K580" s="61" t="s">
        <v>6818</v>
      </c>
      <c r="L580" s="61" t="str">
        <f t="shared" si="15"/>
        <v>Dakbouw en overige gespecialiseerde werkzaamheden in de bouw</v>
      </c>
      <c r="M580" s="61" t="s">
        <v>6818</v>
      </c>
    </row>
    <row r="581" spans="1:13" x14ac:dyDescent="0.2">
      <c r="A581" s="131">
        <v>5</v>
      </c>
      <c r="B581" s="69" t="s">
        <v>7455</v>
      </c>
      <c r="C581" s="74" t="s">
        <v>7456</v>
      </c>
      <c r="D581" s="69" t="s">
        <v>7531</v>
      </c>
      <c r="E581" s="74" t="s">
        <v>7532</v>
      </c>
      <c r="F581" s="61" t="s">
        <v>158</v>
      </c>
      <c r="G581" s="155" t="s">
        <v>140</v>
      </c>
      <c r="H581" s="155">
        <v>2</v>
      </c>
      <c r="I581" s="155"/>
      <c r="K581" s="61" t="s">
        <v>6818</v>
      </c>
      <c r="L581" s="61" t="str">
        <f t="shared" si="15"/>
        <v>Dakbouw en overige gespecialiseerde werkzaamheden in de bouw</v>
      </c>
      <c r="M581" s="61" t="s">
        <v>6818</v>
      </c>
    </row>
    <row r="582" spans="1:13" x14ac:dyDescent="0.2">
      <c r="A582" s="131">
        <v>5</v>
      </c>
      <c r="B582" s="69" t="s">
        <v>7455</v>
      </c>
      <c r="C582" s="74" t="s">
        <v>7456</v>
      </c>
      <c r="D582" s="69" t="s">
        <v>7533</v>
      </c>
      <c r="E582" s="74" t="s">
        <v>7534</v>
      </c>
      <c r="F582" s="61" t="s">
        <v>140</v>
      </c>
      <c r="G582" s="155" t="s">
        <v>140</v>
      </c>
      <c r="H582" s="155">
        <v>2</v>
      </c>
      <c r="I582" s="155"/>
      <c r="K582" s="61" t="s">
        <v>6818</v>
      </c>
      <c r="L582" s="61" t="str">
        <f t="shared" si="15"/>
        <v>Dakbouw en overige gespecialiseerde werkzaamheden in de bouw</v>
      </c>
      <c r="M582" s="61" t="s">
        <v>6818</v>
      </c>
    </row>
    <row r="583" spans="1:13" x14ac:dyDescent="0.2">
      <c r="A583" s="131">
        <v>5</v>
      </c>
      <c r="B583" s="69" t="s">
        <v>7455</v>
      </c>
      <c r="C583" s="74" t="s">
        <v>7456</v>
      </c>
      <c r="D583" s="69" t="s">
        <v>7535</v>
      </c>
      <c r="E583" s="74" t="s">
        <v>7536</v>
      </c>
      <c r="F583" s="61" t="s">
        <v>158</v>
      </c>
      <c r="G583" s="155" t="s">
        <v>140</v>
      </c>
      <c r="H583" s="155">
        <v>2</v>
      </c>
      <c r="I583" s="155"/>
      <c r="K583" s="61" t="s">
        <v>6818</v>
      </c>
      <c r="L583" s="61" t="str">
        <f t="shared" si="15"/>
        <v>Dakbouw en overige gespecialiseerde werkzaamheden in de bouw</v>
      </c>
      <c r="M583" s="61" t="s">
        <v>6818</v>
      </c>
    </row>
    <row r="584" spans="1:13" x14ac:dyDescent="0.2">
      <c r="A584" s="131">
        <v>5</v>
      </c>
      <c r="B584" s="69" t="s">
        <v>7455</v>
      </c>
      <c r="C584" s="74" t="s">
        <v>7456</v>
      </c>
      <c r="D584" s="69" t="s">
        <v>7537</v>
      </c>
      <c r="E584" s="74" t="s">
        <v>7538</v>
      </c>
      <c r="F584" s="61" t="s">
        <v>158</v>
      </c>
      <c r="G584" s="155" t="s">
        <v>140</v>
      </c>
      <c r="H584" s="155">
        <v>2</v>
      </c>
      <c r="I584" s="155"/>
      <c r="K584" s="61" t="s">
        <v>6818</v>
      </c>
      <c r="L584" s="61" t="str">
        <f t="shared" si="15"/>
        <v>Dakbouw en overige gespecialiseerde werkzaamheden in de bouw</v>
      </c>
      <c r="M584" s="61" t="s">
        <v>6818</v>
      </c>
    </row>
    <row r="585" spans="1:13" hidden="1" x14ac:dyDescent="0.2">
      <c r="A585" s="131">
        <v>2</v>
      </c>
      <c r="B585" s="59" t="s">
        <v>7539</v>
      </c>
      <c r="C585" s="66" t="s">
        <v>7540</v>
      </c>
      <c r="D585" s="59" t="s">
        <v>7541</v>
      </c>
      <c r="E585" s="66" t="s">
        <v>7542</v>
      </c>
      <c r="F585" s="61" t="s">
        <v>140</v>
      </c>
      <c r="G585" s="155" t="s">
        <v>6469</v>
      </c>
      <c r="H585" s="155">
        <v>0</v>
      </c>
      <c r="I585" s="155"/>
      <c r="J585" s="63" t="s">
        <v>1318</v>
      </c>
      <c r="K585" s="61" t="s">
        <v>6397</v>
      </c>
      <c r="L585" s="61" t="str">
        <f>IF(LEN(D585)=2,E585,L584)</f>
        <v>Handel in en reparatie van auto's, motorfietsen en aanhangers</v>
      </c>
      <c r="M585" s="61" t="s">
        <v>6397</v>
      </c>
    </row>
    <row r="586" spans="1:13" hidden="1" x14ac:dyDescent="0.2">
      <c r="A586" s="131">
        <v>3</v>
      </c>
      <c r="B586" s="69" t="s">
        <v>7539</v>
      </c>
      <c r="C586" s="74" t="s">
        <v>7540</v>
      </c>
      <c r="D586" s="69" t="s">
        <v>7543</v>
      </c>
      <c r="E586" s="74" t="s">
        <v>7544</v>
      </c>
      <c r="F586" s="61" t="s">
        <v>158</v>
      </c>
      <c r="G586" s="155" t="s">
        <v>6469</v>
      </c>
      <c r="H586" s="155">
        <v>2</v>
      </c>
      <c r="I586" s="155">
        <v>3.2</v>
      </c>
      <c r="K586" s="61" t="s">
        <v>6397</v>
      </c>
      <c r="L586" s="61" t="str">
        <f>IF(LEN(D586)=3,E586,L585)</f>
        <v>Handel in auto's en aanhangers, eventueel gecombineerd met reparatie</v>
      </c>
      <c r="M586" s="61" t="s">
        <v>6397</v>
      </c>
    </row>
    <row r="587" spans="1:13" hidden="1" x14ac:dyDescent="0.2">
      <c r="A587" s="131">
        <v>4</v>
      </c>
      <c r="B587" s="69" t="s">
        <v>7539</v>
      </c>
      <c r="C587" s="74" t="s">
        <v>7540</v>
      </c>
      <c r="D587" s="69" t="s">
        <v>7545</v>
      </c>
      <c r="E587" s="74" t="s">
        <v>7546</v>
      </c>
      <c r="F587" s="61" t="s">
        <v>140</v>
      </c>
      <c r="G587" s="155" t="s">
        <v>140</v>
      </c>
      <c r="H587" s="155">
        <v>2</v>
      </c>
      <c r="I587" s="155">
        <v>3.2</v>
      </c>
      <c r="K587" s="61" t="s">
        <v>6397</v>
      </c>
      <c r="L587" s="61" t="str">
        <f t="shared" ref="L587:L610" si="16">IF(LEN(D587)=3,E587,L586)</f>
        <v>Handel in auto's en aanhangers, eventueel gecombineerd met reparatie</v>
      </c>
      <c r="M587" s="61" t="s">
        <v>6397</v>
      </c>
    </row>
    <row r="588" spans="1:13" x14ac:dyDescent="0.2">
      <c r="A588" s="131">
        <v>5</v>
      </c>
      <c r="B588" s="69" t="s">
        <v>7539</v>
      </c>
      <c r="C588" s="74" t="s">
        <v>7540</v>
      </c>
      <c r="D588" s="69" t="s">
        <v>7547</v>
      </c>
      <c r="E588" s="74" t="s">
        <v>7548</v>
      </c>
      <c r="F588" s="61" t="s">
        <v>158</v>
      </c>
      <c r="G588" s="155" t="s">
        <v>140</v>
      </c>
      <c r="H588" s="155">
        <v>2</v>
      </c>
      <c r="I588" s="155">
        <v>3.2</v>
      </c>
      <c r="K588" s="61" t="s">
        <v>6397</v>
      </c>
      <c r="L588" s="61" t="str">
        <f t="shared" si="16"/>
        <v>Handel in auto's en aanhangers, eventueel gecombineerd met reparatie</v>
      </c>
      <c r="M588" s="61" t="s">
        <v>6397</v>
      </c>
    </row>
    <row r="589" spans="1:13" x14ac:dyDescent="0.2">
      <c r="A589" s="131">
        <v>5</v>
      </c>
      <c r="B589" s="69" t="s">
        <v>7539</v>
      </c>
      <c r="C589" s="74" t="s">
        <v>7540</v>
      </c>
      <c r="D589" s="69" t="s">
        <v>7549</v>
      </c>
      <c r="E589" s="74" t="s">
        <v>7550</v>
      </c>
      <c r="F589" s="61" t="s">
        <v>140</v>
      </c>
      <c r="G589" s="155" t="s">
        <v>140</v>
      </c>
      <c r="H589" s="155">
        <v>2</v>
      </c>
      <c r="I589" s="155">
        <v>3.2</v>
      </c>
      <c r="K589" s="61" t="s">
        <v>6397</v>
      </c>
      <c r="L589" s="61" t="str">
        <f t="shared" si="16"/>
        <v>Handel in auto's en aanhangers, eventueel gecombineerd met reparatie</v>
      </c>
      <c r="M589" s="61" t="s">
        <v>6397</v>
      </c>
    </row>
    <row r="590" spans="1:13" hidden="1" x14ac:dyDescent="0.2">
      <c r="A590" s="131">
        <v>4</v>
      </c>
      <c r="B590" s="69" t="s">
        <v>7539</v>
      </c>
      <c r="C590" s="74" t="s">
        <v>7540</v>
      </c>
      <c r="D590" s="69" t="s">
        <v>7551</v>
      </c>
      <c r="E590" s="74" t="s">
        <v>7552</v>
      </c>
      <c r="F590" s="61" t="s">
        <v>140</v>
      </c>
      <c r="G590" s="155" t="s">
        <v>140</v>
      </c>
      <c r="H590" s="155">
        <v>2</v>
      </c>
      <c r="I590" s="155">
        <v>3.2</v>
      </c>
      <c r="K590" s="61" t="s">
        <v>6397</v>
      </c>
      <c r="L590" s="61" t="str">
        <f t="shared" si="16"/>
        <v>Handel in auto's en aanhangers, eventueel gecombineerd met reparatie</v>
      </c>
      <c r="M590" s="61" t="s">
        <v>6397</v>
      </c>
    </row>
    <row r="591" spans="1:13" x14ac:dyDescent="0.2">
      <c r="A591" s="131">
        <v>5</v>
      </c>
      <c r="B591" s="69" t="s">
        <v>7539</v>
      </c>
      <c r="C591" s="74" t="s">
        <v>7540</v>
      </c>
      <c r="D591" s="69" t="s">
        <v>7553</v>
      </c>
      <c r="E591" s="74" t="s">
        <v>7554</v>
      </c>
      <c r="F591" s="61" t="s">
        <v>158</v>
      </c>
      <c r="G591" s="155" t="s">
        <v>140</v>
      </c>
      <c r="H591" s="155">
        <v>2</v>
      </c>
      <c r="I591" s="155">
        <v>3.2</v>
      </c>
      <c r="K591" s="61" t="s">
        <v>6397</v>
      </c>
      <c r="L591" s="61" t="str">
        <f t="shared" si="16"/>
        <v>Handel in auto's en aanhangers, eventueel gecombineerd met reparatie</v>
      </c>
      <c r="M591" s="61" t="s">
        <v>6397</v>
      </c>
    </row>
    <row r="592" spans="1:13" x14ac:dyDescent="0.2">
      <c r="A592" s="131">
        <v>5</v>
      </c>
      <c r="B592" s="69" t="s">
        <v>7539</v>
      </c>
      <c r="C592" s="74" t="s">
        <v>7540</v>
      </c>
      <c r="D592" s="69" t="s">
        <v>7555</v>
      </c>
      <c r="E592" s="74" t="s">
        <v>7556</v>
      </c>
      <c r="F592" s="61" t="s">
        <v>140</v>
      </c>
      <c r="G592" s="155" t="s">
        <v>140</v>
      </c>
      <c r="H592" s="155">
        <v>2</v>
      </c>
      <c r="I592" s="155">
        <v>3.2</v>
      </c>
      <c r="K592" s="61" t="s">
        <v>6397</v>
      </c>
      <c r="L592" s="61" t="str">
        <f t="shared" si="16"/>
        <v>Handel in auto's en aanhangers, eventueel gecombineerd met reparatie</v>
      </c>
      <c r="M592" s="61" t="s">
        <v>6397</v>
      </c>
    </row>
    <row r="593" spans="1:13" x14ac:dyDescent="0.2">
      <c r="A593" s="131">
        <v>5</v>
      </c>
      <c r="B593" s="69" t="s">
        <v>7539</v>
      </c>
      <c r="C593" s="74" t="s">
        <v>7540</v>
      </c>
      <c r="D593" s="69" t="s">
        <v>7557</v>
      </c>
      <c r="E593" s="74" t="s">
        <v>7558</v>
      </c>
      <c r="F593" s="61" t="s">
        <v>140</v>
      </c>
      <c r="G593" s="155" t="s">
        <v>140</v>
      </c>
      <c r="H593" s="155">
        <v>2</v>
      </c>
      <c r="I593" s="155">
        <v>3.2</v>
      </c>
      <c r="K593" s="61" t="s">
        <v>6397</v>
      </c>
      <c r="L593" s="61" t="str">
        <f t="shared" si="16"/>
        <v>Handel in auto's en aanhangers, eventueel gecombineerd met reparatie</v>
      </c>
      <c r="M593" s="61" t="s">
        <v>6397</v>
      </c>
    </row>
    <row r="594" spans="1:13" x14ac:dyDescent="0.2">
      <c r="A594" s="131">
        <v>5</v>
      </c>
      <c r="B594" s="69" t="s">
        <v>7539</v>
      </c>
      <c r="C594" s="74" t="s">
        <v>7540</v>
      </c>
      <c r="D594" s="69" t="s">
        <v>7559</v>
      </c>
      <c r="E594" s="74" t="s">
        <v>7560</v>
      </c>
      <c r="F594" s="61" t="s">
        <v>140</v>
      </c>
      <c r="G594" s="155" t="s">
        <v>140</v>
      </c>
      <c r="H594" s="155">
        <v>2</v>
      </c>
      <c r="I594" s="155">
        <v>3.2</v>
      </c>
      <c r="K594" s="61" t="s">
        <v>6397</v>
      </c>
      <c r="L594" s="61" t="str">
        <f t="shared" si="16"/>
        <v>Handel in auto's en aanhangers, eventueel gecombineerd met reparatie</v>
      </c>
      <c r="M594" s="61" t="s">
        <v>6397</v>
      </c>
    </row>
    <row r="595" spans="1:13" hidden="1" x14ac:dyDescent="0.2">
      <c r="A595" s="131">
        <v>3</v>
      </c>
      <c r="B595" s="69" t="s">
        <v>7539</v>
      </c>
      <c r="C595" s="74" t="s">
        <v>7540</v>
      </c>
      <c r="D595" s="69" t="s">
        <v>7561</v>
      </c>
      <c r="E595" s="74" t="s">
        <v>7562</v>
      </c>
      <c r="F595" s="61" t="s">
        <v>140</v>
      </c>
      <c r="G595" s="155" t="s">
        <v>6469</v>
      </c>
      <c r="H595" s="155">
        <v>2</v>
      </c>
      <c r="I595" s="155"/>
      <c r="K595" s="61" t="s">
        <v>6397</v>
      </c>
      <c r="L595" s="61" t="str">
        <f t="shared" si="16"/>
        <v>Gespecialiseerde reparatie van auto's</v>
      </c>
      <c r="M595" s="61" t="s">
        <v>6397</v>
      </c>
    </row>
    <row r="596" spans="1:13" hidden="1" x14ac:dyDescent="0.2">
      <c r="A596" s="131">
        <v>4</v>
      </c>
      <c r="B596" s="69" t="s">
        <v>7539</v>
      </c>
      <c r="C596" s="74" t="s">
        <v>7540</v>
      </c>
      <c r="D596" s="69" t="s">
        <v>7563</v>
      </c>
      <c r="E596" s="74" t="s">
        <v>7562</v>
      </c>
      <c r="F596" s="61" t="s">
        <v>140</v>
      </c>
      <c r="G596" s="155" t="s">
        <v>140</v>
      </c>
      <c r="H596" s="155">
        <v>2</v>
      </c>
      <c r="I596" s="155"/>
      <c r="K596" s="61" t="s">
        <v>6397</v>
      </c>
      <c r="L596" s="61" t="str">
        <f t="shared" si="16"/>
        <v>Gespecialiseerde reparatie van auto's</v>
      </c>
      <c r="M596" s="61" t="s">
        <v>6397</v>
      </c>
    </row>
    <row r="597" spans="1:13" x14ac:dyDescent="0.2">
      <c r="A597" s="131">
        <v>5</v>
      </c>
      <c r="B597" s="69" t="s">
        <v>7539</v>
      </c>
      <c r="C597" s="74" t="s">
        <v>7540</v>
      </c>
      <c r="D597" s="69" t="s">
        <v>7564</v>
      </c>
      <c r="E597" s="74" t="s">
        <v>7565</v>
      </c>
      <c r="F597" s="61" t="s">
        <v>158</v>
      </c>
      <c r="G597" s="155" t="s">
        <v>140</v>
      </c>
      <c r="H597" s="155">
        <v>2</v>
      </c>
      <c r="I597" s="155"/>
      <c r="K597" s="61" t="s">
        <v>6397</v>
      </c>
      <c r="L597" s="61" t="str">
        <f t="shared" si="16"/>
        <v>Gespecialiseerde reparatie van auto's</v>
      </c>
      <c r="M597" s="61" t="s">
        <v>6397</v>
      </c>
    </row>
    <row r="598" spans="1:13" x14ac:dyDescent="0.2">
      <c r="A598" s="131">
        <v>5</v>
      </c>
      <c r="B598" s="69" t="s">
        <v>7539</v>
      </c>
      <c r="C598" s="74" t="s">
        <v>7540</v>
      </c>
      <c r="D598" s="69" t="s">
        <v>7566</v>
      </c>
      <c r="E598" s="74" t="s">
        <v>7567</v>
      </c>
      <c r="F598" s="61" t="s">
        <v>158</v>
      </c>
      <c r="G598" s="155" t="s">
        <v>140</v>
      </c>
      <c r="H598" s="155">
        <v>2</v>
      </c>
      <c r="I598" s="155"/>
      <c r="K598" s="61" t="s">
        <v>6397</v>
      </c>
      <c r="L598" s="61" t="str">
        <f t="shared" si="16"/>
        <v>Gespecialiseerde reparatie van auto's</v>
      </c>
      <c r="M598" s="61" t="s">
        <v>6397</v>
      </c>
    </row>
    <row r="599" spans="1:13" x14ac:dyDescent="0.2">
      <c r="A599" s="131">
        <v>5</v>
      </c>
      <c r="B599" s="69" t="s">
        <v>7539</v>
      </c>
      <c r="C599" s="74" t="s">
        <v>7540</v>
      </c>
      <c r="D599" s="69" t="s">
        <v>7568</v>
      </c>
      <c r="E599" s="74" t="s">
        <v>7569</v>
      </c>
      <c r="F599" s="61" t="s">
        <v>140</v>
      </c>
      <c r="G599" s="155" t="s">
        <v>140</v>
      </c>
      <c r="H599" s="155">
        <v>2</v>
      </c>
      <c r="I599" s="155"/>
      <c r="K599" s="61" t="s">
        <v>6397</v>
      </c>
      <c r="L599" s="61" t="str">
        <f t="shared" si="16"/>
        <v>Gespecialiseerde reparatie van auto's</v>
      </c>
      <c r="M599" s="61" t="s">
        <v>6397</v>
      </c>
    </row>
    <row r="600" spans="1:13" x14ac:dyDescent="0.2">
      <c r="A600" s="131">
        <v>5</v>
      </c>
      <c r="B600" s="69" t="s">
        <v>7539</v>
      </c>
      <c r="C600" s="74" t="s">
        <v>7540</v>
      </c>
      <c r="D600" s="69" t="s">
        <v>7570</v>
      </c>
      <c r="E600" s="74" t="s">
        <v>7571</v>
      </c>
      <c r="F600" s="61" t="s">
        <v>140</v>
      </c>
      <c r="G600" s="155" t="s">
        <v>140</v>
      </c>
      <c r="H600" s="155">
        <v>2</v>
      </c>
      <c r="I600" s="155">
        <v>3.2</v>
      </c>
      <c r="K600" s="61" t="s">
        <v>6397</v>
      </c>
      <c r="L600" s="61" t="str">
        <f t="shared" si="16"/>
        <v>Gespecialiseerde reparatie van auto's</v>
      </c>
      <c r="M600" s="61" t="s">
        <v>6397</v>
      </c>
    </row>
    <row r="601" spans="1:13" x14ac:dyDescent="0.2">
      <c r="A601" s="131">
        <v>5</v>
      </c>
      <c r="B601" s="69" t="s">
        <v>7539</v>
      </c>
      <c r="C601" s="74" t="s">
        <v>7540</v>
      </c>
      <c r="D601" s="69" t="s">
        <v>7572</v>
      </c>
      <c r="E601" s="74" t="s">
        <v>7573</v>
      </c>
      <c r="F601" s="61" t="s">
        <v>140</v>
      </c>
      <c r="G601" s="155" t="s">
        <v>140</v>
      </c>
      <c r="H601" s="155">
        <v>2</v>
      </c>
      <c r="I601" s="155"/>
      <c r="K601" s="61" t="s">
        <v>6397</v>
      </c>
      <c r="L601" s="61" t="str">
        <f t="shared" si="16"/>
        <v>Gespecialiseerde reparatie van auto's</v>
      </c>
      <c r="M601" s="61" t="s">
        <v>6397</v>
      </c>
    </row>
    <row r="602" spans="1:13" hidden="1" x14ac:dyDescent="0.2">
      <c r="A602" s="131">
        <v>3</v>
      </c>
      <c r="B602" s="69" t="s">
        <v>7539</v>
      </c>
      <c r="C602" s="74" t="s">
        <v>7540</v>
      </c>
      <c r="D602" s="69" t="s">
        <v>7574</v>
      </c>
      <c r="E602" s="74" t="s">
        <v>7575</v>
      </c>
      <c r="F602" s="61" t="s">
        <v>158</v>
      </c>
      <c r="G602" s="155" t="s">
        <v>6469</v>
      </c>
      <c r="H602" s="155">
        <v>2</v>
      </c>
      <c r="I602" s="155"/>
      <c r="K602" s="61" t="s">
        <v>6397</v>
      </c>
      <c r="L602" s="61" t="str">
        <f t="shared" si="16"/>
        <v xml:space="preserve">Handel in auto-onderdelen en -accessoires </v>
      </c>
      <c r="M602" s="61" t="s">
        <v>6397</v>
      </c>
    </row>
    <row r="603" spans="1:13" hidden="1" x14ac:dyDescent="0.2">
      <c r="A603" s="131">
        <v>4</v>
      </c>
      <c r="B603" s="69" t="s">
        <v>7539</v>
      </c>
      <c r="C603" s="74" t="s">
        <v>7540</v>
      </c>
      <c r="D603" s="69" t="s">
        <v>7576</v>
      </c>
      <c r="E603" s="74" t="s">
        <v>7577</v>
      </c>
      <c r="F603" s="61" t="s">
        <v>158</v>
      </c>
      <c r="G603" s="155" t="s">
        <v>140</v>
      </c>
      <c r="H603" s="155">
        <v>2</v>
      </c>
      <c r="I603" s="155"/>
      <c r="K603" s="61" t="s">
        <v>6397</v>
      </c>
      <c r="L603" s="61" t="str">
        <f t="shared" si="16"/>
        <v xml:space="preserve">Handel in auto-onderdelen en -accessoires </v>
      </c>
      <c r="M603" s="61" t="s">
        <v>6397</v>
      </c>
    </row>
    <row r="604" spans="1:13" x14ac:dyDescent="0.2">
      <c r="A604" s="131">
        <v>5</v>
      </c>
      <c r="B604" s="69" t="s">
        <v>7539</v>
      </c>
      <c r="C604" s="74" t="s">
        <v>7540</v>
      </c>
      <c r="D604" s="69" t="s">
        <v>7578</v>
      </c>
      <c r="E604" s="74" t="s">
        <v>7579</v>
      </c>
      <c r="F604" s="61" t="s">
        <v>158</v>
      </c>
      <c r="G604" s="155" t="s">
        <v>140</v>
      </c>
      <c r="H604" s="155">
        <v>2</v>
      </c>
      <c r="I604" s="155"/>
      <c r="K604" s="61" t="s">
        <v>6397</v>
      </c>
      <c r="L604" s="61" t="str">
        <f t="shared" si="16"/>
        <v xml:space="preserve">Handel in auto-onderdelen en -accessoires </v>
      </c>
      <c r="M604" s="61" t="s">
        <v>6397</v>
      </c>
    </row>
    <row r="605" spans="1:13" x14ac:dyDescent="0.2">
      <c r="A605" s="131">
        <v>5</v>
      </c>
      <c r="B605" s="69" t="s">
        <v>7539</v>
      </c>
      <c r="C605" s="74" t="s">
        <v>7540</v>
      </c>
      <c r="D605" s="69" t="s">
        <v>7580</v>
      </c>
      <c r="E605" s="74" t="s">
        <v>7581</v>
      </c>
      <c r="F605" s="61" t="s">
        <v>158</v>
      </c>
      <c r="G605" s="155" t="s">
        <v>140</v>
      </c>
      <c r="H605" s="155">
        <v>2</v>
      </c>
      <c r="I605" s="155"/>
      <c r="K605" s="61" t="s">
        <v>6397</v>
      </c>
      <c r="L605" s="61" t="str">
        <f t="shared" si="16"/>
        <v xml:space="preserve">Handel in auto-onderdelen en -accessoires </v>
      </c>
      <c r="M605" s="61" t="s">
        <v>6397</v>
      </c>
    </row>
    <row r="606" spans="1:13" hidden="1" x14ac:dyDescent="0.2">
      <c r="A606" s="131">
        <v>4</v>
      </c>
      <c r="B606" s="69" t="s">
        <v>7539</v>
      </c>
      <c r="C606" s="74" t="s">
        <v>7540</v>
      </c>
      <c r="D606" s="69" t="s">
        <v>7582</v>
      </c>
      <c r="E606" s="74" t="s">
        <v>7583</v>
      </c>
      <c r="F606" s="61" t="s">
        <v>158</v>
      </c>
      <c r="G606" s="155" t="s">
        <v>140</v>
      </c>
      <c r="H606" s="155">
        <v>2</v>
      </c>
      <c r="I606" s="155"/>
      <c r="K606" s="61" t="s">
        <v>6397</v>
      </c>
      <c r="L606" s="61" t="str">
        <f t="shared" si="16"/>
        <v xml:space="preserve">Handel in auto-onderdelen en -accessoires </v>
      </c>
      <c r="M606" s="61" t="s">
        <v>6397</v>
      </c>
    </row>
    <row r="607" spans="1:13" hidden="1" x14ac:dyDescent="0.2">
      <c r="A607" s="131">
        <v>3</v>
      </c>
      <c r="B607" s="69" t="s">
        <v>7539</v>
      </c>
      <c r="C607" s="74" t="s">
        <v>7540</v>
      </c>
      <c r="D607" s="69" t="s">
        <v>7584</v>
      </c>
      <c r="E607" s="74" t="s">
        <v>7585</v>
      </c>
      <c r="F607" s="61" t="s">
        <v>140</v>
      </c>
      <c r="G607" s="155" t="s">
        <v>6469</v>
      </c>
      <c r="H607" s="155">
        <v>2</v>
      </c>
      <c r="I607" s="155"/>
      <c r="K607" s="61" t="s">
        <v>6397</v>
      </c>
      <c r="L607" s="61" t="str">
        <f t="shared" si="16"/>
        <v xml:space="preserve">Handel in en reparatie van motorfietsen en onderdelen daarvan </v>
      </c>
      <c r="M607" s="61" t="s">
        <v>6397</v>
      </c>
    </row>
    <row r="608" spans="1:13" hidden="1" x14ac:dyDescent="0.2">
      <c r="A608" s="131">
        <v>4</v>
      </c>
      <c r="B608" s="69" t="s">
        <v>7539</v>
      </c>
      <c r="C608" s="74" t="s">
        <v>7540</v>
      </c>
      <c r="D608" s="69" t="s">
        <v>7586</v>
      </c>
      <c r="E608" s="74" t="s">
        <v>7587</v>
      </c>
      <c r="F608" s="61" t="s">
        <v>140</v>
      </c>
      <c r="G608" s="155" t="s">
        <v>140</v>
      </c>
      <c r="H608" s="155">
        <v>2</v>
      </c>
      <c r="I608" s="155"/>
      <c r="K608" s="61" t="s">
        <v>6397</v>
      </c>
      <c r="L608" s="61" t="str">
        <f t="shared" si="16"/>
        <v xml:space="preserve">Handel in en reparatie van motorfietsen en onderdelen daarvan </v>
      </c>
      <c r="M608" s="61" t="s">
        <v>6397</v>
      </c>
    </row>
    <row r="609" spans="1:13" x14ac:dyDescent="0.2">
      <c r="A609" s="131">
        <v>5</v>
      </c>
      <c r="B609" s="69" t="s">
        <v>7539</v>
      </c>
      <c r="C609" s="74" t="s">
        <v>7540</v>
      </c>
      <c r="D609" s="69" t="s">
        <v>7588</v>
      </c>
      <c r="E609" s="74" t="s">
        <v>7589</v>
      </c>
      <c r="F609" s="61" t="s">
        <v>158</v>
      </c>
      <c r="G609" s="155" t="s">
        <v>140</v>
      </c>
      <c r="H609" s="155">
        <v>2</v>
      </c>
      <c r="I609" s="155"/>
      <c r="K609" s="61" t="s">
        <v>6397</v>
      </c>
      <c r="L609" s="61" t="str">
        <f t="shared" si="16"/>
        <v xml:space="preserve">Handel in en reparatie van motorfietsen en onderdelen daarvan </v>
      </c>
      <c r="M609" s="61" t="s">
        <v>6397</v>
      </c>
    </row>
    <row r="610" spans="1:13" x14ac:dyDescent="0.2">
      <c r="A610" s="131">
        <v>5</v>
      </c>
      <c r="B610" s="69" t="s">
        <v>7539</v>
      </c>
      <c r="C610" s="74" t="s">
        <v>7540</v>
      </c>
      <c r="D610" s="69" t="s">
        <v>7590</v>
      </c>
      <c r="E610" s="74" t="s">
        <v>7591</v>
      </c>
      <c r="F610" s="61" t="s">
        <v>140</v>
      </c>
      <c r="G610" s="155" t="s">
        <v>140</v>
      </c>
      <c r="H610" s="155">
        <v>2</v>
      </c>
      <c r="I610" s="155"/>
      <c r="K610" s="61" t="s">
        <v>6397</v>
      </c>
      <c r="L610" s="61" t="str">
        <f t="shared" si="16"/>
        <v xml:space="preserve">Handel in en reparatie van motorfietsen en onderdelen daarvan </v>
      </c>
      <c r="M610" s="61" t="s">
        <v>6397</v>
      </c>
    </row>
    <row r="611" spans="1:13" hidden="1" x14ac:dyDescent="0.2">
      <c r="A611" s="131">
        <v>2</v>
      </c>
      <c r="B611" s="59" t="s">
        <v>7539</v>
      </c>
      <c r="C611" s="66" t="s">
        <v>7540</v>
      </c>
      <c r="D611" s="59" t="s">
        <v>7592</v>
      </c>
      <c r="E611" s="66" t="s">
        <v>7593</v>
      </c>
      <c r="F611" s="61" t="s">
        <v>158</v>
      </c>
      <c r="G611" s="155" t="s">
        <v>6469</v>
      </c>
      <c r="H611" s="155">
        <v>0</v>
      </c>
      <c r="I611" s="155"/>
      <c r="J611" s="63" t="s">
        <v>1318</v>
      </c>
      <c r="K611" s="61" t="s">
        <v>7594</v>
      </c>
      <c r="L611" s="61" t="str">
        <f>IF(LEN(D611)=2,E611,L610)</f>
        <v>Groothandel en handelsbemiddeling (niet in auto's en motorfietsen)</v>
      </c>
    </row>
    <row r="612" spans="1:13" hidden="1" x14ac:dyDescent="0.2">
      <c r="A612" s="131">
        <v>3</v>
      </c>
      <c r="B612" s="69" t="s">
        <v>7539</v>
      </c>
      <c r="C612" s="74" t="s">
        <v>7540</v>
      </c>
      <c r="D612" s="69" t="s">
        <v>7595</v>
      </c>
      <c r="E612" s="74" t="s">
        <v>7596</v>
      </c>
      <c r="F612" s="61" t="s">
        <v>158</v>
      </c>
      <c r="G612" s="155" t="s">
        <v>6469</v>
      </c>
      <c r="H612" s="155">
        <v>1</v>
      </c>
      <c r="I612" s="155"/>
      <c r="K612" s="61" t="s">
        <v>7594</v>
      </c>
      <c r="L612" s="61" t="str">
        <f>IF(LEN(D612)=3,E612,L611)</f>
        <v>Handelsbemiddeling</v>
      </c>
    </row>
    <row r="613" spans="1:13" hidden="1" x14ac:dyDescent="0.2">
      <c r="A613" s="131">
        <v>4</v>
      </c>
      <c r="B613" s="69" t="s">
        <v>7539</v>
      </c>
      <c r="C613" s="74" t="s">
        <v>7540</v>
      </c>
      <c r="D613" s="69" t="s">
        <v>7597</v>
      </c>
      <c r="E613" s="74" t="s">
        <v>7598</v>
      </c>
      <c r="F613" s="61" t="s">
        <v>158</v>
      </c>
      <c r="G613" s="155" t="s">
        <v>140</v>
      </c>
      <c r="H613" s="155">
        <v>1</v>
      </c>
      <c r="I613" s="155"/>
      <c r="K613" s="61" t="s">
        <v>7594</v>
      </c>
      <c r="L613" s="61" t="str">
        <f t="shared" ref="L613:L676" si="17">IF(LEN(D613)=3,E613,L612)</f>
        <v>Handelsbemiddeling</v>
      </c>
    </row>
    <row r="614" spans="1:13" hidden="1" x14ac:dyDescent="0.2">
      <c r="A614" s="131">
        <v>4</v>
      </c>
      <c r="B614" s="69" t="s">
        <v>7539</v>
      </c>
      <c r="C614" s="74" t="s">
        <v>7540</v>
      </c>
      <c r="D614" s="75" t="s">
        <v>7599</v>
      </c>
      <c r="E614" s="74" t="s">
        <v>7600</v>
      </c>
      <c r="F614" s="61" t="s">
        <v>158</v>
      </c>
      <c r="G614" s="155" t="s">
        <v>140</v>
      </c>
      <c r="H614" s="155">
        <v>1</v>
      </c>
      <c r="I614" s="155"/>
      <c r="K614" s="61" t="s">
        <v>7594</v>
      </c>
      <c r="L614" s="61" t="str">
        <f t="shared" si="17"/>
        <v>Handelsbemiddeling</v>
      </c>
    </row>
    <row r="615" spans="1:13" hidden="1" x14ac:dyDescent="0.2">
      <c r="A615" s="131">
        <v>4</v>
      </c>
      <c r="B615" s="69" t="s">
        <v>7539</v>
      </c>
      <c r="C615" s="74" t="s">
        <v>7540</v>
      </c>
      <c r="D615" s="69" t="s">
        <v>7601</v>
      </c>
      <c r="E615" s="74" t="s">
        <v>7602</v>
      </c>
      <c r="F615" s="61" t="s">
        <v>158</v>
      </c>
      <c r="G615" s="155" t="s">
        <v>140</v>
      </c>
      <c r="H615" s="155">
        <v>1</v>
      </c>
      <c r="I615" s="155"/>
      <c r="K615" s="61" t="s">
        <v>7594</v>
      </c>
      <c r="L615" s="61" t="str">
        <f t="shared" si="17"/>
        <v>Handelsbemiddeling</v>
      </c>
    </row>
    <row r="616" spans="1:13" hidden="1" x14ac:dyDescent="0.2">
      <c r="A616" s="131">
        <v>4</v>
      </c>
      <c r="B616" s="69" t="s">
        <v>7539</v>
      </c>
      <c r="C616" s="74" t="s">
        <v>7540</v>
      </c>
      <c r="D616" s="69" t="s">
        <v>7603</v>
      </c>
      <c r="E616" s="74" t="s">
        <v>7604</v>
      </c>
      <c r="F616" s="61" t="s">
        <v>158</v>
      </c>
      <c r="G616" s="155" t="s">
        <v>140</v>
      </c>
      <c r="H616" s="155">
        <v>1</v>
      </c>
      <c r="I616" s="155"/>
      <c r="K616" s="61" t="s">
        <v>7594</v>
      </c>
      <c r="L616" s="61" t="str">
        <f t="shared" si="17"/>
        <v>Handelsbemiddeling</v>
      </c>
    </row>
    <row r="617" spans="1:13" hidden="1" x14ac:dyDescent="0.2">
      <c r="A617" s="131">
        <v>4</v>
      </c>
      <c r="B617" s="69" t="s">
        <v>7539</v>
      </c>
      <c r="C617" s="74" t="s">
        <v>7540</v>
      </c>
      <c r="D617" s="69" t="s">
        <v>7605</v>
      </c>
      <c r="E617" s="74" t="s">
        <v>7606</v>
      </c>
      <c r="F617" s="61" t="s">
        <v>158</v>
      </c>
      <c r="G617" s="155" t="s">
        <v>140</v>
      </c>
      <c r="H617" s="155">
        <v>1</v>
      </c>
      <c r="I617" s="155"/>
      <c r="K617" s="61" t="s">
        <v>7594</v>
      </c>
      <c r="L617" s="61" t="str">
        <f t="shared" si="17"/>
        <v>Handelsbemiddeling</v>
      </c>
    </row>
    <row r="618" spans="1:13" hidden="1" x14ac:dyDescent="0.2">
      <c r="A618" s="131">
        <v>4</v>
      </c>
      <c r="B618" s="69" t="s">
        <v>7539</v>
      </c>
      <c r="C618" s="74" t="s">
        <v>7540</v>
      </c>
      <c r="D618" s="69" t="s">
        <v>7607</v>
      </c>
      <c r="E618" s="74" t="s">
        <v>7608</v>
      </c>
      <c r="F618" s="61" t="s">
        <v>158</v>
      </c>
      <c r="G618" s="155" t="s">
        <v>140</v>
      </c>
      <c r="H618" s="155">
        <v>1</v>
      </c>
      <c r="I618" s="155"/>
      <c r="K618" s="61" t="s">
        <v>7594</v>
      </c>
      <c r="L618" s="61" t="str">
        <f t="shared" si="17"/>
        <v>Handelsbemiddeling</v>
      </c>
    </row>
    <row r="619" spans="1:13" hidden="1" x14ac:dyDescent="0.2">
      <c r="A619" s="131">
        <v>4</v>
      </c>
      <c r="B619" s="69" t="s">
        <v>7539</v>
      </c>
      <c r="C619" s="74" t="s">
        <v>7540</v>
      </c>
      <c r="D619" s="69" t="s">
        <v>7609</v>
      </c>
      <c r="E619" s="74" t="s">
        <v>7610</v>
      </c>
      <c r="F619" s="61" t="s">
        <v>158</v>
      </c>
      <c r="G619" s="155" t="s">
        <v>140</v>
      </c>
      <c r="H619" s="155">
        <v>1</v>
      </c>
      <c r="I619" s="155"/>
      <c r="K619" s="61" t="s">
        <v>7594</v>
      </c>
      <c r="L619" s="61" t="str">
        <f t="shared" si="17"/>
        <v>Handelsbemiddeling</v>
      </c>
    </row>
    <row r="620" spans="1:13" hidden="1" x14ac:dyDescent="0.2">
      <c r="A620" s="131">
        <v>4</v>
      </c>
      <c r="B620" s="69" t="s">
        <v>7539</v>
      </c>
      <c r="C620" s="74" t="s">
        <v>7540</v>
      </c>
      <c r="D620" s="69" t="s">
        <v>7611</v>
      </c>
      <c r="E620" s="74" t="s">
        <v>7612</v>
      </c>
      <c r="F620" s="61" t="s">
        <v>158</v>
      </c>
      <c r="G620" s="155" t="s">
        <v>140</v>
      </c>
      <c r="H620" s="155">
        <v>1</v>
      </c>
      <c r="I620" s="155"/>
      <c r="K620" s="61" t="s">
        <v>7594</v>
      </c>
      <c r="L620" s="61" t="str">
        <f t="shared" si="17"/>
        <v>Handelsbemiddeling</v>
      </c>
    </row>
    <row r="621" spans="1:13" hidden="1" x14ac:dyDescent="0.2">
      <c r="A621" s="131">
        <v>4</v>
      </c>
      <c r="B621" s="69" t="s">
        <v>7539</v>
      </c>
      <c r="C621" s="74" t="s">
        <v>7540</v>
      </c>
      <c r="D621" s="69" t="s">
        <v>7613</v>
      </c>
      <c r="E621" s="74" t="s">
        <v>7614</v>
      </c>
      <c r="F621" s="61" t="s">
        <v>158</v>
      </c>
      <c r="G621" s="155" t="s">
        <v>140</v>
      </c>
      <c r="H621" s="155">
        <v>1</v>
      </c>
      <c r="I621" s="155"/>
      <c r="K621" s="61" t="s">
        <v>7594</v>
      </c>
      <c r="L621" s="61" t="str">
        <f t="shared" si="17"/>
        <v>Handelsbemiddeling</v>
      </c>
    </row>
    <row r="622" spans="1:13" hidden="1" x14ac:dyDescent="0.2">
      <c r="A622" s="131">
        <v>3</v>
      </c>
      <c r="B622" s="69" t="s">
        <v>7539</v>
      </c>
      <c r="C622" s="74" t="s">
        <v>7540</v>
      </c>
      <c r="D622" s="69" t="s">
        <v>7615</v>
      </c>
      <c r="E622" s="74" t="s">
        <v>7616</v>
      </c>
      <c r="F622" s="61" t="s">
        <v>158</v>
      </c>
      <c r="G622" s="155" t="s">
        <v>6469</v>
      </c>
      <c r="H622" s="155">
        <v>0</v>
      </c>
      <c r="I622" s="155"/>
      <c r="K622" s="61" t="s">
        <v>7594</v>
      </c>
      <c r="L622" s="61" t="str">
        <f t="shared" si="17"/>
        <v>Groothandel in landbouwproducten en levende dieren</v>
      </c>
    </row>
    <row r="623" spans="1:13" hidden="1" x14ac:dyDescent="0.2">
      <c r="A623" s="131">
        <v>4</v>
      </c>
      <c r="B623" s="69" t="s">
        <v>7539</v>
      </c>
      <c r="C623" s="74" t="s">
        <v>7540</v>
      </c>
      <c r="D623" s="69" t="s">
        <v>7617</v>
      </c>
      <c r="E623" s="74" t="s">
        <v>7618</v>
      </c>
      <c r="F623" s="61" t="s">
        <v>158</v>
      </c>
      <c r="G623" s="155" t="s">
        <v>140</v>
      </c>
      <c r="H623" s="155">
        <v>3.1</v>
      </c>
      <c r="I623" s="155">
        <v>4.2</v>
      </c>
      <c r="K623" s="61" t="s">
        <v>7619</v>
      </c>
      <c r="L623" s="61" t="str">
        <f t="shared" si="17"/>
        <v>Groothandel in landbouwproducten en levende dieren</v>
      </c>
    </row>
    <row r="624" spans="1:13" x14ac:dyDescent="0.2">
      <c r="A624" s="131">
        <v>5</v>
      </c>
      <c r="B624" s="69" t="s">
        <v>7539</v>
      </c>
      <c r="C624" s="74" t="s">
        <v>7540</v>
      </c>
      <c r="D624" s="69" t="s">
        <v>7620</v>
      </c>
      <c r="E624" s="74" t="s">
        <v>7621</v>
      </c>
      <c r="F624" s="61" t="s">
        <v>158</v>
      </c>
      <c r="G624" s="155" t="s">
        <v>140</v>
      </c>
      <c r="H624" s="155">
        <v>3.1</v>
      </c>
      <c r="I624" s="155">
        <v>4.2</v>
      </c>
      <c r="K624" s="61" t="s">
        <v>7619</v>
      </c>
      <c r="L624" s="61" t="str">
        <f t="shared" si="17"/>
        <v>Groothandel in landbouwproducten en levende dieren</v>
      </c>
    </row>
    <row r="625" spans="1:12" x14ac:dyDescent="0.2">
      <c r="A625" s="131">
        <v>5</v>
      </c>
      <c r="B625" s="69" t="s">
        <v>7539</v>
      </c>
      <c r="C625" s="74" t="s">
        <v>7540</v>
      </c>
      <c r="D625" s="69" t="s">
        <v>7622</v>
      </c>
      <c r="E625" s="74" t="s">
        <v>7623</v>
      </c>
      <c r="F625" s="61" t="s">
        <v>158</v>
      </c>
      <c r="G625" s="155" t="s">
        <v>140</v>
      </c>
      <c r="H625" s="155">
        <v>3.1</v>
      </c>
      <c r="I625" s="155">
        <v>4.2</v>
      </c>
      <c r="K625" s="61" t="s">
        <v>7619</v>
      </c>
      <c r="L625" s="61" t="str">
        <f t="shared" si="17"/>
        <v>Groothandel in landbouwproducten en levende dieren</v>
      </c>
    </row>
    <row r="626" spans="1:12" x14ac:dyDescent="0.2">
      <c r="A626" s="131">
        <v>5</v>
      </c>
      <c r="B626" s="69" t="s">
        <v>7539</v>
      </c>
      <c r="C626" s="74" t="s">
        <v>7540</v>
      </c>
      <c r="D626" s="69" t="s">
        <v>7624</v>
      </c>
      <c r="E626" s="74" t="s">
        <v>7625</v>
      </c>
      <c r="F626" s="61" t="s">
        <v>158</v>
      </c>
      <c r="G626" s="155" t="s">
        <v>140</v>
      </c>
      <c r="H626" s="155">
        <v>3.1</v>
      </c>
      <c r="I626" s="155">
        <v>4.2</v>
      </c>
      <c r="K626" s="61" t="s">
        <v>7619</v>
      </c>
      <c r="L626" s="61" t="str">
        <f t="shared" si="17"/>
        <v>Groothandel in landbouwproducten en levende dieren</v>
      </c>
    </row>
    <row r="627" spans="1:12" x14ac:dyDescent="0.2">
      <c r="A627" s="131">
        <v>5</v>
      </c>
      <c r="B627" s="69" t="s">
        <v>7539</v>
      </c>
      <c r="C627" s="74" t="s">
        <v>7540</v>
      </c>
      <c r="D627" s="69" t="s">
        <v>7626</v>
      </c>
      <c r="E627" s="74" t="s">
        <v>7627</v>
      </c>
      <c r="F627" s="61" t="s">
        <v>158</v>
      </c>
      <c r="G627" s="155" t="s">
        <v>140</v>
      </c>
      <c r="H627" s="155">
        <v>3.1</v>
      </c>
      <c r="I627" s="155">
        <v>4.2</v>
      </c>
      <c r="K627" s="61" t="s">
        <v>7619</v>
      </c>
      <c r="L627" s="61" t="str">
        <f t="shared" si="17"/>
        <v>Groothandel in landbouwproducten en levende dieren</v>
      </c>
    </row>
    <row r="628" spans="1:12" x14ac:dyDescent="0.2">
      <c r="A628" s="131">
        <v>5</v>
      </c>
      <c r="B628" s="69" t="s">
        <v>7539</v>
      </c>
      <c r="C628" s="74" t="s">
        <v>7540</v>
      </c>
      <c r="D628" s="69" t="s">
        <v>7628</v>
      </c>
      <c r="E628" s="74" t="s">
        <v>7629</v>
      </c>
      <c r="F628" s="61" t="s">
        <v>158</v>
      </c>
      <c r="G628" s="155" t="s">
        <v>140</v>
      </c>
      <c r="H628" s="155">
        <v>3.1</v>
      </c>
      <c r="I628" s="155">
        <v>4.2</v>
      </c>
      <c r="K628" s="61" t="s">
        <v>7619</v>
      </c>
      <c r="L628" s="61" t="str">
        <f t="shared" si="17"/>
        <v>Groothandel in landbouwproducten en levende dieren</v>
      </c>
    </row>
    <row r="629" spans="1:12" x14ac:dyDescent="0.2">
      <c r="A629" s="131">
        <v>5</v>
      </c>
      <c r="B629" s="69" t="s">
        <v>7539</v>
      </c>
      <c r="C629" s="74" t="s">
        <v>7540</v>
      </c>
      <c r="D629" s="69" t="s">
        <v>7630</v>
      </c>
      <c r="E629" s="74" t="s">
        <v>7631</v>
      </c>
      <c r="F629" s="61" t="s">
        <v>158</v>
      </c>
      <c r="G629" s="155" t="s">
        <v>140</v>
      </c>
      <c r="H629" s="155">
        <v>3.1</v>
      </c>
      <c r="I629" s="155">
        <v>4.2</v>
      </c>
      <c r="K629" s="61" t="s">
        <v>7619</v>
      </c>
      <c r="L629" s="61" t="str">
        <f t="shared" si="17"/>
        <v>Groothandel in landbouwproducten en levende dieren</v>
      </c>
    </row>
    <row r="630" spans="1:12" x14ac:dyDescent="0.2">
      <c r="A630" s="131">
        <v>5</v>
      </c>
      <c r="B630" s="69" t="s">
        <v>7539</v>
      </c>
      <c r="C630" s="74" t="s">
        <v>7540</v>
      </c>
      <c r="D630" s="69" t="s">
        <v>7632</v>
      </c>
      <c r="E630" s="74" t="s">
        <v>7633</v>
      </c>
      <c r="F630" s="61" t="s">
        <v>158</v>
      </c>
      <c r="G630" s="155" t="s">
        <v>140</v>
      </c>
      <c r="H630" s="155">
        <v>3.1</v>
      </c>
      <c r="I630" s="155">
        <v>4.2</v>
      </c>
      <c r="K630" s="61" t="s">
        <v>7619</v>
      </c>
      <c r="L630" s="61" t="str">
        <f t="shared" si="17"/>
        <v>Groothandel in landbouwproducten en levende dieren</v>
      </c>
    </row>
    <row r="631" spans="1:12" x14ac:dyDescent="0.2">
      <c r="A631" s="131">
        <v>5</v>
      </c>
      <c r="B631" s="69" t="s">
        <v>7539</v>
      </c>
      <c r="C631" s="74" t="s">
        <v>7540</v>
      </c>
      <c r="D631" s="69" t="s">
        <v>7634</v>
      </c>
      <c r="E631" s="74" t="s">
        <v>7635</v>
      </c>
      <c r="F631" s="61" t="s">
        <v>158</v>
      </c>
      <c r="G631" s="155" t="s">
        <v>140</v>
      </c>
      <c r="H631" s="155">
        <v>3.1</v>
      </c>
      <c r="I631" s="155">
        <v>4.2</v>
      </c>
      <c r="K631" s="61" t="s">
        <v>7619</v>
      </c>
      <c r="L631" s="61" t="str">
        <f t="shared" si="17"/>
        <v>Groothandel in landbouwproducten en levende dieren</v>
      </c>
    </row>
    <row r="632" spans="1:12" x14ac:dyDescent="0.2">
      <c r="A632" s="131">
        <v>5</v>
      </c>
      <c r="B632" s="69" t="s">
        <v>7539</v>
      </c>
      <c r="C632" s="74" t="s">
        <v>7540</v>
      </c>
      <c r="D632" s="69" t="s">
        <v>7636</v>
      </c>
      <c r="E632" s="74" t="s">
        <v>7637</v>
      </c>
      <c r="F632" s="61" t="s">
        <v>158</v>
      </c>
      <c r="G632" s="155" t="s">
        <v>140</v>
      </c>
      <c r="H632" s="155">
        <v>3.1</v>
      </c>
      <c r="I632" s="155">
        <v>4.2</v>
      </c>
      <c r="K632" s="61" t="s">
        <v>7619</v>
      </c>
      <c r="L632" s="61" t="str">
        <f t="shared" si="17"/>
        <v>Groothandel in landbouwproducten en levende dieren</v>
      </c>
    </row>
    <row r="633" spans="1:12" hidden="1" x14ac:dyDescent="0.2">
      <c r="A633" s="131">
        <v>4</v>
      </c>
      <c r="B633" s="69" t="s">
        <v>7539</v>
      </c>
      <c r="C633" s="74" t="s">
        <v>7540</v>
      </c>
      <c r="D633" s="69" t="s">
        <v>7638</v>
      </c>
      <c r="E633" s="74" t="s">
        <v>7639</v>
      </c>
      <c r="F633" s="61" t="s">
        <v>158</v>
      </c>
      <c r="G633" s="155" t="s">
        <v>140</v>
      </c>
      <c r="H633" s="155">
        <v>2</v>
      </c>
      <c r="I633" s="155"/>
      <c r="K633" s="61" t="s">
        <v>7619</v>
      </c>
      <c r="L633" s="61" t="str">
        <f t="shared" si="17"/>
        <v>Groothandel in landbouwproducten en levende dieren</v>
      </c>
    </row>
    <row r="634" spans="1:12" hidden="1" x14ac:dyDescent="0.2">
      <c r="A634" s="131">
        <v>4</v>
      </c>
      <c r="B634" s="69" t="s">
        <v>7539</v>
      </c>
      <c r="C634" s="74" t="s">
        <v>7540</v>
      </c>
      <c r="D634" s="69" t="s">
        <v>7640</v>
      </c>
      <c r="E634" s="74" t="s">
        <v>7641</v>
      </c>
      <c r="F634" s="61" t="s">
        <v>158</v>
      </c>
      <c r="G634" s="155" t="s">
        <v>140</v>
      </c>
      <c r="H634" s="155">
        <v>3.2</v>
      </c>
      <c r="I634" s="155"/>
      <c r="K634" s="61" t="s">
        <v>7619</v>
      </c>
      <c r="L634" s="61" t="str">
        <f t="shared" si="17"/>
        <v>Groothandel in landbouwproducten en levende dieren</v>
      </c>
    </row>
    <row r="635" spans="1:12" x14ac:dyDescent="0.2">
      <c r="A635" s="131">
        <v>5</v>
      </c>
      <c r="B635" s="69" t="s">
        <v>7539</v>
      </c>
      <c r="C635" s="74" t="s">
        <v>7540</v>
      </c>
      <c r="D635" s="69" t="s">
        <v>7642</v>
      </c>
      <c r="E635" s="74" t="s">
        <v>7643</v>
      </c>
      <c r="F635" s="61" t="s">
        <v>158</v>
      </c>
      <c r="G635" s="155" t="s">
        <v>140</v>
      </c>
      <c r="H635" s="155">
        <v>3.2</v>
      </c>
      <c r="I635" s="155"/>
      <c r="K635" s="61" t="s">
        <v>7619</v>
      </c>
      <c r="L635" s="61" t="str">
        <f t="shared" si="17"/>
        <v>Groothandel in landbouwproducten en levende dieren</v>
      </c>
    </row>
    <row r="636" spans="1:12" x14ac:dyDescent="0.2">
      <c r="A636" s="131">
        <v>5</v>
      </c>
      <c r="B636" s="69" t="s">
        <v>7539</v>
      </c>
      <c r="C636" s="74" t="s">
        <v>7540</v>
      </c>
      <c r="D636" s="69" t="s">
        <v>7644</v>
      </c>
      <c r="E636" s="74" t="s">
        <v>7645</v>
      </c>
      <c r="F636" s="61" t="s">
        <v>158</v>
      </c>
      <c r="G636" s="155" t="s">
        <v>140</v>
      </c>
      <c r="H636" s="155">
        <v>3.2</v>
      </c>
      <c r="I636" s="155"/>
      <c r="K636" s="61" t="s">
        <v>7619</v>
      </c>
      <c r="L636" s="61" t="str">
        <f t="shared" si="17"/>
        <v>Groothandel in landbouwproducten en levende dieren</v>
      </c>
    </row>
    <row r="637" spans="1:12" hidden="1" x14ac:dyDescent="0.2">
      <c r="A637" s="131">
        <v>4</v>
      </c>
      <c r="B637" s="69" t="s">
        <v>7539</v>
      </c>
      <c r="C637" s="74" t="s">
        <v>7540</v>
      </c>
      <c r="D637" s="69" t="s">
        <v>7646</v>
      </c>
      <c r="E637" s="74" t="s">
        <v>7647</v>
      </c>
      <c r="F637" s="61" t="s">
        <v>158</v>
      </c>
      <c r="G637" s="155" t="s">
        <v>140</v>
      </c>
      <c r="H637" s="155">
        <v>3.1</v>
      </c>
      <c r="I637" s="155"/>
      <c r="K637" s="61" t="s">
        <v>7619</v>
      </c>
      <c r="L637" s="61" t="str">
        <f t="shared" si="17"/>
        <v>Groothandel in landbouwproducten en levende dieren</v>
      </c>
    </row>
    <row r="638" spans="1:12" x14ac:dyDescent="0.2">
      <c r="A638" s="131">
        <v>5</v>
      </c>
      <c r="B638" s="69" t="s">
        <v>7539</v>
      </c>
      <c r="C638" s="74" t="s">
        <v>7540</v>
      </c>
      <c r="D638" s="69" t="s">
        <v>7648</v>
      </c>
      <c r="E638" s="74" t="s">
        <v>7649</v>
      </c>
      <c r="F638" s="61" t="s">
        <v>158</v>
      </c>
      <c r="G638" s="155" t="s">
        <v>140</v>
      </c>
      <c r="H638" s="155">
        <v>3.1</v>
      </c>
      <c r="I638" s="155"/>
      <c r="K638" s="61" t="s">
        <v>7619</v>
      </c>
      <c r="L638" s="61" t="str">
        <f t="shared" si="17"/>
        <v>Groothandel in landbouwproducten en levende dieren</v>
      </c>
    </row>
    <row r="639" spans="1:12" x14ac:dyDescent="0.2">
      <c r="A639" s="131">
        <v>5</v>
      </c>
      <c r="B639" s="69" t="s">
        <v>7539</v>
      </c>
      <c r="C639" s="74" t="s">
        <v>7540</v>
      </c>
      <c r="D639" s="69" t="s">
        <v>7650</v>
      </c>
      <c r="E639" s="74" t="s">
        <v>7651</v>
      </c>
      <c r="F639" s="61" t="s">
        <v>158</v>
      </c>
      <c r="G639" s="155" t="s">
        <v>140</v>
      </c>
      <c r="H639" s="155">
        <v>3.1</v>
      </c>
      <c r="I639" s="155"/>
      <c r="K639" s="61" t="s">
        <v>7619</v>
      </c>
      <c r="L639" s="61" t="str">
        <f t="shared" si="17"/>
        <v>Groothandel in landbouwproducten en levende dieren</v>
      </c>
    </row>
    <row r="640" spans="1:12" hidden="1" x14ac:dyDescent="0.2">
      <c r="A640" s="131">
        <v>3</v>
      </c>
      <c r="B640" s="69" t="s">
        <v>7539</v>
      </c>
      <c r="C640" s="74" t="s">
        <v>7540</v>
      </c>
      <c r="D640" s="69" t="s">
        <v>7652</v>
      </c>
      <c r="E640" s="74" t="s">
        <v>7653</v>
      </c>
      <c r="F640" s="61" t="s">
        <v>158</v>
      </c>
      <c r="G640" s="155" t="s">
        <v>6469</v>
      </c>
      <c r="H640" s="155">
        <v>0</v>
      </c>
      <c r="I640" s="155"/>
      <c r="K640" s="61" t="s">
        <v>7619</v>
      </c>
      <c r="L640" s="61" t="str">
        <f t="shared" si="17"/>
        <v>Groothandel in voedings- en genotmiddelen</v>
      </c>
    </row>
    <row r="641" spans="1:12" hidden="1" x14ac:dyDescent="0.2">
      <c r="A641" s="131">
        <v>4</v>
      </c>
      <c r="B641" s="69" t="s">
        <v>7539</v>
      </c>
      <c r="C641" s="74" t="s">
        <v>7540</v>
      </c>
      <c r="D641" s="69" t="s">
        <v>7654</v>
      </c>
      <c r="E641" s="74" t="s">
        <v>7655</v>
      </c>
      <c r="F641" s="61" t="s">
        <v>158</v>
      </c>
      <c r="G641" s="155" t="s">
        <v>140</v>
      </c>
      <c r="H641" s="155">
        <v>3.1</v>
      </c>
      <c r="I641" s="155"/>
      <c r="K641" s="61" t="s">
        <v>7619</v>
      </c>
      <c r="L641" s="61" t="str">
        <f t="shared" si="17"/>
        <v>Groothandel in voedings- en genotmiddelen</v>
      </c>
    </row>
    <row r="642" spans="1:12" x14ac:dyDescent="0.2">
      <c r="A642" s="131">
        <v>5</v>
      </c>
      <c r="B642" s="69" t="s">
        <v>7539</v>
      </c>
      <c r="C642" s="74" t="s">
        <v>7540</v>
      </c>
      <c r="D642" s="69" t="s">
        <v>7656</v>
      </c>
      <c r="E642" s="74" t="s">
        <v>7657</v>
      </c>
      <c r="F642" s="61" t="s">
        <v>158</v>
      </c>
      <c r="G642" s="155" t="s">
        <v>140</v>
      </c>
      <c r="H642" s="155">
        <v>3.1</v>
      </c>
      <c r="I642" s="155"/>
      <c r="K642" s="61" t="s">
        <v>7619</v>
      </c>
      <c r="L642" s="61" t="str">
        <f t="shared" si="17"/>
        <v>Groothandel in voedings- en genotmiddelen</v>
      </c>
    </row>
    <row r="643" spans="1:12" x14ac:dyDescent="0.2">
      <c r="A643" s="131">
        <v>5</v>
      </c>
      <c r="B643" s="69" t="s">
        <v>7539</v>
      </c>
      <c r="C643" s="74" t="s">
        <v>7540</v>
      </c>
      <c r="D643" s="69" t="s">
        <v>7658</v>
      </c>
      <c r="E643" s="74" t="s">
        <v>7659</v>
      </c>
      <c r="F643" s="61" t="s">
        <v>158</v>
      </c>
      <c r="G643" s="155" t="s">
        <v>140</v>
      </c>
      <c r="H643" s="155">
        <v>3.1</v>
      </c>
      <c r="I643" s="155"/>
      <c r="K643" s="61" t="s">
        <v>7619</v>
      </c>
      <c r="L643" s="61" t="str">
        <f t="shared" si="17"/>
        <v>Groothandel in voedings- en genotmiddelen</v>
      </c>
    </row>
    <row r="644" spans="1:12" hidden="1" x14ac:dyDescent="0.2">
      <c r="A644" s="131">
        <v>4</v>
      </c>
      <c r="B644" s="69" t="s">
        <v>7539</v>
      </c>
      <c r="C644" s="74" t="s">
        <v>7540</v>
      </c>
      <c r="D644" s="69" t="s">
        <v>7660</v>
      </c>
      <c r="E644" s="74" t="s">
        <v>7661</v>
      </c>
      <c r="F644" s="61" t="s">
        <v>158</v>
      </c>
      <c r="G644" s="155" t="s">
        <v>140</v>
      </c>
      <c r="H644" s="155">
        <v>3.1</v>
      </c>
      <c r="I644" s="155"/>
      <c r="K644" s="61" t="s">
        <v>7619</v>
      </c>
      <c r="L644" s="61" t="str">
        <f t="shared" si="17"/>
        <v>Groothandel in voedings- en genotmiddelen</v>
      </c>
    </row>
    <row r="645" spans="1:12" hidden="1" x14ac:dyDescent="0.2">
      <c r="A645" s="131">
        <v>4</v>
      </c>
      <c r="B645" s="69" t="s">
        <v>7539</v>
      </c>
      <c r="C645" s="74" t="s">
        <v>7540</v>
      </c>
      <c r="D645" s="69" t="s">
        <v>7662</v>
      </c>
      <c r="E645" s="74" t="s">
        <v>7663</v>
      </c>
      <c r="F645" s="61" t="s">
        <v>158</v>
      </c>
      <c r="G645" s="155" t="s">
        <v>140</v>
      </c>
      <c r="H645" s="155">
        <v>3.1</v>
      </c>
      <c r="I645" s="155"/>
      <c r="K645" s="61" t="s">
        <v>7619</v>
      </c>
      <c r="L645" s="61" t="str">
        <f t="shared" si="17"/>
        <v>Groothandel in voedings- en genotmiddelen</v>
      </c>
    </row>
    <row r="646" spans="1:12" x14ac:dyDescent="0.2">
      <c r="A646" s="131">
        <v>5</v>
      </c>
      <c r="B646" s="69" t="s">
        <v>7539</v>
      </c>
      <c r="C646" s="74" t="s">
        <v>7540</v>
      </c>
      <c r="D646" s="69" t="s">
        <v>7664</v>
      </c>
      <c r="E646" s="74" t="s">
        <v>7665</v>
      </c>
      <c r="F646" s="61" t="s">
        <v>158</v>
      </c>
      <c r="G646" s="155" t="s">
        <v>140</v>
      </c>
      <c r="H646" s="155">
        <v>3.1</v>
      </c>
      <c r="I646" s="155"/>
      <c r="K646" s="61" t="s">
        <v>7619</v>
      </c>
      <c r="L646" s="61" t="str">
        <f t="shared" si="17"/>
        <v>Groothandel in voedings- en genotmiddelen</v>
      </c>
    </row>
    <row r="647" spans="1:12" x14ac:dyDescent="0.2">
      <c r="A647" s="131">
        <v>5</v>
      </c>
      <c r="B647" s="69" t="s">
        <v>7539</v>
      </c>
      <c r="C647" s="74" t="s">
        <v>7540</v>
      </c>
      <c r="D647" s="69" t="s">
        <v>7666</v>
      </c>
      <c r="E647" s="74" t="s">
        <v>7667</v>
      </c>
      <c r="F647" s="61" t="s">
        <v>158</v>
      </c>
      <c r="G647" s="155" t="s">
        <v>140</v>
      </c>
      <c r="H647" s="155">
        <v>3.1</v>
      </c>
      <c r="I647" s="155"/>
      <c r="K647" s="61" t="s">
        <v>7619</v>
      </c>
      <c r="L647" s="61" t="str">
        <f t="shared" si="17"/>
        <v>Groothandel in voedings- en genotmiddelen</v>
      </c>
    </row>
    <row r="648" spans="1:12" hidden="1" x14ac:dyDescent="0.2">
      <c r="A648" s="131">
        <v>4</v>
      </c>
      <c r="B648" s="69" t="s">
        <v>7539</v>
      </c>
      <c r="C648" s="74" t="s">
        <v>7540</v>
      </c>
      <c r="D648" s="69" t="s">
        <v>7668</v>
      </c>
      <c r="E648" s="74" t="s">
        <v>7669</v>
      </c>
      <c r="F648" s="61" t="s">
        <v>158</v>
      </c>
      <c r="G648" s="155" t="s">
        <v>140</v>
      </c>
      <c r="H648" s="155">
        <v>2</v>
      </c>
      <c r="I648" s="155"/>
      <c r="K648" s="61" t="s">
        <v>7619</v>
      </c>
      <c r="L648" s="61" t="str">
        <f t="shared" si="17"/>
        <v>Groothandel in voedings- en genotmiddelen</v>
      </c>
    </row>
    <row r="649" spans="1:12" hidden="1" x14ac:dyDescent="0.2">
      <c r="A649" s="131">
        <v>4</v>
      </c>
      <c r="B649" s="69" t="s">
        <v>7539</v>
      </c>
      <c r="C649" s="74" t="s">
        <v>7540</v>
      </c>
      <c r="D649" s="69" t="s">
        <v>7670</v>
      </c>
      <c r="E649" s="74" t="s">
        <v>7671</v>
      </c>
      <c r="F649" s="61" t="s">
        <v>158</v>
      </c>
      <c r="G649" s="155" t="s">
        <v>140</v>
      </c>
      <c r="H649" s="155">
        <v>2</v>
      </c>
      <c r="I649" s="155"/>
      <c r="K649" s="61" t="s">
        <v>7619</v>
      </c>
      <c r="L649" s="61" t="str">
        <f t="shared" si="17"/>
        <v>Groothandel in voedings- en genotmiddelen</v>
      </c>
    </row>
    <row r="650" spans="1:12" hidden="1" x14ac:dyDescent="0.2">
      <c r="A650" s="131">
        <v>4</v>
      </c>
      <c r="B650" s="69" t="s">
        <v>7539</v>
      </c>
      <c r="C650" s="74" t="s">
        <v>7540</v>
      </c>
      <c r="D650" s="69" t="s">
        <v>7672</v>
      </c>
      <c r="E650" s="74" t="s">
        <v>7673</v>
      </c>
      <c r="F650" s="61" t="s">
        <v>158</v>
      </c>
      <c r="G650" s="155" t="s">
        <v>140</v>
      </c>
      <c r="H650" s="155">
        <v>2</v>
      </c>
      <c r="I650" s="155"/>
      <c r="K650" s="61" t="s">
        <v>7619</v>
      </c>
      <c r="L650" s="61" t="str">
        <f t="shared" si="17"/>
        <v>Groothandel in voedings- en genotmiddelen</v>
      </c>
    </row>
    <row r="651" spans="1:12" hidden="1" x14ac:dyDescent="0.2">
      <c r="A651" s="131">
        <v>4</v>
      </c>
      <c r="B651" s="69" t="s">
        <v>7539</v>
      </c>
      <c r="C651" s="74" t="s">
        <v>7540</v>
      </c>
      <c r="D651" s="69" t="s">
        <v>7674</v>
      </c>
      <c r="E651" s="74" t="s">
        <v>7675</v>
      </c>
      <c r="F651" s="61" t="s">
        <v>158</v>
      </c>
      <c r="G651" s="155" t="s">
        <v>140</v>
      </c>
      <c r="H651" s="155">
        <v>2</v>
      </c>
      <c r="I651" s="155"/>
      <c r="K651" s="61" t="s">
        <v>7619</v>
      </c>
      <c r="L651" s="61" t="str">
        <f t="shared" si="17"/>
        <v>Groothandel in voedings- en genotmiddelen</v>
      </c>
    </row>
    <row r="652" spans="1:12" hidden="1" x14ac:dyDescent="0.2">
      <c r="A652" s="131">
        <v>4</v>
      </c>
      <c r="B652" s="69" t="s">
        <v>7539</v>
      </c>
      <c r="C652" s="74" t="s">
        <v>7540</v>
      </c>
      <c r="D652" s="69" t="s">
        <v>7676</v>
      </c>
      <c r="E652" s="74" t="s">
        <v>7677</v>
      </c>
      <c r="F652" s="61" t="s">
        <v>158</v>
      </c>
      <c r="G652" s="155" t="s">
        <v>140</v>
      </c>
      <c r="H652" s="155">
        <v>2</v>
      </c>
      <c r="I652" s="155"/>
      <c r="K652" s="61" t="s">
        <v>7619</v>
      </c>
      <c r="L652" s="61" t="str">
        <f t="shared" si="17"/>
        <v>Groothandel in voedings- en genotmiddelen</v>
      </c>
    </row>
    <row r="653" spans="1:12" x14ac:dyDescent="0.2">
      <c r="A653" s="131">
        <v>5</v>
      </c>
      <c r="B653" s="69" t="s">
        <v>7539</v>
      </c>
      <c r="C653" s="74" t="s">
        <v>7540</v>
      </c>
      <c r="D653" s="69" t="s">
        <v>7678</v>
      </c>
      <c r="E653" s="74" t="s">
        <v>7679</v>
      </c>
      <c r="F653" s="61" t="s">
        <v>158</v>
      </c>
      <c r="G653" s="155" t="s">
        <v>140</v>
      </c>
      <c r="H653" s="155">
        <v>2</v>
      </c>
      <c r="I653" s="155"/>
      <c r="K653" s="61" t="s">
        <v>7619</v>
      </c>
      <c r="L653" s="61" t="str">
        <f t="shared" si="17"/>
        <v>Groothandel in voedings- en genotmiddelen</v>
      </c>
    </row>
    <row r="654" spans="1:12" x14ac:dyDescent="0.2">
      <c r="A654" s="131">
        <v>5</v>
      </c>
      <c r="B654" s="69" t="s">
        <v>7539</v>
      </c>
      <c r="C654" s="74" t="s">
        <v>7540</v>
      </c>
      <c r="D654" s="69" t="s">
        <v>7680</v>
      </c>
      <c r="E654" s="74" t="s">
        <v>7681</v>
      </c>
      <c r="F654" s="61" t="s">
        <v>158</v>
      </c>
      <c r="G654" s="155" t="s">
        <v>140</v>
      </c>
      <c r="H654" s="155">
        <v>2</v>
      </c>
      <c r="I654" s="155"/>
      <c r="K654" s="61" t="s">
        <v>7619</v>
      </c>
      <c r="L654" s="61" t="str">
        <f t="shared" si="17"/>
        <v>Groothandel in voedings- en genotmiddelen</v>
      </c>
    </row>
    <row r="655" spans="1:12" x14ac:dyDescent="0.2">
      <c r="A655" s="131">
        <v>5</v>
      </c>
      <c r="B655" s="69" t="s">
        <v>7539</v>
      </c>
      <c r="C655" s="74" t="s">
        <v>7540</v>
      </c>
      <c r="D655" s="69" t="s">
        <v>7682</v>
      </c>
      <c r="E655" s="74" t="s">
        <v>7683</v>
      </c>
      <c r="F655" s="61" t="s">
        <v>158</v>
      </c>
      <c r="G655" s="155" t="s">
        <v>140</v>
      </c>
      <c r="H655" s="155">
        <v>2</v>
      </c>
      <c r="I655" s="155"/>
      <c r="K655" s="61" t="s">
        <v>7619</v>
      </c>
      <c r="L655" s="61" t="str">
        <f t="shared" si="17"/>
        <v>Groothandel in voedings- en genotmiddelen</v>
      </c>
    </row>
    <row r="656" spans="1:12" x14ac:dyDescent="0.2">
      <c r="A656" s="131">
        <v>5</v>
      </c>
      <c r="B656" s="69" t="s">
        <v>7539</v>
      </c>
      <c r="C656" s="74" t="s">
        <v>7540</v>
      </c>
      <c r="D656" s="69" t="s">
        <v>7684</v>
      </c>
      <c r="E656" s="74" t="s">
        <v>7685</v>
      </c>
      <c r="F656" s="61" t="s">
        <v>158</v>
      </c>
      <c r="G656" s="155" t="s">
        <v>140</v>
      </c>
      <c r="H656" s="155">
        <v>2</v>
      </c>
      <c r="I656" s="155"/>
      <c r="K656" s="61" t="s">
        <v>7619</v>
      </c>
      <c r="L656" s="61" t="str">
        <f t="shared" si="17"/>
        <v>Groothandel in voedings- en genotmiddelen</v>
      </c>
    </row>
    <row r="657" spans="1:12" x14ac:dyDescent="0.2">
      <c r="A657" s="131">
        <v>5</v>
      </c>
      <c r="B657" s="69" t="s">
        <v>7539</v>
      </c>
      <c r="C657" s="74" t="s">
        <v>7540</v>
      </c>
      <c r="D657" s="69" t="s">
        <v>7686</v>
      </c>
      <c r="E657" s="74" t="s">
        <v>7687</v>
      </c>
      <c r="F657" s="61" t="s">
        <v>158</v>
      </c>
      <c r="G657" s="155" t="s">
        <v>140</v>
      </c>
      <c r="H657" s="155">
        <v>2</v>
      </c>
      <c r="I657" s="155"/>
      <c r="K657" s="61" t="s">
        <v>7619</v>
      </c>
      <c r="L657" s="61" t="str">
        <f t="shared" si="17"/>
        <v>Groothandel in voedings- en genotmiddelen</v>
      </c>
    </row>
    <row r="658" spans="1:12" hidden="1" x14ac:dyDescent="0.2">
      <c r="A658" s="131">
        <v>4</v>
      </c>
      <c r="B658" s="69" t="s">
        <v>7539</v>
      </c>
      <c r="C658" s="74" t="s">
        <v>7540</v>
      </c>
      <c r="D658" s="69" t="s">
        <v>7688</v>
      </c>
      <c r="E658" s="74" t="s">
        <v>7689</v>
      </c>
      <c r="F658" s="61" t="s">
        <v>158</v>
      </c>
      <c r="G658" s="155" t="s">
        <v>140</v>
      </c>
      <c r="H658" s="155">
        <v>2</v>
      </c>
      <c r="I658" s="155"/>
      <c r="K658" s="61" t="s">
        <v>7619</v>
      </c>
      <c r="L658" s="61" t="str">
        <f t="shared" si="17"/>
        <v>Groothandel in voedings- en genotmiddelen</v>
      </c>
    </row>
    <row r="659" spans="1:12" hidden="1" x14ac:dyDescent="0.2">
      <c r="A659" s="131">
        <v>3</v>
      </c>
      <c r="B659" s="69" t="s">
        <v>7539</v>
      </c>
      <c r="C659" s="74" t="s">
        <v>7540</v>
      </c>
      <c r="D659" s="69" t="s">
        <v>7690</v>
      </c>
      <c r="E659" s="74" t="s">
        <v>7691</v>
      </c>
      <c r="F659" s="61" t="s">
        <v>158</v>
      </c>
      <c r="G659" s="155" t="s">
        <v>6469</v>
      </c>
      <c r="H659" s="155">
        <v>2</v>
      </c>
      <c r="I659" s="155"/>
      <c r="K659" s="61" t="s">
        <v>7619</v>
      </c>
      <c r="L659" s="61" t="str">
        <f t="shared" si="17"/>
        <v>Groothandel in consumentenartikelen (non-food)</v>
      </c>
    </row>
    <row r="660" spans="1:12" hidden="1" x14ac:dyDescent="0.2">
      <c r="A660" s="131">
        <v>4</v>
      </c>
      <c r="B660" s="69" t="s">
        <v>7539</v>
      </c>
      <c r="C660" s="74" t="s">
        <v>7540</v>
      </c>
      <c r="D660" s="69" t="s">
        <v>7692</v>
      </c>
      <c r="E660" s="74" t="s">
        <v>7693</v>
      </c>
      <c r="F660" s="61" t="s">
        <v>158</v>
      </c>
      <c r="G660" s="155" t="s">
        <v>140</v>
      </c>
      <c r="H660" s="155">
        <v>2</v>
      </c>
      <c r="I660" s="155"/>
      <c r="K660" s="61" t="s">
        <v>7619</v>
      </c>
      <c r="L660" s="61" t="str">
        <f t="shared" si="17"/>
        <v>Groothandel in consumentenartikelen (non-food)</v>
      </c>
    </row>
    <row r="661" spans="1:12" x14ac:dyDescent="0.2">
      <c r="A661" s="131">
        <v>5</v>
      </c>
      <c r="B661" s="69" t="s">
        <v>7539</v>
      </c>
      <c r="C661" s="74" t="s">
        <v>7540</v>
      </c>
      <c r="D661" s="69" t="s">
        <v>7694</v>
      </c>
      <c r="E661" s="74" t="s">
        <v>7695</v>
      </c>
      <c r="F661" s="61" t="s">
        <v>158</v>
      </c>
      <c r="G661" s="155" t="s">
        <v>140</v>
      </c>
      <c r="H661" s="155">
        <v>2</v>
      </c>
      <c r="I661" s="155"/>
      <c r="K661" s="61" t="s">
        <v>7619</v>
      </c>
      <c r="L661" s="61" t="str">
        <f t="shared" si="17"/>
        <v>Groothandel in consumentenartikelen (non-food)</v>
      </c>
    </row>
    <row r="662" spans="1:12" x14ac:dyDescent="0.2">
      <c r="A662" s="131">
        <v>5</v>
      </c>
      <c r="B662" s="69" t="s">
        <v>7539</v>
      </c>
      <c r="C662" s="74" t="s">
        <v>7540</v>
      </c>
      <c r="D662" s="69" t="s">
        <v>7696</v>
      </c>
      <c r="E662" s="74" t="s">
        <v>7697</v>
      </c>
      <c r="F662" s="61" t="s">
        <v>158</v>
      </c>
      <c r="G662" s="155" t="s">
        <v>140</v>
      </c>
      <c r="H662" s="155">
        <v>2</v>
      </c>
      <c r="I662" s="155"/>
      <c r="K662" s="61" t="s">
        <v>7619</v>
      </c>
      <c r="L662" s="61" t="str">
        <f t="shared" si="17"/>
        <v>Groothandel in consumentenartikelen (non-food)</v>
      </c>
    </row>
    <row r="663" spans="1:12" hidden="1" x14ac:dyDescent="0.2">
      <c r="A663" s="131">
        <v>4</v>
      </c>
      <c r="B663" s="69" t="s">
        <v>7539</v>
      </c>
      <c r="C663" s="74" t="s">
        <v>7540</v>
      </c>
      <c r="D663" s="69" t="s">
        <v>7698</v>
      </c>
      <c r="E663" s="74" t="s">
        <v>7699</v>
      </c>
      <c r="F663" s="61" t="s">
        <v>158</v>
      </c>
      <c r="G663" s="155" t="s">
        <v>140</v>
      </c>
      <c r="H663" s="155">
        <v>2</v>
      </c>
      <c r="I663" s="155"/>
      <c r="K663" s="61" t="s">
        <v>7619</v>
      </c>
      <c r="L663" s="61" t="str">
        <f t="shared" si="17"/>
        <v>Groothandel in consumentenartikelen (non-food)</v>
      </c>
    </row>
    <row r="664" spans="1:12" x14ac:dyDescent="0.2">
      <c r="A664" s="131">
        <v>5</v>
      </c>
      <c r="B664" s="69" t="s">
        <v>7539</v>
      </c>
      <c r="C664" s="74" t="s">
        <v>7540</v>
      </c>
      <c r="D664" s="69" t="s">
        <v>7700</v>
      </c>
      <c r="E664" s="74" t="s">
        <v>7701</v>
      </c>
      <c r="F664" s="61" t="s">
        <v>158</v>
      </c>
      <c r="G664" s="155" t="s">
        <v>140</v>
      </c>
      <c r="H664" s="155">
        <v>2</v>
      </c>
      <c r="I664" s="155"/>
      <c r="K664" s="61" t="s">
        <v>7619</v>
      </c>
      <c r="L664" s="61" t="str">
        <f t="shared" si="17"/>
        <v>Groothandel in consumentenartikelen (non-food)</v>
      </c>
    </row>
    <row r="665" spans="1:12" x14ac:dyDescent="0.2">
      <c r="A665" s="131">
        <v>5</v>
      </c>
      <c r="B665" s="69" t="s">
        <v>7539</v>
      </c>
      <c r="C665" s="74" t="s">
        <v>7540</v>
      </c>
      <c r="D665" s="69" t="s">
        <v>7702</v>
      </c>
      <c r="E665" s="74" t="s">
        <v>7703</v>
      </c>
      <c r="F665" s="61" t="s">
        <v>158</v>
      </c>
      <c r="G665" s="155" t="s">
        <v>140</v>
      </c>
      <c r="H665" s="155">
        <v>2</v>
      </c>
      <c r="I665" s="155"/>
      <c r="K665" s="61" t="s">
        <v>7619</v>
      </c>
      <c r="L665" s="61" t="str">
        <f t="shared" si="17"/>
        <v>Groothandel in consumentenartikelen (non-food)</v>
      </c>
    </row>
    <row r="666" spans="1:12" x14ac:dyDescent="0.2">
      <c r="A666" s="131">
        <v>5</v>
      </c>
      <c r="B666" s="69" t="s">
        <v>7539</v>
      </c>
      <c r="C666" s="74" t="s">
        <v>7540</v>
      </c>
      <c r="D666" s="69" t="s">
        <v>7704</v>
      </c>
      <c r="E666" s="74" t="s">
        <v>7705</v>
      </c>
      <c r="F666" s="61" t="s">
        <v>158</v>
      </c>
      <c r="G666" s="155" t="s">
        <v>140</v>
      </c>
      <c r="H666" s="155">
        <v>2</v>
      </c>
      <c r="I666" s="155"/>
      <c r="K666" s="61" t="s">
        <v>7619</v>
      </c>
      <c r="L666" s="61" t="str">
        <f t="shared" si="17"/>
        <v>Groothandel in consumentenartikelen (non-food)</v>
      </c>
    </row>
    <row r="667" spans="1:12" x14ac:dyDescent="0.2">
      <c r="A667" s="131">
        <v>5</v>
      </c>
      <c r="B667" s="69" t="s">
        <v>7539</v>
      </c>
      <c r="C667" s="74" t="s">
        <v>7540</v>
      </c>
      <c r="D667" s="69" t="s">
        <v>7706</v>
      </c>
      <c r="E667" s="74" t="s">
        <v>7707</v>
      </c>
      <c r="F667" s="61" t="s">
        <v>158</v>
      </c>
      <c r="G667" s="155" t="s">
        <v>140</v>
      </c>
      <c r="H667" s="155">
        <v>2</v>
      </c>
      <c r="I667" s="155"/>
      <c r="K667" s="61" t="s">
        <v>7619</v>
      </c>
      <c r="L667" s="61" t="str">
        <f t="shared" si="17"/>
        <v>Groothandel in consumentenartikelen (non-food)</v>
      </c>
    </row>
    <row r="668" spans="1:12" x14ac:dyDescent="0.2">
      <c r="A668" s="131">
        <v>5</v>
      </c>
      <c r="B668" s="69" t="s">
        <v>7539</v>
      </c>
      <c r="C668" s="74" t="s">
        <v>7540</v>
      </c>
      <c r="D668" s="69" t="s">
        <v>7708</v>
      </c>
      <c r="E668" s="74" t="s">
        <v>7709</v>
      </c>
      <c r="F668" s="61" t="s">
        <v>158</v>
      </c>
      <c r="G668" s="155" t="s">
        <v>140</v>
      </c>
      <c r="H668" s="155">
        <v>2</v>
      </c>
      <c r="I668" s="155"/>
      <c r="K668" s="61" t="s">
        <v>7619</v>
      </c>
      <c r="L668" s="61" t="str">
        <f t="shared" si="17"/>
        <v>Groothandel in consumentenartikelen (non-food)</v>
      </c>
    </row>
    <row r="669" spans="1:12" x14ac:dyDescent="0.2">
      <c r="A669" s="131">
        <v>5</v>
      </c>
      <c r="B669" s="69" t="s">
        <v>7539</v>
      </c>
      <c r="C669" s="74" t="s">
        <v>7540</v>
      </c>
      <c r="D669" s="69" t="s">
        <v>7710</v>
      </c>
      <c r="E669" s="74" t="s">
        <v>7711</v>
      </c>
      <c r="F669" s="61" t="s">
        <v>158</v>
      </c>
      <c r="G669" s="155" t="s">
        <v>140</v>
      </c>
      <c r="H669" s="155">
        <v>2</v>
      </c>
      <c r="I669" s="155"/>
      <c r="K669" s="61" t="s">
        <v>7619</v>
      </c>
      <c r="L669" s="61" t="str">
        <f t="shared" si="17"/>
        <v>Groothandel in consumentenartikelen (non-food)</v>
      </c>
    </row>
    <row r="670" spans="1:12" hidden="1" x14ac:dyDescent="0.2">
      <c r="A670" s="131">
        <v>4</v>
      </c>
      <c r="B670" s="69" t="s">
        <v>7539</v>
      </c>
      <c r="C670" s="74" t="s">
        <v>7540</v>
      </c>
      <c r="D670" s="69" t="s">
        <v>7712</v>
      </c>
      <c r="E670" s="74" t="s">
        <v>7713</v>
      </c>
      <c r="F670" s="61" t="s">
        <v>158</v>
      </c>
      <c r="G670" s="155" t="s">
        <v>140</v>
      </c>
      <c r="H670" s="155">
        <v>2</v>
      </c>
      <c r="I670" s="155"/>
      <c r="K670" s="61" t="s">
        <v>7619</v>
      </c>
      <c r="L670" s="61" t="str">
        <f t="shared" si="17"/>
        <v>Groothandel in consumentenartikelen (non-food)</v>
      </c>
    </row>
    <row r="671" spans="1:12" x14ac:dyDescent="0.2">
      <c r="A671" s="131">
        <v>5</v>
      </c>
      <c r="B671" s="69" t="s">
        <v>7539</v>
      </c>
      <c r="C671" s="74" t="s">
        <v>7540</v>
      </c>
      <c r="D671" s="69" t="s">
        <v>7714</v>
      </c>
      <c r="E671" s="74" t="s">
        <v>7715</v>
      </c>
      <c r="F671" s="61" t="s">
        <v>158</v>
      </c>
      <c r="G671" s="155" t="s">
        <v>140</v>
      </c>
      <c r="H671" s="155">
        <v>2</v>
      </c>
      <c r="I671" s="155"/>
      <c r="K671" s="61" t="s">
        <v>7619</v>
      </c>
      <c r="L671" s="61" t="str">
        <f t="shared" si="17"/>
        <v>Groothandel in consumentenartikelen (non-food)</v>
      </c>
    </row>
    <row r="672" spans="1:12" x14ac:dyDescent="0.2">
      <c r="A672" s="131">
        <v>5</v>
      </c>
      <c r="B672" s="69" t="s">
        <v>7539</v>
      </c>
      <c r="C672" s="74" t="s">
        <v>7540</v>
      </c>
      <c r="D672" s="69" t="s">
        <v>7716</v>
      </c>
      <c r="E672" s="74" t="s">
        <v>7717</v>
      </c>
      <c r="F672" s="61" t="s">
        <v>158</v>
      </c>
      <c r="G672" s="155" t="s">
        <v>140</v>
      </c>
      <c r="H672" s="155">
        <v>2</v>
      </c>
      <c r="I672" s="155"/>
      <c r="K672" s="61" t="s">
        <v>7619</v>
      </c>
      <c r="L672" s="61" t="str">
        <f t="shared" si="17"/>
        <v>Groothandel in consumentenartikelen (non-food)</v>
      </c>
    </row>
    <row r="673" spans="1:12" x14ac:dyDescent="0.2">
      <c r="A673" s="131">
        <v>5</v>
      </c>
      <c r="B673" s="69" t="s">
        <v>7539</v>
      </c>
      <c r="C673" s="74" t="s">
        <v>7540</v>
      </c>
      <c r="D673" s="69" t="s">
        <v>7718</v>
      </c>
      <c r="E673" s="74" t="s">
        <v>7719</v>
      </c>
      <c r="F673" s="61" t="s">
        <v>158</v>
      </c>
      <c r="G673" s="155" t="s">
        <v>140</v>
      </c>
      <c r="H673" s="155">
        <v>2</v>
      </c>
      <c r="I673" s="155"/>
      <c r="K673" s="61" t="s">
        <v>7619</v>
      </c>
      <c r="L673" s="61" t="str">
        <f t="shared" si="17"/>
        <v>Groothandel in consumentenartikelen (non-food)</v>
      </c>
    </row>
    <row r="674" spans="1:12" x14ac:dyDescent="0.2">
      <c r="A674" s="131">
        <v>5</v>
      </c>
      <c r="B674" s="69" t="s">
        <v>7539</v>
      </c>
      <c r="C674" s="74" t="s">
        <v>7540</v>
      </c>
      <c r="D674" s="69" t="s">
        <v>7720</v>
      </c>
      <c r="E674" s="74" t="s">
        <v>7721</v>
      </c>
      <c r="F674" s="61" t="s">
        <v>158</v>
      </c>
      <c r="G674" s="155" t="s">
        <v>140</v>
      </c>
      <c r="H674" s="155">
        <v>2</v>
      </c>
      <c r="I674" s="155"/>
      <c r="K674" s="61" t="s">
        <v>7619</v>
      </c>
      <c r="L674" s="61" t="str">
        <f t="shared" si="17"/>
        <v>Groothandel in consumentenartikelen (non-food)</v>
      </c>
    </row>
    <row r="675" spans="1:12" x14ac:dyDescent="0.2">
      <c r="A675" s="131">
        <v>5</v>
      </c>
      <c r="B675" s="69" t="s">
        <v>7539</v>
      </c>
      <c r="C675" s="74" t="s">
        <v>7540</v>
      </c>
      <c r="D675" s="69" t="s">
        <v>7722</v>
      </c>
      <c r="E675" s="74" t="s">
        <v>7723</v>
      </c>
      <c r="F675" s="61" t="s">
        <v>158</v>
      </c>
      <c r="G675" s="155" t="s">
        <v>140</v>
      </c>
      <c r="H675" s="155">
        <v>2</v>
      </c>
      <c r="I675" s="155"/>
      <c r="K675" s="61" t="s">
        <v>7619</v>
      </c>
      <c r="L675" s="61" t="str">
        <f t="shared" si="17"/>
        <v>Groothandel in consumentenartikelen (non-food)</v>
      </c>
    </row>
    <row r="676" spans="1:12" x14ac:dyDescent="0.2">
      <c r="A676" s="131">
        <v>5</v>
      </c>
      <c r="B676" s="69" t="s">
        <v>7539</v>
      </c>
      <c r="C676" s="74" t="s">
        <v>7540</v>
      </c>
      <c r="D676" s="69" t="s">
        <v>7724</v>
      </c>
      <c r="E676" s="74" t="s">
        <v>7725</v>
      </c>
      <c r="F676" s="61" t="s">
        <v>158</v>
      </c>
      <c r="G676" s="155" t="s">
        <v>140</v>
      </c>
      <c r="H676" s="155">
        <v>2</v>
      </c>
      <c r="I676" s="155"/>
      <c r="K676" s="61" t="s">
        <v>7619</v>
      </c>
      <c r="L676" s="61" t="str">
        <f t="shared" si="17"/>
        <v>Groothandel in consumentenartikelen (non-food)</v>
      </c>
    </row>
    <row r="677" spans="1:12" hidden="1" x14ac:dyDescent="0.2">
      <c r="A677" s="131">
        <v>4</v>
      </c>
      <c r="B677" s="69" t="s">
        <v>7539</v>
      </c>
      <c r="C677" s="74" t="s">
        <v>7540</v>
      </c>
      <c r="D677" s="69" t="s">
        <v>7726</v>
      </c>
      <c r="E677" s="74" t="s">
        <v>7727</v>
      </c>
      <c r="F677" s="61" t="s">
        <v>158</v>
      </c>
      <c r="G677" s="155" t="s">
        <v>140</v>
      </c>
      <c r="H677" s="155">
        <v>2</v>
      </c>
      <c r="I677" s="155"/>
      <c r="K677" s="61" t="s">
        <v>7619</v>
      </c>
      <c r="L677" s="61" t="str">
        <f t="shared" ref="L677:L721" si="18">IF(LEN(D677)=3,E677,L676)</f>
        <v>Groothandel in consumentenartikelen (non-food)</v>
      </c>
    </row>
    <row r="678" spans="1:12" x14ac:dyDescent="0.2">
      <c r="A678" s="131">
        <v>5</v>
      </c>
      <c r="B678" s="69" t="s">
        <v>7539</v>
      </c>
      <c r="C678" s="74" t="s">
        <v>7540</v>
      </c>
      <c r="D678" s="69" t="s">
        <v>7728</v>
      </c>
      <c r="E678" s="74" t="s">
        <v>7729</v>
      </c>
      <c r="F678" s="61" t="s">
        <v>158</v>
      </c>
      <c r="G678" s="155" t="s">
        <v>140</v>
      </c>
      <c r="H678" s="155">
        <v>2</v>
      </c>
      <c r="I678" s="155"/>
      <c r="K678" s="61" t="s">
        <v>7619</v>
      </c>
      <c r="L678" s="61" t="str">
        <f t="shared" si="18"/>
        <v>Groothandel in consumentenartikelen (non-food)</v>
      </c>
    </row>
    <row r="679" spans="1:12" x14ac:dyDescent="0.2">
      <c r="A679" s="131">
        <v>5</v>
      </c>
      <c r="B679" s="69" t="s">
        <v>7539</v>
      </c>
      <c r="C679" s="74" t="s">
        <v>7540</v>
      </c>
      <c r="D679" s="69" t="s">
        <v>7730</v>
      </c>
      <c r="E679" s="74" t="s">
        <v>7731</v>
      </c>
      <c r="F679" s="61" t="s">
        <v>158</v>
      </c>
      <c r="G679" s="155" t="s">
        <v>140</v>
      </c>
      <c r="H679" s="155">
        <v>2</v>
      </c>
      <c r="I679" s="155"/>
      <c r="K679" s="61" t="s">
        <v>7619</v>
      </c>
      <c r="L679" s="61" t="str">
        <f t="shared" si="18"/>
        <v>Groothandel in consumentenartikelen (non-food)</v>
      </c>
    </row>
    <row r="680" spans="1:12" hidden="1" x14ac:dyDescent="0.2">
      <c r="A680" s="131">
        <v>4</v>
      </c>
      <c r="B680" s="69" t="s">
        <v>7539</v>
      </c>
      <c r="C680" s="74" t="s">
        <v>7540</v>
      </c>
      <c r="D680" s="69" t="s">
        <v>7732</v>
      </c>
      <c r="E680" s="74" t="s">
        <v>7733</v>
      </c>
      <c r="F680" s="61" t="s">
        <v>158</v>
      </c>
      <c r="G680" s="155" t="s">
        <v>140</v>
      </c>
      <c r="H680" s="155">
        <v>2</v>
      </c>
      <c r="I680" s="155"/>
      <c r="K680" s="61" t="s">
        <v>7619</v>
      </c>
      <c r="L680" s="61" t="str">
        <f t="shared" si="18"/>
        <v>Groothandel in consumentenartikelen (non-food)</v>
      </c>
    </row>
    <row r="681" spans="1:12" hidden="1" x14ac:dyDescent="0.2">
      <c r="A681" s="131">
        <v>4</v>
      </c>
      <c r="B681" s="69" t="s">
        <v>7539</v>
      </c>
      <c r="C681" s="74" t="s">
        <v>7540</v>
      </c>
      <c r="D681" s="69" t="s">
        <v>7734</v>
      </c>
      <c r="E681" s="74" t="s">
        <v>7735</v>
      </c>
      <c r="F681" s="61" t="s">
        <v>158</v>
      </c>
      <c r="G681" s="155" t="s">
        <v>140</v>
      </c>
      <c r="H681" s="155">
        <v>2</v>
      </c>
      <c r="I681" s="155"/>
      <c r="K681" s="61" t="s">
        <v>7619</v>
      </c>
      <c r="L681" s="61" t="str">
        <f t="shared" si="18"/>
        <v>Groothandel in consumentenartikelen (non-food)</v>
      </c>
    </row>
    <row r="682" spans="1:12" x14ac:dyDescent="0.2">
      <c r="A682" s="131">
        <v>5</v>
      </c>
      <c r="B682" s="69" t="s">
        <v>7539</v>
      </c>
      <c r="C682" s="74" t="s">
        <v>7540</v>
      </c>
      <c r="D682" s="69" t="s">
        <v>7736</v>
      </c>
      <c r="E682" s="74" t="s">
        <v>7737</v>
      </c>
      <c r="F682" s="61" t="s">
        <v>158</v>
      </c>
      <c r="G682" s="155" t="s">
        <v>140</v>
      </c>
      <c r="H682" s="155">
        <v>2</v>
      </c>
      <c r="I682" s="155"/>
      <c r="K682" s="61" t="s">
        <v>7619</v>
      </c>
      <c r="L682" s="61" t="str">
        <f t="shared" si="18"/>
        <v>Groothandel in consumentenartikelen (non-food)</v>
      </c>
    </row>
    <row r="683" spans="1:12" x14ac:dyDescent="0.2">
      <c r="A683" s="131">
        <v>5</v>
      </c>
      <c r="B683" s="69" t="s">
        <v>7539</v>
      </c>
      <c r="C683" s="74" t="s">
        <v>7540</v>
      </c>
      <c r="D683" s="69" t="s">
        <v>7738</v>
      </c>
      <c r="E683" s="74" t="s">
        <v>7739</v>
      </c>
      <c r="F683" s="61" t="s">
        <v>158</v>
      </c>
      <c r="G683" s="155" t="s">
        <v>140</v>
      </c>
      <c r="H683" s="155">
        <v>2</v>
      </c>
      <c r="I683" s="155"/>
      <c r="K683" s="61" t="s">
        <v>7619</v>
      </c>
      <c r="L683" s="61" t="str">
        <f t="shared" si="18"/>
        <v>Groothandel in consumentenartikelen (non-food)</v>
      </c>
    </row>
    <row r="684" spans="1:12" hidden="1" x14ac:dyDescent="0.2">
      <c r="A684" s="131">
        <v>4</v>
      </c>
      <c r="B684" s="69" t="s">
        <v>7539</v>
      </c>
      <c r="C684" s="74" t="s">
        <v>7540</v>
      </c>
      <c r="D684" s="69" t="s">
        <v>7740</v>
      </c>
      <c r="E684" s="74" t="s">
        <v>7741</v>
      </c>
      <c r="F684" s="61" t="s">
        <v>158</v>
      </c>
      <c r="G684" s="155" t="s">
        <v>140</v>
      </c>
      <c r="H684" s="155">
        <v>2</v>
      </c>
      <c r="I684" s="155"/>
      <c r="K684" s="61" t="s">
        <v>7619</v>
      </c>
      <c r="L684" s="61" t="str">
        <f t="shared" si="18"/>
        <v>Groothandel in consumentenartikelen (non-food)</v>
      </c>
    </row>
    <row r="685" spans="1:12" x14ac:dyDescent="0.2">
      <c r="A685" s="131">
        <v>5</v>
      </c>
      <c r="B685" s="69" t="s">
        <v>7539</v>
      </c>
      <c r="C685" s="74" t="s">
        <v>7540</v>
      </c>
      <c r="D685" s="69" t="s">
        <v>7742</v>
      </c>
      <c r="E685" s="74" t="s">
        <v>7743</v>
      </c>
      <c r="F685" s="61" t="s">
        <v>158</v>
      </c>
      <c r="G685" s="155" t="s">
        <v>140</v>
      </c>
      <c r="H685" s="155">
        <v>2</v>
      </c>
      <c r="I685" s="155"/>
      <c r="K685" s="61" t="s">
        <v>7619</v>
      </c>
      <c r="L685" s="61" t="str">
        <f t="shared" si="18"/>
        <v>Groothandel in consumentenartikelen (non-food)</v>
      </c>
    </row>
    <row r="686" spans="1:12" x14ac:dyDescent="0.2">
      <c r="A686" s="131">
        <v>5</v>
      </c>
      <c r="B686" s="69" t="s">
        <v>7539</v>
      </c>
      <c r="C686" s="74" t="s">
        <v>7540</v>
      </c>
      <c r="D686" s="69" t="s">
        <v>7744</v>
      </c>
      <c r="E686" s="74" t="s">
        <v>7745</v>
      </c>
      <c r="F686" s="61" t="s">
        <v>158</v>
      </c>
      <c r="G686" s="155" t="s">
        <v>140</v>
      </c>
      <c r="H686" s="155">
        <v>2</v>
      </c>
      <c r="I686" s="155"/>
      <c r="K686" s="61" t="s">
        <v>7619</v>
      </c>
      <c r="L686" s="61" t="str">
        <f t="shared" si="18"/>
        <v>Groothandel in consumentenartikelen (non-food)</v>
      </c>
    </row>
    <row r="687" spans="1:12" x14ac:dyDescent="0.2">
      <c r="A687" s="131">
        <v>5</v>
      </c>
      <c r="B687" s="69" t="s">
        <v>7539</v>
      </c>
      <c r="C687" s="74" t="s">
        <v>7540</v>
      </c>
      <c r="D687" s="69" t="s">
        <v>7746</v>
      </c>
      <c r="E687" s="74" t="s">
        <v>7747</v>
      </c>
      <c r="F687" s="61" t="s">
        <v>158</v>
      </c>
      <c r="G687" s="155" t="s">
        <v>140</v>
      </c>
      <c r="H687" s="155">
        <v>2</v>
      </c>
      <c r="I687" s="155"/>
      <c r="K687" s="61" t="s">
        <v>7619</v>
      </c>
      <c r="L687" s="61" t="str">
        <f t="shared" si="18"/>
        <v>Groothandel in consumentenartikelen (non-food)</v>
      </c>
    </row>
    <row r="688" spans="1:12" hidden="1" x14ac:dyDescent="0.2">
      <c r="A688" s="131">
        <v>4</v>
      </c>
      <c r="B688" s="69" t="s">
        <v>7539</v>
      </c>
      <c r="C688" s="74" t="s">
        <v>7540</v>
      </c>
      <c r="D688" s="69" t="s">
        <v>7748</v>
      </c>
      <c r="E688" s="74" t="s">
        <v>7749</v>
      </c>
      <c r="F688" s="61" t="s">
        <v>158</v>
      </c>
      <c r="G688" s="155" t="s">
        <v>140</v>
      </c>
      <c r="H688" s="155">
        <v>2</v>
      </c>
      <c r="I688" s="155"/>
      <c r="K688" s="61" t="s">
        <v>7619</v>
      </c>
      <c r="L688" s="61" t="str">
        <f t="shared" si="18"/>
        <v>Groothandel in consumentenartikelen (non-food)</v>
      </c>
    </row>
    <row r="689" spans="1:12" hidden="1" x14ac:dyDescent="0.2">
      <c r="A689" s="131">
        <v>4</v>
      </c>
      <c r="B689" s="69" t="s">
        <v>7539</v>
      </c>
      <c r="C689" s="74" t="s">
        <v>7540</v>
      </c>
      <c r="D689" s="69" t="s">
        <v>7750</v>
      </c>
      <c r="E689" s="74" t="s">
        <v>7751</v>
      </c>
      <c r="F689" s="61" t="s">
        <v>158</v>
      </c>
      <c r="G689" s="155" t="s">
        <v>140</v>
      </c>
      <c r="H689" s="155">
        <v>2</v>
      </c>
      <c r="I689" s="155"/>
      <c r="K689" s="61" t="s">
        <v>7619</v>
      </c>
      <c r="L689" s="61" t="str">
        <f t="shared" si="18"/>
        <v>Groothandel in consumentenartikelen (non-food)</v>
      </c>
    </row>
    <row r="690" spans="1:12" x14ac:dyDescent="0.2">
      <c r="A690" s="131">
        <v>5</v>
      </c>
      <c r="B690" s="69" t="s">
        <v>7539</v>
      </c>
      <c r="C690" s="74" t="s">
        <v>7540</v>
      </c>
      <c r="D690" s="69" t="s">
        <v>7752</v>
      </c>
      <c r="E690" s="74" t="s">
        <v>7753</v>
      </c>
      <c r="F690" s="61" t="s">
        <v>158</v>
      </c>
      <c r="G690" s="155" t="s">
        <v>140</v>
      </c>
      <c r="H690" s="155">
        <v>2</v>
      </c>
      <c r="I690" s="155"/>
      <c r="K690" s="61" t="s">
        <v>7619</v>
      </c>
      <c r="L690" s="61" t="str">
        <f t="shared" si="18"/>
        <v>Groothandel in consumentenartikelen (non-food)</v>
      </c>
    </row>
    <row r="691" spans="1:12" x14ac:dyDescent="0.2">
      <c r="A691" s="131">
        <v>5</v>
      </c>
      <c r="B691" s="69" t="s">
        <v>7539</v>
      </c>
      <c r="C691" s="74" t="s">
        <v>7540</v>
      </c>
      <c r="D691" s="69" t="s">
        <v>7754</v>
      </c>
      <c r="E691" s="74" t="s">
        <v>7755</v>
      </c>
      <c r="F691" s="61" t="s">
        <v>158</v>
      </c>
      <c r="G691" s="155" t="s">
        <v>140</v>
      </c>
      <c r="H691" s="155">
        <v>2</v>
      </c>
      <c r="I691" s="155"/>
      <c r="K691" s="61" t="s">
        <v>7619</v>
      </c>
      <c r="L691" s="61" t="str">
        <f t="shared" si="18"/>
        <v>Groothandel in consumentenartikelen (non-food)</v>
      </c>
    </row>
    <row r="692" spans="1:12" x14ac:dyDescent="0.2">
      <c r="A692" s="131">
        <v>5</v>
      </c>
      <c r="B692" s="69" t="s">
        <v>7539</v>
      </c>
      <c r="C692" s="74" t="s">
        <v>7540</v>
      </c>
      <c r="D692" s="69" t="s">
        <v>7756</v>
      </c>
      <c r="E692" s="74" t="s">
        <v>7757</v>
      </c>
      <c r="F692" s="61" t="s">
        <v>158</v>
      </c>
      <c r="G692" s="155" t="s">
        <v>140</v>
      </c>
      <c r="H692" s="155">
        <v>2</v>
      </c>
      <c r="I692" s="155"/>
      <c r="K692" s="61" t="s">
        <v>7619</v>
      </c>
      <c r="L692" s="61" t="str">
        <f t="shared" si="18"/>
        <v>Groothandel in consumentenartikelen (non-food)</v>
      </c>
    </row>
    <row r="693" spans="1:12" x14ac:dyDescent="0.2">
      <c r="A693" s="131">
        <v>5</v>
      </c>
      <c r="B693" s="69" t="s">
        <v>7539</v>
      </c>
      <c r="C693" s="74" t="s">
        <v>7540</v>
      </c>
      <c r="D693" s="69" t="s">
        <v>7758</v>
      </c>
      <c r="E693" s="74" t="s">
        <v>7759</v>
      </c>
      <c r="F693" s="61" t="s">
        <v>158</v>
      </c>
      <c r="G693" s="155" t="s">
        <v>140</v>
      </c>
      <c r="H693" s="155">
        <v>2</v>
      </c>
      <c r="I693" s="155"/>
      <c r="K693" s="61" t="s">
        <v>7619</v>
      </c>
      <c r="L693" s="61" t="str">
        <f t="shared" si="18"/>
        <v>Groothandel in consumentenartikelen (non-food)</v>
      </c>
    </row>
    <row r="694" spans="1:12" x14ac:dyDescent="0.2">
      <c r="A694" s="131">
        <v>5</v>
      </c>
      <c r="B694" s="69" t="s">
        <v>7539</v>
      </c>
      <c r="C694" s="74" t="s">
        <v>7540</v>
      </c>
      <c r="D694" s="69" t="s">
        <v>7760</v>
      </c>
      <c r="E694" s="74" t="s">
        <v>7761</v>
      </c>
      <c r="F694" s="61" t="s">
        <v>158</v>
      </c>
      <c r="G694" s="155" t="s">
        <v>140</v>
      </c>
      <c r="H694" s="155">
        <v>2</v>
      </c>
      <c r="I694" s="155"/>
      <c r="K694" s="61" t="s">
        <v>7619</v>
      </c>
      <c r="L694" s="61" t="str">
        <f t="shared" si="18"/>
        <v>Groothandel in consumentenartikelen (non-food)</v>
      </c>
    </row>
    <row r="695" spans="1:12" x14ac:dyDescent="0.2">
      <c r="A695" s="131">
        <v>5</v>
      </c>
      <c r="B695" s="69" t="s">
        <v>7539</v>
      </c>
      <c r="C695" s="74" t="s">
        <v>7540</v>
      </c>
      <c r="D695" s="69" t="s">
        <v>7762</v>
      </c>
      <c r="E695" s="74" t="s">
        <v>7763</v>
      </c>
      <c r="F695" s="61" t="s">
        <v>158</v>
      </c>
      <c r="G695" s="155" t="s">
        <v>140</v>
      </c>
      <c r="H695" s="155">
        <v>2</v>
      </c>
      <c r="I695" s="155"/>
      <c r="K695" s="61" t="s">
        <v>7619</v>
      </c>
      <c r="L695" s="61" t="str">
        <f t="shared" si="18"/>
        <v>Groothandel in consumentenartikelen (non-food)</v>
      </c>
    </row>
    <row r="696" spans="1:12" x14ac:dyDescent="0.2">
      <c r="A696" s="131">
        <v>5</v>
      </c>
      <c r="B696" s="69" t="s">
        <v>7539</v>
      </c>
      <c r="C696" s="74" t="s">
        <v>7540</v>
      </c>
      <c r="D696" s="69" t="s">
        <v>7764</v>
      </c>
      <c r="E696" s="74" t="s">
        <v>7765</v>
      </c>
      <c r="F696" s="61" t="s">
        <v>158</v>
      </c>
      <c r="G696" s="155" t="s">
        <v>140</v>
      </c>
      <c r="H696" s="155">
        <v>2</v>
      </c>
      <c r="I696" s="155"/>
      <c r="K696" s="61" t="s">
        <v>7619</v>
      </c>
      <c r="L696" s="61" t="str">
        <f t="shared" si="18"/>
        <v>Groothandel in consumentenartikelen (non-food)</v>
      </c>
    </row>
    <row r="697" spans="1:12" x14ac:dyDescent="0.2">
      <c r="A697" s="131">
        <v>5</v>
      </c>
      <c r="B697" s="69" t="s">
        <v>7539</v>
      </c>
      <c r="C697" s="74" t="s">
        <v>7540</v>
      </c>
      <c r="D697" s="69" t="s">
        <v>7766</v>
      </c>
      <c r="E697" s="74" t="s">
        <v>7767</v>
      </c>
      <c r="F697" s="61" t="s">
        <v>158</v>
      </c>
      <c r="G697" s="155" t="s">
        <v>140</v>
      </c>
      <c r="H697" s="155">
        <v>2</v>
      </c>
      <c r="I697" s="155"/>
      <c r="K697" s="61" t="s">
        <v>7619</v>
      </c>
      <c r="L697" s="61" t="str">
        <f t="shared" si="18"/>
        <v>Groothandel in consumentenartikelen (non-food)</v>
      </c>
    </row>
    <row r="698" spans="1:12" x14ac:dyDescent="0.2">
      <c r="A698" s="131">
        <v>5</v>
      </c>
      <c r="B698" s="69" t="s">
        <v>7539</v>
      </c>
      <c r="C698" s="74" t="s">
        <v>7540</v>
      </c>
      <c r="D698" s="69" t="s">
        <v>7768</v>
      </c>
      <c r="E698" s="74" t="s">
        <v>7769</v>
      </c>
      <c r="F698" s="61" t="s">
        <v>158</v>
      </c>
      <c r="G698" s="155" t="s">
        <v>140</v>
      </c>
      <c r="H698" s="155">
        <v>2</v>
      </c>
      <c r="I698" s="155">
        <v>5.3</v>
      </c>
      <c r="K698" s="61" t="s">
        <v>7619</v>
      </c>
      <c r="L698" s="61" t="str">
        <f t="shared" si="18"/>
        <v>Groothandel in consumentenartikelen (non-food)</v>
      </c>
    </row>
    <row r="699" spans="1:12" hidden="1" x14ac:dyDescent="0.2">
      <c r="A699" s="131">
        <v>3</v>
      </c>
      <c r="B699" s="69" t="s">
        <v>7539</v>
      </c>
      <c r="C699" s="74" t="s">
        <v>7540</v>
      </c>
      <c r="D699" s="69" t="s">
        <v>7770</v>
      </c>
      <c r="E699" s="74" t="s">
        <v>7771</v>
      </c>
      <c r="F699" s="61" t="s">
        <v>158</v>
      </c>
      <c r="G699" s="155" t="s">
        <v>6469</v>
      </c>
      <c r="H699" s="155">
        <v>0</v>
      </c>
      <c r="I699" s="155"/>
      <c r="K699" s="61" t="s">
        <v>7619</v>
      </c>
      <c r="L699" s="61" t="str">
        <f t="shared" si="18"/>
        <v>Groothandel in ICT-apparatuur</v>
      </c>
    </row>
    <row r="700" spans="1:12" hidden="1" x14ac:dyDescent="0.2">
      <c r="A700" s="131">
        <v>4</v>
      </c>
      <c r="B700" s="69" t="s">
        <v>7539</v>
      </c>
      <c r="C700" s="74" t="s">
        <v>7540</v>
      </c>
      <c r="D700" s="69" t="s">
        <v>7772</v>
      </c>
      <c r="E700" s="74" t="s">
        <v>7773</v>
      </c>
      <c r="F700" s="61" t="s">
        <v>158</v>
      </c>
      <c r="G700" s="155" t="s">
        <v>140</v>
      </c>
      <c r="H700" s="155">
        <v>0</v>
      </c>
      <c r="I700" s="155"/>
      <c r="K700" s="61" t="s">
        <v>7619</v>
      </c>
      <c r="L700" s="61" t="str">
        <f t="shared" si="18"/>
        <v>Groothandel in ICT-apparatuur</v>
      </c>
    </row>
    <row r="701" spans="1:12" hidden="1" x14ac:dyDescent="0.2">
      <c r="A701" s="131">
        <v>4</v>
      </c>
      <c r="B701" s="69" t="s">
        <v>7539</v>
      </c>
      <c r="C701" s="74" t="s">
        <v>7540</v>
      </c>
      <c r="D701" s="69" t="s">
        <v>7774</v>
      </c>
      <c r="E701" s="74" t="s">
        <v>7775</v>
      </c>
      <c r="F701" s="61" t="s">
        <v>158</v>
      </c>
      <c r="G701" s="155" t="s">
        <v>140</v>
      </c>
      <c r="H701" s="155">
        <v>0</v>
      </c>
      <c r="I701" s="155"/>
      <c r="K701" s="61" t="s">
        <v>7619</v>
      </c>
      <c r="L701" s="61" t="str">
        <f t="shared" si="18"/>
        <v>Groothandel in ICT-apparatuur</v>
      </c>
    </row>
    <row r="702" spans="1:12" hidden="1" x14ac:dyDescent="0.2">
      <c r="A702" s="131">
        <v>3</v>
      </c>
      <c r="B702" s="69" t="s">
        <v>7539</v>
      </c>
      <c r="C702" s="74" t="s">
        <v>7540</v>
      </c>
      <c r="D702" s="69" t="s">
        <v>7776</v>
      </c>
      <c r="E702" s="74" t="s">
        <v>7777</v>
      </c>
      <c r="F702" s="61" t="s">
        <v>158</v>
      </c>
      <c r="G702" s="155" t="s">
        <v>6469</v>
      </c>
      <c r="H702" s="155">
        <v>2</v>
      </c>
      <c r="I702" s="155">
        <v>3.2</v>
      </c>
      <c r="K702" s="61" t="s">
        <v>7619</v>
      </c>
      <c r="L702" s="61" t="str">
        <f t="shared" si="18"/>
        <v>Groothandel in machines, apparaten en toebehoren voor industrie en handel</v>
      </c>
    </row>
    <row r="703" spans="1:12" hidden="1" x14ac:dyDescent="0.2">
      <c r="A703" s="131">
        <v>4</v>
      </c>
      <c r="B703" s="69" t="s">
        <v>7539</v>
      </c>
      <c r="C703" s="74" t="s">
        <v>7540</v>
      </c>
      <c r="D703" s="69" t="s">
        <v>7778</v>
      </c>
      <c r="E703" s="74" t="s">
        <v>7779</v>
      </c>
      <c r="F703" s="61" t="s">
        <v>158</v>
      </c>
      <c r="G703" s="155" t="s">
        <v>140</v>
      </c>
      <c r="H703" s="155">
        <v>2</v>
      </c>
      <c r="I703" s="155">
        <v>3.2</v>
      </c>
      <c r="K703" s="61" t="s">
        <v>7619</v>
      </c>
      <c r="L703" s="61" t="str">
        <f t="shared" si="18"/>
        <v>Groothandel in machines, apparaten en toebehoren voor industrie en handel</v>
      </c>
    </row>
    <row r="704" spans="1:12" hidden="1" x14ac:dyDescent="0.2">
      <c r="A704" s="131">
        <v>4</v>
      </c>
      <c r="B704" s="69" t="s">
        <v>7539</v>
      </c>
      <c r="C704" s="74" t="s">
        <v>7540</v>
      </c>
      <c r="D704" s="69" t="s">
        <v>7780</v>
      </c>
      <c r="E704" s="74" t="s">
        <v>7781</v>
      </c>
      <c r="F704" s="61" t="s">
        <v>158</v>
      </c>
      <c r="G704" s="155" t="s">
        <v>140</v>
      </c>
      <c r="H704" s="155">
        <v>2</v>
      </c>
      <c r="I704" s="155">
        <v>3.2</v>
      </c>
      <c r="K704" s="61" t="s">
        <v>7619</v>
      </c>
      <c r="L704" s="61" t="str">
        <f t="shared" si="18"/>
        <v>Groothandel in machines, apparaten en toebehoren voor industrie en handel</v>
      </c>
    </row>
    <row r="705" spans="1:12" hidden="1" x14ac:dyDescent="0.2">
      <c r="A705" s="131">
        <v>4</v>
      </c>
      <c r="B705" s="69" t="s">
        <v>7539</v>
      </c>
      <c r="C705" s="74" t="s">
        <v>7540</v>
      </c>
      <c r="D705" s="69" t="s">
        <v>7782</v>
      </c>
      <c r="E705" s="74" t="s">
        <v>7783</v>
      </c>
      <c r="F705" s="61" t="s">
        <v>158</v>
      </c>
      <c r="G705" s="155" t="s">
        <v>140</v>
      </c>
      <c r="H705" s="155">
        <v>2</v>
      </c>
      <c r="I705" s="155">
        <v>3.2</v>
      </c>
      <c r="K705" s="61" t="s">
        <v>7619</v>
      </c>
      <c r="L705" s="61" t="str">
        <f t="shared" si="18"/>
        <v>Groothandel in machines, apparaten en toebehoren voor industrie en handel</v>
      </c>
    </row>
    <row r="706" spans="1:12" hidden="1" x14ac:dyDescent="0.2">
      <c r="A706" s="131">
        <v>4</v>
      </c>
      <c r="B706" s="69" t="s">
        <v>7539</v>
      </c>
      <c r="C706" s="74" t="s">
        <v>7540</v>
      </c>
      <c r="D706" s="69" t="s">
        <v>7784</v>
      </c>
      <c r="E706" s="74" t="s">
        <v>7785</v>
      </c>
      <c r="F706" s="61" t="s">
        <v>158</v>
      </c>
      <c r="G706" s="155" t="s">
        <v>140</v>
      </c>
      <c r="H706" s="155">
        <v>2</v>
      </c>
      <c r="I706" s="155">
        <v>3.2</v>
      </c>
      <c r="K706" s="61" t="s">
        <v>7619</v>
      </c>
      <c r="L706" s="61" t="str">
        <f t="shared" si="18"/>
        <v>Groothandel in machines, apparaten en toebehoren voor industrie en handel</v>
      </c>
    </row>
    <row r="707" spans="1:12" hidden="1" x14ac:dyDescent="0.2">
      <c r="A707" s="131">
        <v>4</v>
      </c>
      <c r="B707" s="69" t="s">
        <v>7539</v>
      </c>
      <c r="C707" s="74" t="s">
        <v>7540</v>
      </c>
      <c r="D707" s="69" t="s">
        <v>7786</v>
      </c>
      <c r="E707" s="74" t="s">
        <v>7787</v>
      </c>
      <c r="F707" s="61" t="s">
        <v>158</v>
      </c>
      <c r="G707" s="155" t="s">
        <v>140</v>
      </c>
      <c r="H707" s="155">
        <v>2</v>
      </c>
      <c r="I707" s="155">
        <v>3.2</v>
      </c>
      <c r="K707" s="61" t="s">
        <v>7619</v>
      </c>
      <c r="L707" s="61" t="str">
        <f t="shared" si="18"/>
        <v>Groothandel in machines, apparaten en toebehoren voor industrie en handel</v>
      </c>
    </row>
    <row r="708" spans="1:12" hidden="1" x14ac:dyDescent="0.2">
      <c r="A708" s="131">
        <v>4</v>
      </c>
      <c r="B708" s="69" t="s">
        <v>7539</v>
      </c>
      <c r="C708" s="74" t="s">
        <v>7540</v>
      </c>
      <c r="D708" s="69" t="s">
        <v>7788</v>
      </c>
      <c r="E708" s="74" t="s">
        <v>7789</v>
      </c>
      <c r="F708" s="61" t="s">
        <v>158</v>
      </c>
      <c r="G708" s="155" t="s">
        <v>140</v>
      </c>
      <c r="H708" s="155">
        <v>2</v>
      </c>
      <c r="I708" s="155">
        <v>3.2</v>
      </c>
      <c r="K708" s="61" t="s">
        <v>7619</v>
      </c>
      <c r="L708" s="61" t="str">
        <f t="shared" si="18"/>
        <v>Groothandel in machines, apparaten en toebehoren voor industrie en handel</v>
      </c>
    </row>
    <row r="709" spans="1:12" hidden="1" x14ac:dyDescent="0.2">
      <c r="A709" s="131">
        <v>4</v>
      </c>
      <c r="B709" s="69" t="s">
        <v>7539</v>
      </c>
      <c r="C709" s="74" t="s">
        <v>7540</v>
      </c>
      <c r="D709" s="69" t="s">
        <v>7790</v>
      </c>
      <c r="E709" s="74" t="s">
        <v>7791</v>
      </c>
      <c r="F709" s="61" t="s">
        <v>158</v>
      </c>
      <c r="G709" s="155" t="s">
        <v>140</v>
      </c>
      <c r="H709" s="155">
        <v>2</v>
      </c>
      <c r="I709" s="155">
        <v>3.2</v>
      </c>
      <c r="K709" s="61" t="s">
        <v>7619</v>
      </c>
      <c r="L709" s="61" t="str">
        <f t="shared" si="18"/>
        <v>Groothandel in machines, apparaten en toebehoren voor industrie en handel</v>
      </c>
    </row>
    <row r="710" spans="1:12" x14ac:dyDescent="0.2">
      <c r="A710" s="131">
        <v>5</v>
      </c>
      <c r="B710" s="69" t="s">
        <v>7539</v>
      </c>
      <c r="C710" s="74" t="s">
        <v>7540</v>
      </c>
      <c r="D710" s="69" t="s">
        <v>7792</v>
      </c>
      <c r="E710" s="74" t="s">
        <v>7793</v>
      </c>
      <c r="F710" s="61" t="s">
        <v>158</v>
      </c>
      <c r="G710" s="155" t="s">
        <v>140</v>
      </c>
      <c r="H710" s="155">
        <v>2</v>
      </c>
      <c r="I710" s="155">
        <v>3.2</v>
      </c>
      <c r="K710" s="61" t="s">
        <v>7619</v>
      </c>
      <c r="L710" s="61" t="str">
        <f t="shared" si="18"/>
        <v>Groothandel in machines, apparaten en toebehoren voor industrie en handel</v>
      </c>
    </row>
    <row r="711" spans="1:12" x14ac:dyDescent="0.2">
      <c r="A711" s="131">
        <v>5</v>
      </c>
      <c r="B711" s="69" t="s">
        <v>7539</v>
      </c>
      <c r="C711" s="74" t="s">
        <v>7540</v>
      </c>
      <c r="D711" s="69" t="s">
        <v>7794</v>
      </c>
      <c r="E711" s="74" t="s">
        <v>7795</v>
      </c>
      <c r="F711" s="61" t="s">
        <v>158</v>
      </c>
      <c r="G711" s="155" t="s">
        <v>140</v>
      </c>
      <c r="H711" s="155">
        <v>2</v>
      </c>
      <c r="I711" s="155">
        <v>3.2</v>
      </c>
      <c r="K711" s="61" t="s">
        <v>7619</v>
      </c>
      <c r="L711" s="61" t="str">
        <f t="shared" si="18"/>
        <v>Groothandel in machines, apparaten en toebehoren voor industrie en handel</v>
      </c>
    </row>
    <row r="712" spans="1:12" hidden="1" x14ac:dyDescent="0.2">
      <c r="A712" s="131">
        <v>4</v>
      </c>
      <c r="B712" s="69" t="s">
        <v>7539</v>
      </c>
      <c r="C712" s="74" t="s">
        <v>7540</v>
      </c>
      <c r="D712" s="69" t="s">
        <v>7796</v>
      </c>
      <c r="E712" s="74" t="s">
        <v>7797</v>
      </c>
      <c r="F712" s="61" t="s">
        <v>158</v>
      </c>
      <c r="G712" s="155" t="s">
        <v>140</v>
      </c>
      <c r="H712" s="155">
        <v>2</v>
      </c>
      <c r="I712" s="155">
        <v>3.2</v>
      </c>
      <c r="K712" s="61" t="s">
        <v>7619</v>
      </c>
      <c r="L712" s="61" t="str">
        <f t="shared" si="18"/>
        <v>Groothandel in machines, apparaten en toebehoren voor industrie en handel</v>
      </c>
    </row>
    <row r="713" spans="1:12" x14ac:dyDescent="0.2">
      <c r="A713" s="131">
        <v>5</v>
      </c>
      <c r="B713" s="69" t="s">
        <v>7539</v>
      </c>
      <c r="C713" s="74" t="s">
        <v>7540</v>
      </c>
      <c r="D713" s="69" t="s">
        <v>7798</v>
      </c>
      <c r="E713" s="74" t="s">
        <v>7799</v>
      </c>
      <c r="F713" s="61" t="s">
        <v>158</v>
      </c>
      <c r="G713" s="155" t="s">
        <v>140</v>
      </c>
      <c r="H713" s="155">
        <v>2</v>
      </c>
      <c r="I713" s="155">
        <v>3.2</v>
      </c>
      <c r="K713" s="61" t="s">
        <v>7619</v>
      </c>
      <c r="L713" s="61" t="str">
        <f t="shared" si="18"/>
        <v>Groothandel in machines, apparaten en toebehoren voor industrie en handel</v>
      </c>
    </row>
    <row r="714" spans="1:12" x14ac:dyDescent="0.2">
      <c r="A714" s="131">
        <v>5</v>
      </c>
      <c r="B714" s="69" t="s">
        <v>7539</v>
      </c>
      <c r="C714" s="74" t="s">
        <v>7540</v>
      </c>
      <c r="D714" s="69" t="s">
        <v>7800</v>
      </c>
      <c r="E714" s="74" t="s">
        <v>7801</v>
      </c>
      <c r="F714" s="61" t="s">
        <v>158</v>
      </c>
      <c r="G714" s="155" t="s">
        <v>140</v>
      </c>
      <c r="H714" s="155">
        <v>2</v>
      </c>
      <c r="I714" s="155">
        <v>3.2</v>
      </c>
      <c r="K714" s="61" t="s">
        <v>7619</v>
      </c>
      <c r="L714" s="61" t="str">
        <f t="shared" si="18"/>
        <v>Groothandel in machines, apparaten en toebehoren voor industrie en handel</v>
      </c>
    </row>
    <row r="715" spans="1:12" x14ac:dyDescent="0.2">
      <c r="A715" s="131">
        <v>5</v>
      </c>
      <c r="B715" s="69" t="s">
        <v>7539</v>
      </c>
      <c r="C715" s="74" t="s">
        <v>7540</v>
      </c>
      <c r="D715" s="69" t="s">
        <v>7802</v>
      </c>
      <c r="E715" s="74" t="s">
        <v>7803</v>
      </c>
      <c r="F715" s="61" t="s">
        <v>158</v>
      </c>
      <c r="G715" s="155" t="s">
        <v>140</v>
      </c>
      <c r="H715" s="155">
        <v>2</v>
      </c>
      <c r="I715" s="155">
        <v>3.2</v>
      </c>
      <c r="K715" s="61" t="s">
        <v>7619</v>
      </c>
      <c r="L715" s="61" t="str">
        <f t="shared" si="18"/>
        <v>Groothandel in machines, apparaten en toebehoren voor industrie en handel</v>
      </c>
    </row>
    <row r="716" spans="1:12" x14ac:dyDescent="0.2">
      <c r="A716" s="131">
        <v>5</v>
      </c>
      <c r="B716" s="69" t="s">
        <v>7539</v>
      </c>
      <c r="C716" s="74" t="s">
        <v>7540</v>
      </c>
      <c r="D716" s="69" t="s">
        <v>7804</v>
      </c>
      <c r="E716" s="74" t="s">
        <v>7805</v>
      </c>
      <c r="F716" s="61" t="s">
        <v>158</v>
      </c>
      <c r="G716" s="155" t="s">
        <v>140</v>
      </c>
      <c r="H716" s="155">
        <v>2</v>
      </c>
      <c r="I716" s="155">
        <v>3.2</v>
      </c>
      <c r="K716" s="61" t="s">
        <v>7619</v>
      </c>
      <c r="L716" s="61" t="str">
        <f t="shared" si="18"/>
        <v>Groothandel in machines, apparaten en toebehoren voor industrie en handel</v>
      </c>
    </row>
    <row r="717" spans="1:12" x14ac:dyDescent="0.2">
      <c r="A717" s="131">
        <v>5</v>
      </c>
      <c r="B717" s="69" t="s">
        <v>7539</v>
      </c>
      <c r="C717" s="74" t="s">
        <v>7540</v>
      </c>
      <c r="D717" s="69" t="s">
        <v>7806</v>
      </c>
      <c r="E717" s="74" t="s">
        <v>7807</v>
      </c>
      <c r="F717" s="61" t="s">
        <v>158</v>
      </c>
      <c r="G717" s="155" t="s">
        <v>140</v>
      </c>
      <c r="H717" s="155">
        <v>2</v>
      </c>
      <c r="I717" s="155">
        <v>3.2</v>
      </c>
      <c r="K717" s="61" t="s">
        <v>7619</v>
      </c>
      <c r="L717" s="61" t="str">
        <f t="shared" si="18"/>
        <v>Groothandel in machines, apparaten en toebehoren voor industrie en handel</v>
      </c>
    </row>
    <row r="718" spans="1:12" x14ac:dyDescent="0.2">
      <c r="A718" s="131">
        <v>5</v>
      </c>
      <c r="B718" s="69" t="s">
        <v>7539</v>
      </c>
      <c r="C718" s="74" t="s">
        <v>7540</v>
      </c>
      <c r="D718" s="69" t="s">
        <v>7808</v>
      </c>
      <c r="E718" s="74" t="s">
        <v>7809</v>
      </c>
      <c r="F718" s="61" t="s">
        <v>158</v>
      </c>
      <c r="G718" s="155" t="s">
        <v>140</v>
      </c>
      <c r="H718" s="155">
        <v>2</v>
      </c>
      <c r="I718" s="155">
        <v>3.2</v>
      </c>
      <c r="K718" s="61" t="s">
        <v>7619</v>
      </c>
      <c r="L718" s="61" t="str">
        <f t="shared" si="18"/>
        <v>Groothandel in machines, apparaten en toebehoren voor industrie en handel</v>
      </c>
    </row>
    <row r="719" spans="1:12" x14ac:dyDescent="0.2">
      <c r="A719" s="131">
        <v>5</v>
      </c>
      <c r="B719" s="69" t="s">
        <v>7539</v>
      </c>
      <c r="C719" s="74" t="s">
        <v>7540</v>
      </c>
      <c r="D719" s="69" t="s">
        <v>7810</v>
      </c>
      <c r="E719" s="74" t="s">
        <v>7811</v>
      </c>
      <c r="F719" s="61" t="s">
        <v>158</v>
      </c>
      <c r="G719" s="155" t="s">
        <v>140</v>
      </c>
      <c r="H719" s="155">
        <v>2</v>
      </c>
      <c r="I719" s="155">
        <v>3.2</v>
      </c>
      <c r="K719" s="61" t="s">
        <v>7619</v>
      </c>
      <c r="L719" s="61" t="str">
        <f t="shared" si="18"/>
        <v>Groothandel in machines, apparaten en toebehoren voor industrie en handel</v>
      </c>
    </row>
    <row r="720" spans="1:12" x14ac:dyDescent="0.2">
      <c r="A720" s="131">
        <v>5</v>
      </c>
      <c r="B720" s="69" t="s">
        <v>7539</v>
      </c>
      <c r="C720" s="74" t="s">
        <v>7540</v>
      </c>
      <c r="D720" s="69" t="s">
        <v>7812</v>
      </c>
      <c r="E720" s="74" t="s">
        <v>7813</v>
      </c>
      <c r="F720" s="61" t="s">
        <v>158</v>
      </c>
      <c r="G720" s="155" t="s">
        <v>140</v>
      </c>
      <c r="H720" s="155">
        <v>2</v>
      </c>
      <c r="I720" s="155">
        <v>3.2</v>
      </c>
      <c r="K720" s="61" t="s">
        <v>7619</v>
      </c>
      <c r="L720" s="61" t="str">
        <f t="shared" si="18"/>
        <v>Groothandel in machines, apparaten en toebehoren voor industrie en handel</v>
      </c>
    </row>
    <row r="721" spans="1:12" hidden="1" x14ac:dyDescent="0.2">
      <c r="A721" s="131">
        <v>3</v>
      </c>
      <c r="B721" s="69" t="s">
        <v>7539</v>
      </c>
      <c r="C721" s="74" t="s">
        <v>7540</v>
      </c>
      <c r="D721" s="69" t="s">
        <v>7814</v>
      </c>
      <c r="E721" s="74" t="s">
        <v>7815</v>
      </c>
      <c r="F721" s="61" t="s">
        <v>158</v>
      </c>
      <c r="G721" s="155" t="s">
        <v>6469</v>
      </c>
      <c r="H721" s="155">
        <v>0</v>
      </c>
      <c r="I721" s="155"/>
      <c r="K721" s="61" t="s">
        <v>7816</v>
      </c>
      <c r="L721" s="61" t="str">
        <f t="shared" si="18"/>
        <v>Overige gespecialiseerde groothandel</v>
      </c>
    </row>
    <row r="722" spans="1:12" hidden="1" x14ac:dyDescent="0.2">
      <c r="A722" s="131">
        <v>4</v>
      </c>
      <c r="B722" s="69" t="s">
        <v>7539</v>
      </c>
      <c r="C722" s="74" t="s">
        <v>7540</v>
      </c>
      <c r="D722" s="69" t="s">
        <v>7817</v>
      </c>
      <c r="E722" s="74" t="s">
        <v>7818</v>
      </c>
      <c r="F722" s="61" t="s">
        <v>158</v>
      </c>
      <c r="G722" s="155" t="s">
        <v>140</v>
      </c>
      <c r="H722" s="155">
        <v>0</v>
      </c>
      <c r="I722" s="155"/>
      <c r="K722" s="61" t="s">
        <v>7816</v>
      </c>
      <c r="L722" s="61" t="str">
        <f>IF(LEN(D722)=4,E722,L721)</f>
        <v>Groothandel in brandstoffen en overige minerale olieproducten</v>
      </c>
    </row>
    <row r="723" spans="1:12" x14ac:dyDescent="0.2">
      <c r="A723" s="131">
        <v>5</v>
      </c>
      <c r="B723" s="69" t="s">
        <v>7539</v>
      </c>
      <c r="C723" s="74" t="s">
        <v>7540</v>
      </c>
      <c r="D723" s="69" t="s">
        <v>7819</v>
      </c>
      <c r="E723" s="74" t="s">
        <v>7820</v>
      </c>
      <c r="F723" s="61" t="s">
        <v>158</v>
      </c>
      <c r="G723" s="155" t="s">
        <v>140</v>
      </c>
      <c r="H723" s="155">
        <v>3.1</v>
      </c>
      <c r="I723" s="155">
        <v>5.0999999999999996</v>
      </c>
      <c r="K723" s="61" t="s">
        <v>7816</v>
      </c>
      <c r="L723" s="61" t="str">
        <f t="shared" ref="L723:L749" si="19">IF(LEN(D723)=4,E723,L722)</f>
        <v>Groothandel in brandstoffen en overige minerale olieproducten</v>
      </c>
    </row>
    <row r="724" spans="1:12" x14ac:dyDescent="0.2">
      <c r="A724" s="131">
        <v>5</v>
      </c>
      <c r="B724" s="69" t="s">
        <v>7539</v>
      </c>
      <c r="C724" s="74" t="s">
        <v>7540</v>
      </c>
      <c r="D724" s="69" t="s">
        <v>7821</v>
      </c>
      <c r="E724" s="74" t="s">
        <v>7822</v>
      </c>
      <c r="F724" s="61" t="s">
        <v>158</v>
      </c>
      <c r="G724" s="155" t="s">
        <v>140</v>
      </c>
      <c r="H724" s="155">
        <v>4.0999999999999996</v>
      </c>
      <c r="I724" s="155">
        <v>5.0999999999999996</v>
      </c>
      <c r="K724" s="61" t="s">
        <v>7816</v>
      </c>
      <c r="L724" s="61" t="str">
        <f t="shared" si="19"/>
        <v>Groothandel in brandstoffen en overige minerale olieproducten</v>
      </c>
    </row>
    <row r="725" spans="1:12" x14ac:dyDescent="0.2">
      <c r="A725" s="131">
        <v>5</v>
      </c>
      <c r="B725" s="69" t="s">
        <v>7539</v>
      </c>
      <c r="C725" s="74" t="s">
        <v>7540</v>
      </c>
      <c r="D725" s="69" t="s">
        <v>7823</v>
      </c>
      <c r="E725" s="74" t="s">
        <v>7824</v>
      </c>
      <c r="F725" s="61" t="s">
        <v>158</v>
      </c>
      <c r="G725" s="155" t="s">
        <v>140</v>
      </c>
      <c r="H725" s="155">
        <v>3.2</v>
      </c>
      <c r="I725" s="155"/>
      <c r="K725" s="61" t="s">
        <v>7816</v>
      </c>
      <c r="L725" s="61" t="str">
        <f t="shared" si="19"/>
        <v>Groothandel in brandstoffen en overige minerale olieproducten</v>
      </c>
    </row>
    <row r="726" spans="1:12" hidden="1" x14ac:dyDescent="0.2">
      <c r="A726" s="131">
        <v>4</v>
      </c>
      <c r="B726" s="69" t="s">
        <v>7539</v>
      </c>
      <c r="C726" s="74" t="s">
        <v>7540</v>
      </c>
      <c r="D726" s="69" t="s">
        <v>7825</v>
      </c>
      <c r="E726" s="74" t="s">
        <v>7826</v>
      </c>
      <c r="F726" s="61" t="s">
        <v>158</v>
      </c>
      <c r="G726" s="155" t="s">
        <v>140</v>
      </c>
      <c r="H726" s="155">
        <v>0</v>
      </c>
      <c r="I726" s="155"/>
      <c r="K726" s="61" t="s">
        <v>7816</v>
      </c>
      <c r="L726" s="61" t="str">
        <f t="shared" si="19"/>
        <v>Groothandel in metalen en metaalertsen</v>
      </c>
    </row>
    <row r="727" spans="1:12" x14ac:dyDescent="0.2">
      <c r="A727" s="131">
        <v>5</v>
      </c>
      <c r="B727" s="69" t="s">
        <v>7539</v>
      </c>
      <c r="C727" s="74" t="s">
        <v>7540</v>
      </c>
      <c r="D727" s="69" t="s">
        <v>7827</v>
      </c>
      <c r="E727" s="74" t="s">
        <v>7828</v>
      </c>
      <c r="F727" s="61" t="s">
        <v>158</v>
      </c>
      <c r="G727" s="155" t="s">
        <v>140</v>
      </c>
      <c r="H727" s="155">
        <v>4.2</v>
      </c>
      <c r="I727" s="155">
        <v>5.2</v>
      </c>
      <c r="K727" s="61" t="s">
        <v>7816</v>
      </c>
      <c r="L727" s="61" t="str">
        <f t="shared" si="19"/>
        <v>Groothandel in metalen en metaalertsen</v>
      </c>
    </row>
    <row r="728" spans="1:12" x14ac:dyDescent="0.2">
      <c r="A728" s="131">
        <v>5</v>
      </c>
      <c r="B728" s="69" t="s">
        <v>7539</v>
      </c>
      <c r="C728" s="74" t="s">
        <v>7540</v>
      </c>
      <c r="D728" s="69" t="s">
        <v>7829</v>
      </c>
      <c r="E728" s="74" t="s">
        <v>7830</v>
      </c>
      <c r="F728" s="61" t="s">
        <v>158</v>
      </c>
      <c r="G728" s="155" t="s">
        <v>140</v>
      </c>
      <c r="H728" s="155">
        <v>3.2</v>
      </c>
      <c r="I728" s="155"/>
      <c r="K728" s="61" t="s">
        <v>7816</v>
      </c>
      <c r="L728" s="61" t="str">
        <f t="shared" si="19"/>
        <v>Groothandel in metalen en metaalertsen</v>
      </c>
    </row>
    <row r="729" spans="1:12" x14ac:dyDescent="0.2">
      <c r="A729" s="131">
        <v>5</v>
      </c>
      <c r="B729" s="69" t="s">
        <v>7539</v>
      </c>
      <c r="C729" s="74" t="s">
        <v>7540</v>
      </c>
      <c r="D729" s="69" t="s">
        <v>7831</v>
      </c>
      <c r="E729" s="74" t="s">
        <v>7832</v>
      </c>
      <c r="F729" s="61" t="s">
        <v>158</v>
      </c>
      <c r="G729" s="155" t="s">
        <v>140</v>
      </c>
      <c r="H729" s="155">
        <v>3.2</v>
      </c>
      <c r="I729" s="155"/>
      <c r="K729" s="61" t="s">
        <v>7816</v>
      </c>
      <c r="L729" s="61" t="str">
        <f t="shared" si="19"/>
        <v>Groothandel in metalen en metaalertsen</v>
      </c>
    </row>
    <row r="730" spans="1:12" hidden="1" x14ac:dyDescent="0.2">
      <c r="A730" s="131">
        <v>4</v>
      </c>
      <c r="B730" s="69" t="s">
        <v>7539</v>
      </c>
      <c r="C730" s="74" t="s">
        <v>7540</v>
      </c>
      <c r="D730" s="69" t="s">
        <v>7833</v>
      </c>
      <c r="E730" s="74" t="s">
        <v>7834</v>
      </c>
      <c r="F730" s="61" t="s">
        <v>158</v>
      </c>
      <c r="G730" s="155" t="s">
        <v>140</v>
      </c>
      <c r="H730" s="155">
        <v>2</v>
      </c>
      <c r="I730" s="155">
        <v>3.1</v>
      </c>
      <c r="K730" s="61" t="s">
        <v>7619</v>
      </c>
      <c r="L730" s="61" t="str">
        <f t="shared" si="19"/>
        <v>Groothandel in hout, sanitair en overige bouwmaterialen</v>
      </c>
    </row>
    <row r="731" spans="1:12" x14ac:dyDescent="0.2">
      <c r="A731" s="131">
        <v>5</v>
      </c>
      <c r="B731" s="69" t="s">
        <v>7539</v>
      </c>
      <c r="C731" s="74" t="s">
        <v>7540</v>
      </c>
      <c r="D731" s="69" t="s">
        <v>7835</v>
      </c>
      <c r="E731" s="74" t="s">
        <v>7836</v>
      </c>
      <c r="F731" s="61" t="s">
        <v>158</v>
      </c>
      <c r="G731" s="155" t="s">
        <v>140</v>
      </c>
      <c r="H731" s="155">
        <v>2</v>
      </c>
      <c r="I731" s="155">
        <v>3.1</v>
      </c>
      <c r="K731" s="61" t="s">
        <v>7619</v>
      </c>
      <c r="L731" s="61" t="str">
        <f t="shared" si="19"/>
        <v>Groothandel in hout, sanitair en overige bouwmaterialen</v>
      </c>
    </row>
    <row r="732" spans="1:12" x14ac:dyDescent="0.2">
      <c r="A732" s="131">
        <v>5</v>
      </c>
      <c r="B732" s="69" t="s">
        <v>7539</v>
      </c>
      <c r="C732" s="74" t="s">
        <v>7540</v>
      </c>
      <c r="D732" s="69" t="s">
        <v>7837</v>
      </c>
      <c r="E732" s="74" t="s">
        <v>7838</v>
      </c>
      <c r="F732" s="61" t="s">
        <v>158</v>
      </c>
      <c r="G732" s="155" t="s">
        <v>140</v>
      </c>
      <c r="H732" s="155">
        <v>2</v>
      </c>
      <c r="I732" s="155">
        <v>3.1</v>
      </c>
      <c r="K732" s="61" t="s">
        <v>7619</v>
      </c>
      <c r="L732" s="61" t="str">
        <f t="shared" si="19"/>
        <v>Groothandel in hout, sanitair en overige bouwmaterialen</v>
      </c>
    </row>
    <row r="733" spans="1:12" x14ac:dyDescent="0.2">
      <c r="A733" s="131">
        <v>5</v>
      </c>
      <c r="B733" s="69" t="s">
        <v>7539</v>
      </c>
      <c r="C733" s="74" t="s">
        <v>7540</v>
      </c>
      <c r="D733" s="69" t="s">
        <v>7839</v>
      </c>
      <c r="E733" s="74" t="s">
        <v>7840</v>
      </c>
      <c r="F733" s="61" t="s">
        <v>158</v>
      </c>
      <c r="G733" s="155" t="s">
        <v>140</v>
      </c>
      <c r="H733" s="155">
        <v>2</v>
      </c>
      <c r="I733" s="155">
        <v>3.1</v>
      </c>
      <c r="K733" s="61" t="s">
        <v>7619</v>
      </c>
      <c r="L733" s="61" t="str">
        <f t="shared" si="19"/>
        <v>Groothandel in hout, sanitair en overige bouwmaterialen</v>
      </c>
    </row>
    <row r="734" spans="1:12" x14ac:dyDescent="0.2">
      <c r="A734" s="131">
        <v>5</v>
      </c>
      <c r="B734" s="69" t="s">
        <v>7539</v>
      </c>
      <c r="C734" s="74" t="s">
        <v>7540</v>
      </c>
      <c r="D734" s="69" t="s">
        <v>7841</v>
      </c>
      <c r="E734" s="74" t="s">
        <v>7842</v>
      </c>
      <c r="F734" s="61" t="s">
        <v>158</v>
      </c>
      <c r="G734" s="155" t="s">
        <v>140</v>
      </c>
      <c r="H734" s="155">
        <v>2</v>
      </c>
      <c r="I734" s="155">
        <v>3.1</v>
      </c>
      <c r="K734" s="61" t="s">
        <v>7619</v>
      </c>
      <c r="L734" s="61" t="str">
        <f t="shared" si="19"/>
        <v>Groothandel in hout, sanitair en overige bouwmaterialen</v>
      </c>
    </row>
    <row r="735" spans="1:12" x14ac:dyDescent="0.2">
      <c r="A735" s="131">
        <v>5</v>
      </c>
      <c r="B735" s="69" t="s">
        <v>7539</v>
      </c>
      <c r="C735" s="74" t="s">
        <v>7540</v>
      </c>
      <c r="D735" s="69" t="s">
        <v>7843</v>
      </c>
      <c r="E735" s="74" t="s">
        <v>7844</v>
      </c>
      <c r="F735" s="61" t="s">
        <v>158</v>
      </c>
      <c r="G735" s="155" t="s">
        <v>140</v>
      </c>
      <c r="H735" s="155">
        <v>2</v>
      </c>
      <c r="I735" s="155">
        <v>3.2</v>
      </c>
      <c r="K735" s="61" t="s">
        <v>7619</v>
      </c>
      <c r="L735" s="61" t="str">
        <f t="shared" si="19"/>
        <v>Groothandel in hout, sanitair en overige bouwmaterialen</v>
      </c>
    </row>
    <row r="736" spans="1:12" x14ac:dyDescent="0.2">
      <c r="A736" s="131">
        <v>5</v>
      </c>
      <c r="B736" s="69" t="s">
        <v>7539</v>
      </c>
      <c r="C736" s="74" t="s">
        <v>7540</v>
      </c>
      <c r="D736" s="69" t="s">
        <v>7845</v>
      </c>
      <c r="E736" s="74" t="s">
        <v>7846</v>
      </c>
      <c r="F736" s="61" t="s">
        <v>158</v>
      </c>
      <c r="G736" s="155" t="s">
        <v>140</v>
      </c>
      <c r="H736" s="155">
        <v>2</v>
      </c>
      <c r="I736" s="155">
        <v>3.1</v>
      </c>
      <c r="K736" s="61" t="s">
        <v>7619</v>
      </c>
      <c r="L736" s="61" t="str">
        <f t="shared" si="19"/>
        <v>Groothandel in hout, sanitair en overige bouwmaterialen</v>
      </c>
    </row>
    <row r="737" spans="1:13" x14ac:dyDescent="0.2">
      <c r="A737" s="131">
        <v>5</v>
      </c>
      <c r="B737" s="69" t="s">
        <v>7539</v>
      </c>
      <c r="C737" s="74" t="s">
        <v>7540</v>
      </c>
      <c r="D737" s="69" t="s">
        <v>7847</v>
      </c>
      <c r="E737" s="74" t="s">
        <v>7848</v>
      </c>
      <c r="F737" s="61" t="s">
        <v>158</v>
      </c>
      <c r="G737" s="155" t="s">
        <v>140</v>
      </c>
      <c r="H737" s="155">
        <v>2</v>
      </c>
      <c r="I737" s="155">
        <v>3.1</v>
      </c>
      <c r="K737" s="61" t="s">
        <v>7619</v>
      </c>
      <c r="L737" s="61" t="str">
        <f t="shared" si="19"/>
        <v>Groothandel in hout, sanitair en overige bouwmaterialen</v>
      </c>
    </row>
    <row r="738" spans="1:13" x14ac:dyDescent="0.2">
      <c r="A738" s="131">
        <v>5</v>
      </c>
      <c r="B738" s="69" t="s">
        <v>7539</v>
      </c>
      <c r="C738" s="74" t="s">
        <v>7540</v>
      </c>
      <c r="D738" s="69" t="s">
        <v>7849</v>
      </c>
      <c r="E738" s="74" t="s">
        <v>7850</v>
      </c>
      <c r="F738" s="61" t="s">
        <v>158</v>
      </c>
      <c r="G738" s="155" t="s">
        <v>140</v>
      </c>
      <c r="H738" s="155">
        <v>2</v>
      </c>
      <c r="I738" s="155">
        <v>3.1</v>
      </c>
      <c r="K738" s="61" t="s">
        <v>7619</v>
      </c>
      <c r="L738" s="61" t="str">
        <f t="shared" si="19"/>
        <v>Groothandel in hout, sanitair en overige bouwmaterialen</v>
      </c>
    </row>
    <row r="739" spans="1:13" x14ac:dyDescent="0.2">
      <c r="A739" s="131">
        <v>5</v>
      </c>
      <c r="B739" s="69" t="s">
        <v>7539</v>
      </c>
      <c r="C739" s="74" t="s">
        <v>7540</v>
      </c>
      <c r="D739" s="69" t="s">
        <v>7851</v>
      </c>
      <c r="E739" s="74" t="s">
        <v>7852</v>
      </c>
      <c r="F739" s="61" t="s">
        <v>158</v>
      </c>
      <c r="G739" s="155" t="s">
        <v>140</v>
      </c>
      <c r="H739" s="155">
        <v>2</v>
      </c>
      <c r="I739" s="155">
        <v>3.1</v>
      </c>
      <c r="K739" s="61" t="s">
        <v>7619</v>
      </c>
      <c r="L739" s="61" t="str">
        <f t="shared" si="19"/>
        <v>Groothandel in hout, sanitair en overige bouwmaterialen</v>
      </c>
    </row>
    <row r="740" spans="1:13" hidden="1" x14ac:dyDescent="0.2">
      <c r="A740" s="131">
        <v>4</v>
      </c>
      <c r="B740" s="69" t="s">
        <v>7539</v>
      </c>
      <c r="C740" s="74" t="s">
        <v>7540</v>
      </c>
      <c r="D740" s="69" t="s">
        <v>7853</v>
      </c>
      <c r="E740" s="74" t="s">
        <v>7854</v>
      </c>
      <c r="F740" s="61" t="s">
        <v>158</v>
      </c>
      <c r="G740" s="155" t="s">
        <v>140</v>
      </c>
      <c r="H740" s="155">
        <v>2</v>
      </c>
      <c r="I740" s="155">
        <v>3.1</v>
      </c>
      <c r="K740" s="61" t="s">
        <v>7619</v>
      </c>
      <c r="L740" s="61" t="str">
        <f t="shared" si="19"/>
        <v xml:space="preserve">Groothandel in ijzer- en metaalwaren en verwarmingsapparaten  </v>
      </c>
    </row>
    <row r="741" spans="1:13" x14ac:dyDescent="0.2">
      <c r="A741" s="131">
        <v>5</v>
      </c>
      <c r="B741" s="69" t="s">
        <v>7539</v>
      </c>
      <c r="C741" s="74" t="s">
        <v>7540</v>
      </c>
      <c r="D741" s="69" t="s">
        <v>7855</v>
      </c>
      <c r="E741" s="74" t="s">
        <v>7856</v>
      </c>
      <c r="F741" s="61" t="s">
        <v>158</v>
      </c>
      <c r="G741" s="155" t="s">
        <v>140</v>
      </c>
      <c r="H741" s="155">
        <v>2</v>
      </c>
      <c r="I741" s="155">
        <v>3.1</v>
      </c>
      <c r="K741" s="61" t="s">
        <v>7619</v>
      </c>
      <c r="L741" s="61" t="str">
        <f t="shared" si="19"/>
        <v xml:space="preserve">Groothandel in ijzer- en metaalwaren en verwarmingsapparaten  </v>
      </c>
    </row>
    <row r="742" spans="1:13" x14ac:dyDescent="0.2">
      <c r="A742" s="131">
        <v>5</v>
      </c>
      <c r="B742" s="69" t="s">
        <v>7539</v>
      </c>
      <c r="C742" s="74" t="s">
        <v>7540</v>
      </c>
      <c r="D742" s="69" t="s">
        <v>7857</v>
      </c>
      <c r="E742" s="74" t="s">
        <v>7858</v>
      </c>
      <c r="F742" s="61" t="s">
        <v>158</v>
      </c>
      <c r="G742" s="155" t="s">
        <v>140</v>
      </c>
      <c r="H742" s="155">
        <v>2</v>
      </c>
      <c r="I742" s="155">
        <v>3.1</v>
      </c>
      <c r="K742" s="61" t="s">
        <v>7619</v>
      </c>
      <c r="L742" s="61" t="str">
        <f t="shared" si="19"/>
        <v xml:space="preserve">Groothandel in ijzer- en metaalwaren en verwarmingsapparaten  </v>
      </c>
    </row>
    <row r="743" spans="1:13" hidden="1" x14ac:dyDescent="0.2">
      <c r="A743" s="131">
        <v>4</v>
      </c>
      <c r="B743" s="69" t="s">
        <v>7539</v>
      </c>
      <c r="C743" s="74" t="s">
        <v>7540</v>
      </c>
      <c r="D743" s="69" t="s">
        <v>7859</v>
      </c>
      <c r="E743" s="74" t="s">
        <v>7860</v>
      </c>
      <c r="F743" s="61" t="s">
        <v>140</v>
      </c>
      <c r="G743" s="155" t="s">
        <v>140</v>
      </c>
      <c r="H743" s="155">
        <v>0</v>
      </c>
      <c r="I743" s="155"/>
      <c r="K743" s="61" t="s">
        <v>7619</v>
      </c>
      <c r="L743" s="61" t="str">
        <f t="shared" si="19"/>
        <v>Groothandel in chemische producten</v>
      </c>
    </row>
    <row r="744" spans="1:13" x14ac:dyDescent="0.2">
      <c r="A744" s="131">
        <v>5</v>
      </c>
      <c r="B744" s="69" t="s">
        <v>7539</v>
      </c>
      <c r="C744" s="74" t="s">
        <v>7540</v>
      </c>
      <c r="D744" s="69" t="s">
        <v>7861</v>
      </c>
      <c r="E744" s="74" t="s">
        <v>7862</v>
      </c>
      <c r="F744" s="61" t="s">
        <v>140</v>
      </c>
      <c r="G744" s="155" t="s">
        <v>140</v>
      </c>
      <c r="H744" s="155">
        <v>3.2</v>
      </c>
      <c r="I744" s="155"/>
      <c r="K744" s="61" t="s">
        <v>7619</v>
      </c>
      <c r="L744" s="61" t="str">
        <f t="shared" si="19"/>
        <v>Groothandel in chemische producten</v>
      </c>
    </row>
    <row r="745" spans="1:13" x14ac:dyDescent="0.2">
      <c r="A745" s="131">
        <v>5</v>
      </c>
      <c r="B745" s="69" t="s">
        <v>7539</v>
      </c>
      <c r="C745" s="74" t="s">
        <v>7540</v>
      </c>
      <c r="D745" s="69" t="s">
        <v>7863</v>
      </c>
      <c r="E745" s="74" t="s">
        <v>7864</v>
      </c>
      <c r="F745" s="61" t="s">
        <v>140</v>
      </c>
      <c r="G745" s="155" t="s">
        <v>140</v>
      </c>
      <c r="H745" s="155">
        <v>2</v>
      </c>
      <c r="I745" s="155"/>
      <c r="K745" s="61" t="s">
        <v>7619</v>
      </c>
      <c r="L745" s="61" t="str">
        <f t="shared" si="19"/>
        <v>Groothandel in chemische producten</v>
      </c>
    </row>
    <row r="746" spans="1:13" hidden="1" x14ac:dyDescent="0.2">
      <c r="A746" s="131">
        <v>4</v>
      </c>
      <c r="B746" s="69" t="s">
        <v>7539</v>
      </c>
      <c r="C746" s="74" t="s">
        <v>7540</v>
      </c>
      <c r="D746" s="69" t="s">
        <v>7865</v>
      </c>
      <c r="E746" s="74" t="s">
        <v>7866</v>
      </c>
      <c r="F746" s="61" t="s">
        <v>158</v>
      </c>
      <c r="G746" s="155" t="s">
        <v>140</v>
      </c>
      <c r="H746" s="155">
        <v>2</v>
      </c>
      <c r="I746" s="155"/>
      <c r="K746" s="61" t="s">
        <v>7619</v>
      </c>
      <c r="L746" s="61" t="str">
        <f t="shared" si="19"/>
        <v>Groothandel in overige intermediaire producten</v>
      </c>
    </row>
    <row r="747" spans="1:13" x14ac:dyDescent="0.2">
      <c r="A747" s="131">
        <v>5</v>
      </c>
      <c r="B747" s="69" t="s">
        <v>7539</v>
      </c>
      <c r="C747" s="74" t="s">
        <v>7540</v>
      </c>
      <c r="D747" s="69" t="s">
        <v>7867</v>
      </c>
      <c r="E747" s="74" t="s">
        <v>7868</v>
      </c>
      <c r="F747" s="61" t="s">
        <v>158</v>
      </c>
      <c r="G747" s="155" t="s">
        <v>140</v>
      </c>
      <c r="H747" s="155">
        <v>2</v>
      </c>
      <c r="I747" s="155"/>
      <c r="K747" s="61" t="s">
        <v>7619</v>
      </c>
      <c r="L747" s="61" t="str">
        <f t="shared" si="19"/>
        <v>Groothandel in overige intermediaire producten</v>
      </c>
    </row>
    <row r="748" spans="1:13" x14ac:dyDescent="0.2">
      <c r="A748" s="131">
        <v>5</v>
      </c>
      <c r="B748" s="69" t="s">
        <v>7539</v>
      </c>
      <c r="C748" s="74" t="s">
        <v>7540</v>
      </c>
      <c r="D748" s="69" t="s">
        <v>7869</v>
      </c>
      <c r="E748" s="74" t="s">
        <v>7870</v>
      </c>
      <c r="F748" s="61" t="s">
        <v>158</v>
      </c>
      <c r="G748" s="155" t="s">
        <v>140</v>
      </c>
      <c r="H748" s="155">
        <v>2</v>
      </c>
      <c r="I748" s="155"/>
      <c r="K748" s="61" t="s">
        <v>7619</v>
      </c>
      <c r="L748" s="61" t="str">
        <f t="shared" si="19"/>
        <v>Groothandel in overige intermediaire producten</v>
      </c>
    </row>
    <row r="749" spans="1:13" x14ac:dyDescent="0.2">
      <c r="A749" s="131">
        <v>5</v>
      </c>
      <c r="B749" s="69" t="s">
        <v>7539</v>
      </c>
      <c r="C749" s="74" t="s">
        <v>7540</v>
      </c>
      <c r="D749" s="69" t="s">
        <v>7871</v>
      </c>
      <c r="E749" s="74" t="s">
        <v>7872</v>
      </c>
      <c r="F749" s="61" t="s">
        <v>158</v>
      </c>
      <c r="G749" s="155" t="s">
        <v>140</v>
      </c>
      <c r="H749" s="155">
        <v>2</v>
      </c>
      <c r="I749" s="155"/>
      <c r="K749" s="61" t="s">
        <v>7619</v>
      </c>
      <c r="L749" s="61" t="str">
        <f t="shared" si="19"/>
        <v>Groothandel in overige intermediaire producten</v>
      </c>
    </row>
    <row r="750" spans="1:13" hidden="1" x14ac:dyDescent="0.2">
      <c r="A750" s="131">
        <v>4</v>
      </c>
      <c r="B750" s="69" t="s">
        <v>7539</v>
      </c>
      <c r="C750" s="74" t="s">
        <v>7540</v>
      </c>
      <c r="D750" s="69" t="s">
        <v>7873</v>
      </c>
      <c r="E750" s="74" t="s">
        <v>7874</v>
      </c>
      <c r="F750" s="61" t="s">
        <v>140</v>
      </c>
      <c r="G750" s="155" t="s">
        <v>140</v>
      </c>
      <c r="H750" s="155">
        <v>3.1</v>
      </c>
      <c r="I750" s="155">
        <v>3.2</v>
      </c>
      <c r="K750" s="61" t="s">
        <v>1299</v>
      </c>
      <c r="L750" s="61" t="str">
        <f>IF(LEN(D750)=4,E750,L749)</f>
        <v>Groothandel in afval en schroot</v>
      </c>
    </row>
    <row r="751" spans="1:13" x14ac:dyDescent="0.2">
      <c r="A751" s="131">
        <v>5</v>
      </c>
      <c r="B751" s="69" t="s">
        <v>7539</v>
      </c>
      <c r="C751" s="74" t="s">
        <v>7540</v>
      </c>
      <c r="D751" s="69" t="s">
        <v>7875</v>
      </c>
      <c r="E751" s="74" t="s">
        <v>7876</v>
      </c>
      <c r="F751" s="61" t="s">
        <v>140</v>
      </c>
      <c r="G751" s="155" t="s">
        <v>140</v>
      </c>
      <c r="H751" s="155">
        <v>3.1</v>
      </c>
      <c r="I751" s="155">
        <v>3.2</v>
      </c>
      <c r="K751" s="61" t="s">
        <v>1299</v>
      </c>
      <c r="L751" s="61" t="str">
        <f>IF(LEN(D751)=4,E751,L750)</f>
        <v>Groothandel in afval en schroot</v>
      </c>
      <c r="M751" s="61" t="s">
        <v>7877</v>
      </c>
    </row>
    <row r="752" spans="1:13" x14ac:dyDescent="0.2">
      <c r="A752" s="131">
        <v>5</v>
      </c>
      <c r="B752" s="69" t="s">
        <v>7539</v>
      </c>
      <c r="C752" s="74" t="s">
        <v>7540</v>
      </c>
      <c r="D752" s="69" t="s">
        <v>7878</v>
      </c>
      <c r="E752" s="74" t="s">
        <v>7879</v>
      </c>
      <c r="F752" s="61" t="s">
        <v>158</v>
      </c>
      <c r="G752" s="155" t="s">
        <v>140</v>
      </c>
      <c r="H752" s="155">
        <v>3.1</v>
      </c>
      <c r="I752" s="155">
        <v>3.2</v>
      </c>
      <c r="K752" s="61" t="s">
        <v>1299</v>
      </c>
      <c r="L752" s="61" t="str">
        <f>IF(LEN(D752)=4,E752,L751)</f>
        <v>Groothandel in afval en schroot</v>
      </c>
      <c r="M752" s="61" t="s">
        <v>7448</v>
      </c>
    </row>
    <row r="753" spans="1:12" x14ac:dyDescent="0.2">
      <c r="A753" s="131">
        <v>5</v>
      </c>
      <c r="B753" s="69" t="s">
        <v>7539</v>
      </c>
      <c r="C753" s="74" t="s">
        <v>7540</v>
      </c>
      <c r="D753" s="69" t="s">
        <v>7880</v>
      </c>
      <c r="E753" s="74" t="s">
        <v>7881</v>
      </c>
      <c r="F753" s="61" t="s">
        <v>158</v>
      </c>
      <c r="G753" s="155" t="s">
        <v>140</v>
      </c>
      <c r="H753" s="155">
        <v>3.1</v>
      </c>
      <c r="I753" s="155">
        <v>3.2</v>
      </c>
      <c r="K753" s="61" t="s">
        <v>1299</v>
      </c>
      <c r="L753" s="61" t="str">
        <f>IF(LEN(D753)=4,E753,L752)</f>
        <v>Groothandel in afval en schroot</v>
      </c>
    </row>
    <row r="754" spans="1:12" hidden="1" x14ac:dyDescent="0.2">
      <c r="A754" s="131">
        <v>3</v>
      </c>
      <c r="B754" s="69" t="s">
        <v>7539</v>
      </c>
      <c r="C754" s="74" t="s">
        <v>7540</v>
      </c>
      <c r="D754" s="69" t="s">
        <v>7882</v>
      </c>
      <c r="E754" s="74" t="s">
        <v>7883</v>
      </c>
      <c r="F754" s="61" t="s">
        <v>158</v>
      </c>
      <c r="G754" s="155" t="s">
        <v>6469</v>
      </c>
      <c r="H754" s="155">
        <v>2</v>
      </c>
      <c r="I754" s="155"/>
      <c r="K754" s="61" t="s">
        <v>7619</v>
      </c>
      <c r="L754" s="61" t="str">
        <f>IF(LEN(D754)=3,E754,L753)</f>
        <v>Niet-gespecialiseerde groothandel</v>
      </c>
    </row>
    <row r="755" spans="1:12" hidden="1" x14ac:dyDescent="0.2">
      <c r="A755" s="131">
        <v>4</v>
      </c>
      <c r="B755" s="69" t="s">
        <v>7539</v>
      </c>
      <c r="C755" s="74" t="s">
        <v>7540</v>
      </c>
      <c r="D755" s="69" t="s">
        <v>7884</v>
      </c>
      <c r="E755" s="74" t="s">
        <v>7883</v>
      </c>
      <c r="F755" s="61" t="s">
        <v>158</v>
      </c>
      <c r="G755" s="155" t="s">
        <v>140</v>
      </c>
      <c r="H755" s="155">
        <v>2</v>
      </c>
      <c r="I755" s="155"/>
      <c r="K755" s="61" t="s">
        <v>7619</v>
      </c>
      <c r="L755" s="61" t="str">
        <f>IF(LEN(D755)=3,E755,L754)</f>
        <v>Niet-gespecialiseerde groothandel</v>
      </c>
    </row>
    <row r="756" spans="1:12" x14ac:dyDescent="0.2">
      <c r="A756" s="131">
        <v>5</v>
      </c>
      <c r="B756" s="69" t="s">
        <v>7539</v>
      </c>
      <c r="C756" s="74" t="s">
        <v>7540</v>
      </c>
      <c r="D756" s="69" t="s">
        <v>7885</v>
      </c>
      <c r="E756" s="74" t="s">
        <v>7886</v>
      </c>
      <c r="F756" s="61" t="s">
        <v>158</v>
      </c>
      <c r="G756" s="155" t="s">
        <v>140</v>
      </c>
      <c r="H756" s="155">
        <v>2</v>
      </c>
      <c r="I756" s="155"/>
      <c r="K756" s="61" t="s">
        <v>7619</v>
      </c>
      <c r="L756" s="61" t="str">
        <f>IF(LEN(D756)=3,E756,L755)</f>
        <v>Niet-gespecialiseerde groothandel</v>
      </c>
    </row>
    <row r="757" spans="1:12" x14ac:dyDescent="0.2">
      <c r="A757" s="131">
        <v>5</v>
      </c>
      <c r="B757" s="69" t="s">
        <v>7539</v>
      </c>
      <c r="C757" s="74" t="s">
        <v>7540</v>
      </c>
      <c r="D757" s="69" t="s">
        <v>7887</v>
      </c>
      <c r="E757" s="74" t="s">
        <v>7888</v>
      </c>
      <c r="F757" s="61" t="s">
        <v>158</v>
      </c>
      <c r="G757" s="155" t="s">
        <v>140</v>
      </c>
      <c r="H757" s="155">
        <v>2</v>
      </c>
      <c r="I757" s="155"/>
      <c r="K757" s="61" t="s">
        <v>7619</v>
      </c>
      <c r="L757" s="61" t="str">
        <f>IF(LEN(D757)=3,E757,L756)</f>
        <v>Niet-gespecialiseerde groothandel</v>
      </c>
    </row>
    <row r="758" spans="1:12" hidden="1" x14ac:dyDescent="0.2">
      <c r="A758" s="131">
        <v>2</v>
      </c>
      <c r="B758" s="59" t="s">
        <v>7539</v>
      </c>
      <c r="C758" s="66" t="s">
        <v>7540</v>
      </c>
      <c r="D758" s="59" t="s">
        <v>7889</v>
      </c>
      <c r="E758" s="66" t="s">
        <v>7890</v>
      </c>
      <c r="F758" s="61" t="s">
        <v>158</v>
      </c>
      <c r="G758" s="155" t="s">
        <v>6469</v>
      </c>
      <c r="H758" s="155">
        <v>1</v>
      </c>
      <c r="I758" s="155"/>
      <c r="J758" s="63" t="s">
        <v>1318</v>
      </c>
      <c r="K758" s="61" t="s">
        <v>7619</v>
      </c>
      <c r="L758" s="61" t="str">
        <f>IF(LEN(D758)=2,E758,L757)</f>
        <v>Detailhandel (niet in auto's)</v>
      </c>
    </row>
    <row r="759" spans="1:12" hidden="1" x14ac:dyDescent="0.2">
      <c r="A759" s="131">
        <v>3</v>
      </c>
      <c r="B759" s="69" t="s">
        <v>7539</v>
      </c>
      <c r="C759" s="74" t="s">
        <v>7540</v>
      </c>
      <c r="D759" s="69" t="s">
        <v>7891</v>
      </c>
      <c r="E759" s="74" t="s">
        <v>7892</v>
      </c>
      <c r="F759" s="61" t="s">
        <v>158</v>
      </c>
      <c r="G759" s="155" t="s">
        <v>6469</v>
      </c>
      <c r="H759" s="155">
        <v>1</v>
      </c>
      <c r="I759" s="155"/>
      <c r="K759" s="61" t="s">
        <v>7619</v>
      </c>
      <c r="L759" s="61" t="str">
        <f>IF(LEN(D759)=3,E759,L758)</f>
        <v>Supermarkten, warenhuizen en dergelijke winkels met een algemeen assortiment</v>
      </c>
    </row>
    <row r="760" spans="1:12" hidden="1" x14ac:dyDescent="0.2">
      <c r="A760" s="131">
        <v>4</v>
      </c>
      <c r="B760" s="69" t="s">
        <v>7539</v>
      </c>
      <c r="C760" s="74" t="s">
        <v>7540</v>
      </c>
      <c r="D760" s="69" t="s">
        <v>7893</v>
      </c>
      <c r="E760" s="74" t="s">
        <v>7894</v>
      </c>
      <c r="F760" s="61" t="s">
        <v>158</v>
      </c>
      <c r="G760" s="155" t="s">
        <v>158</v>
      </c>
      <c r="H760" s="155">
        <v>1</v>
      </c>
      <c r="I760" s="155"/>
      <c r="K760" s="61" t="s">
        <v>7619</v>
      </c>
      <c r="L760" s="61" t="str">
        <f t="shared" ref="L760:L823" si="20">IF(LEN(D760)=3,E760,L759)</f>
        <v>Supermarkten, warenhuizen en dergelijke winkels met een algemeen assortiment</v>
      </c>
    </row>
    <row r="761" spans="1:12" hidden="1" x14ac:dyDescent="0.2">
      <c r="A761" s="131">
        <v>4</v>
      </c>
      <c r="B761" s="69" t="s">
        <v>7539</v>
      </c>
      <c r="C761" s="74" t="s">
        <v>7540</v>
      </c>
      <c r="D761" s="69" t="s">
        <v>7895</v>
      </c>
      <c r="E761" s="74" t="s">
        <v>7896</v>
      </c>
      <c r="F761" s="61" t="s">
        <v>158</v>
      </c>
      <c r="G761" s="155" t="s">
        <v>158</v>
      </c>
      <c r="H761" s="155">
        <v>1</v>
      </c>
      <c r="I761" s="155"/>
      <c r="K761" s="61" t="s">
        <v>7619</v>
      </c>
      <c r="L761" s="61" t="str">
        <f t="shared" si="20"/>
        <v>Supermarkten, warenhuizen en dergelijke winkels met een algemeen assortiment</v>
      </c>
    </row>
    <row r="762" spans="1:12" x14ac:dyDescent="0.2">
      <c r="A762" s="131">
        <v>5</v>
      </c>
      <c r="B762" s="69" t="s">
        <v>7539</v>
      </c>
      <c r="C762" s="74" t="s">
        <v>7540</v>
      </c>
      <c r="D762" s="69" t="s">
        <v>7897</v>
      </c>
      <c r="E762" s="74" t="s">
        <v>7898</v>
      </c>
      <c r="F762" s="61" t="s">
        <v>158</v>
      </c>
      <c r="G762" s="155" t="s">
        <v>158</v>
      </c>
      <c r="H762" s="155">
        <v>1</v>
      </c>
      <c r="I762" s="155"/>
      <c r="K762" s="61" t="s">
        <v>7619</v>
      </c>
      <c r="L762" s="61" t="str">
        <f t="shared" si="20"/>
        <v>Supermarkten, warenhuizen en dergelijke winkels met een algemeen assortiment</v>
      </c>
    </row>
    <row r="763" spans="1:12" x14ac:dyDescent="0.2">
      <c r="A763" s="131">
        <v>5</v>
      </c>
      <c r="B763" s="69" t="s">
        <v>7539</v>
      </c>
      <c r="C763" s="74" t="s">
        <v>7540</v>
      </c>
      <c r="D763" s="69" t="s">
        <v>7899</v>
      </c>
      <c r="E763" s="74" t="s">
        <v>7900</v>
      </c>
      <c r="F763" s="61" t="s">
        <v>158</v>
      </c>
      <c r="G763" s="155" t="s">
        <v>158</v>
      </c>
      <c r="H763" s="155">
        <v>1</v>
      </c>
      <c r="I763" s="155"/>
      <c r="K763" s="61" t="s">
        <v>7619</v>
      </c>
      <c r="L763" s="61" t="str">
        <f t="shared" si="20"/>
        <v>Supermarkten, warenhuizen en dergelijke winkels met een algemeen assortiment</v>
      </c>
    </row>
    <row r="764" spans="1:12" hidden="1" x14ac:dyDescent="0.2">
      <c r="A764" s="131">
        <v>3</v>
      </c>
      <c r="B764" s="69" t="s">
        <v>7539</v>
      </c>
      <c r="C764" s="74" t="s">
        <v>7540</v>
      </c>
      <c r="D764" s="69" t="s">
        <v>7901</v>
      </c>
      <c r="E764" s="74" t="s">
        <v>7902</v>
      </c>
      <c r="F764" s="61" t="s">
        <v>158</v>
      </c>
      <c r="G764" s="155" t="s">
        <v>6469</v>
      </c>
      <c r="H764" s="155">
        <v>1</v>
      </c>
      <c r="I764" s="155"/>
      <c r="K764" s="61" t="s">
        <v>7619</v>
      </c>
      <c r="L764" s="61" t="str">
        <f t="shared" si="20"/>
        <v xml:space="preserve">Gespecialiseerde winkels in voedings- en genotmiddelen </v>
      </c>
    </row>
    <row r="765" spans="1:12" hidden="1" x14ac:dyDescent="0.2">
      <c r="A765" s="131">
        <v>4</v>
      </c>
      <c r="B765" s="69" t="s">
        <v>7539</v>
      </c>
      <c r="C765" s="74" t="s">
        <v>7540</v>
      </c>
      <c r="D765" s="69" t="s">
        <v>7903</v>
      </c>
      <c r="E765" s="74" t="s">
        <v>7904</v>
      </c>
      <c r="F765" s="61" t="s">
        <v>158</v>
      </c>
      <c r="G765" s="155" t="s">
        <v>158</v>
      </c>
      <c r="H765" s="155">
        <v>1</v>
      </c>
      <c r="I765" s="155"/>
      <c r="K765" s="61" t="s">
        <v>7619</v>
      </c>
      <c r="L765" s="61" t="str">
        <f t="shared" si="20"/>
        <v xml:space="preserve">Gespecialiseerde winkels in voedings- en genotmiddelen </v>
      </c>
    </row>
    <row r="766" spans="1:12" hidden="1" x14ac:dyDescent="0.2">
      <c r="A766" s="131">
        <v>4</v>
      </c>
      <c r="B766" s="69" t="s">
        <v>7539</v>
      </c>
      <c r="C766" s="74" t="s">
        <v>7540</v>
      </c>
      <c r="D766" s="69" t="s">
        <v>7905</v>
      </c>
      <c r="E766" s="74" t="s">
        <v>7906</v>
      </c>
      <c r="F766" s="61" t="s">
        <v>158</v>
      </c>
      <c r="G766" s="155" t="s">
        <v>158</v>
      </c>
      <c r="H766" s="155">
        <v>1</v>
      </c>
      <c r="I766" s="155"/>
      <c r="K766" s="61" t="s">
        <v>7619</v>
      </c>
      <c r="L766" s="61" t="str">
        <f t="shared" si="20"/>
        <v xml:space="preserve">Gespecialiseerde winkels in voedings- en genotmiddelen </v>
      </c>
    </row>
    <row r="767" spans="1:12" x14ac:dyDescent="0.2">
      <c r="A767" s="131">
        <v>5</v>
      </c>
      <c r="B767" s="69" t="s">
        <v>7539</v>
      </c>
      <c r="C767" s="74" t="s">
        <v>7540</v>
      </c>
      <c r="D767" s="69" t="s">
        <v>7907</v>
      </c>
      <c r="E767" s="74" t="s">
        <v>7908</v>
      </c>
      <c r="F767" s="61" t="s">
        <v>158</v>
      </c>
      <c r="G767" s="155" t="s">
        <v>158</v>
      </c>
      <c r="H767" s="155">
        <v>1</v>
      </c>
      <c r="I767" s="155"/>
      <c r="K767" s="61" t="s">
        <v>7619</v>
      </c>
      <c r="L767" s="61" t="str">
        <f t="shared" si="20"/>
        <v xml:space="preserve">Gespecialiseerde winkels in voedings- en genotmiddelen </v>
      </c>
    </row>
    <row r="768" spans="1:12" x14ac:dyDescent="0.2">
      <c r="A768" s="131">
        <v>5</v>
      </c>
      <c r="B768" s="69" t="s">
        <v>7539</v>
      </c>
      <c r="C768" s="74" t="s">
        <v>7540</v>
      </c>
      <c r="D768" s="69" t="s">
        <v>7909</v>
      </c>
      <c r="E768" s="74" t="s">
        <v>7910</v>
      </c>
      <c r="F768" s="61" t="s">
        <v>158</v>
      </c>
      <c r="G768" s="155" t="s">
        <v>158</v>
      </c>
      <c r="H768" s="155">
        <v>1</v>
      </c>
      <c r="I768" s="155"/>
      <c r="K768" s="61" t="s">
        <v>7619</v>
      </c>
      <c r="L768" s="61" t="str">
        <f t="shared" si="20"/>
        <v xml:space="preserve">Gespecialiseerde winkels in voedings- en genotmiddelen </v>
      </c>
    </row>
    <row r="769" spans="1:13" hidden="1" x14ac:dyDescent="0.2">
      <c r="A769" s="131">
        <v>4</v>
      </c>
      <c r="B769" s="69" t="s">
        <v>7539</v>
      </c>
      <c r="C769" s="74" t="s">
        <v>7540</v>
      </c>
      <c r="D769" s="69" t="s">
        <v>7911</v>
      </c>
      <c r="E769" s="74" t="s">
        <v>7912</v>
      </c>
      <c r="F769" s="61" t="s">
        <v>158</v>
      </c>
      <c r="G769" s="155" t="s">
        <v>158</v>
      </c>
      <c r="H769" s="155">
        <v>1</v>
      </c>
      <c r="I769" s="155"/>
      <c r="K769" s="61" t="s">
        <v>7619</v>
      </c>
      <c r="L769" s="61" t="str">
        <f t="shared" si="20"/>
        <v xml:space="preserve">Gespecialiseerde winkels in voedings- en genotmiddelen </v>
      </c>
    </row>
    <row r="770" spans="1:13" hidden="1" x14ac:dyDescent="0.2">
      <c r="A770" s="131">
        <v>4</v>
      </c>
      <c r="B770" s="69" t="s">
        <v>7539</v>
      </c>
      <c r="C770" s="74" t="s">
        <v>7540</v>
      </c>
      <c r="D770" s="69" t="s">
        <v>7913</v>
      </c>
      <c r="E770" s="74" t="s">
        <v>7914</v>
      </c>
      <c r="F770" s="61" t="s">
        <v>158</v>
      </c>
      <c r="G770" s="155" t="s">
        <v>158</v>
      </c>
      <c r="H770" s="155">
        <v>1</v>
      </c>
      <c r="I770" s="155"/>
      <c r="K770" s="61" t="s">
        <v>7619</v>
      </c>
      <c r="L770" s="61" t="str">
        <f t="shared" si="20"/>
        <v xml:space="preserve">Gespecialiseerde winkels in voedings- en genotmiddelen </v>
      </c>
    </row>
    <row r="771" spans="1:13" x14ac:dyDescent="0.2">
      <c r="A771" s="131">
        <v>5</v>
      </c>
      <c r="B771" s="69" t="s">
        <v>7539</v>
      </c>
      <c r="C771" s="74" t="s">
        <v>7540</v>
      </c>
      <c r="D771" s="69" t="s">
        <v>7915</v>
      </c>
      <c r="E771" s="74" t="s">
        <v>7916</v>
      </c>
      <c r="F771" s="61" t="s">
        <v>158</v>
      </c>
      <c r="G771" s="155" t="s">
        <v>158</v>
      </c>
      <c r="H771" s="155">
        <v>1</v>
      </c>
      <c r="I771" s="155"/>
      <c r="K771" s="61" t="s">
        <v>7619</v>
      </c>
      <c r="L771" s="61" t="str">
        <f t="shared" si="20"/>
        <v xml:space="preserve">Gespecialiseerde winkels in voedings- en genotmiddelen </v>
      </c>
    </row>
    <row r="772" spans="1:13" x14ac:dyDescent="0.2">
      <c r="A772" s="131">
        <v>5</v>
      </c>
      <c r="B772" s="69" t="s">
        <v>7539</v>
      </c>
      <c r="C772" s="74" t="s">
        <v>7540</v>
      </c>
      <c r="D772" s="69" t="s">
        <v>7917</v>
      </c>
      <c r="E772" s="74" t="s">
        <v>7918</v>
      </c>
      <c r="F772" s="61" t="s">
        <v>158</v>
      </c>
      <c r="G772" s="155" t="s">
        <v>158</v>
      </c>
      <c r="H772" s="155">
        <v>1</v>
      </c>
      <c r="I772" s="155"/>
      <c r="K772" s="61" t="s">
        <v>7619</v>
      </c>
      <c r="L772" s="61" t="str">
        <f t="shared" si="20"/>
        <v xml:space="preserve">Gespecialiseerde winkels in voedings- en genotmiddelen </v>
      </c>
    </row>
    <row r="773" spans="1:13" hidden="1" x14ac:dyDescent="0.2">
      <c r="A773" s="131">
        <v>4</v>
      </c>
      <c r="B773" s="69" t="s">
        <v>7539</v>
      </c>
      <c r="C773" s="74" t="s">
        <v>7540</v>
      </c>
      <c r="D773" s="69" t="s">
        <v>7919</v>
      </c>
      <c r="E773" s="74" t="s">
        <v>7920</v>
      </c>
      <c r="F773" s="61" t="s">
        <v>158</v>
      </c>
      <c r="G773" s="155" t="s">
        <v>158</v>
      </c>
      <c r="H773" s="155">
        <v>1</v>
      </c>
      <c r="I773" s="155"/>
      <c r="K773" s="61" t="s">
        <v>7619</v>
      </c>
      <c r="L773" s="61" t="str">
        <f t="shared" si="20"/>
        <v xml:space="preserve">Gespecialiseerde winkels in voedings- en genotmiddelen </v>
      </c>
    </row>
    <row r="774" spans="1:13" hidden="1" x14ac:dyDescent="0.2">
      <c r="A774" s="131">
        <v>4</v>
      </c>
      <c r="B774" s="69" t="s">
        <v>7539</v>
      </c>
      <c r="C774" s="74" t="s">
        <v>7540</v>
      </c>
      <c r="D774" s="69" t="s">
        <v>7921</v>
      </c>
      <c r="E774" s="74" t="s">
        <v>7922</v>
      </c>
      <c r="F774" s="61" t="s">
        <v>158</v>
      </c>
      <c r="G774" s="155" t="s">
        <v>158</v>
      </c>
      <c r="H774" s="155">
        <v>1</v>
      </c>
      <c r="I774" s="155"/>
      <c r="K774" s="61" t="s">
        <v>7619</v>
      </c>
      <c r="L774" s="61" t="str">
        <f t="shared" si="20"/>
        <v xml:space="preserve">Gespecialiseerde winkels in voedings- en genotmiddelen </v>
      </c>
    </row>
    <row r="775" spans="1:13" hidden="1" x14ac:dyDescent="0.2">
      <c r="A775" s="131">
        <v>4</v>
      </c>
      <c r="B775" s="69" t="s">
        <v>7539</v>
      </c>
      <c r="C775" s="74" t="s">
        <v>7540</v>
      </c>
      <c r="D775" s="69" t="s">
        <v>7923</v>
      </c>
      <c r="E775" s="74" t="s">
        <v>7924</v>
      </c>
      <c r="F775" s="61" t="s">
        <v>158</v>
      </c>
      <c r="G775" s="155" t="s">
        <v>158</v>
      </c>
      <c r="H775" s="155">
        <v>1</v>
      </c>
      <c r="I775" s="155"/>
      <c r="K775" s="61" t="s">
        <v>7619</v>
      </c>
      <c r="L775" s="61" t="str">
        <f t="shared" si="20"/>
        <v xml:space="preserve">Gespecialiseerde winkels in voedings- en genotmiddelen </v>
      </c>
    </row>
    <row r="776" spans="1:13" x14ac:dyDescent="0.2">
      <c r="A776" s="131">
        <v>5</v>
      </c>
      <c r="B776" s="69" t="s">
        <v>7539</v>
      </c>
      <c r="C776" s="74" t="s">
        <v>7540</v>
      </c>
      <c r="D776" s="69" t="s">
        <v>7925</v>
      </c>
      <c r="E776" s="74" t="s">
        <v>7926</v>
      </c>
      <c r="F776" s="61" t="s">
        <v>158</v>
      </c>
      <c r="G776" s="155" t="s">
        <v>158</v>
      </c>
      <c r="H776" s="155">
        <v>1</v>
      </c>
      <c r="I776" s="155"/>
      <c r="K776" s="61" t="s">
        <v>7619</v>
      </c>
      <c r="L776" s="61" t="str">
        <f t="shared" si="20"/>
        <v xml:space="preserve">Gespecialiseerde winkels in voedings- en genotmiddelen </v>
      </c>
    </row>
    <row r="777" spans="1:13" x14ac:dyDescent="0.2">
      <c r="A777" s="131">
        <v>5</v>
      </c>
      <c r="B777" s="69" t="s">
        <v>7539</v>
      </c>
      <c r="C777" s="74" t="s">
        <v>7540</v>
      </c>
      <c r="D777" s="69" t="s">
        <v>7927</v>
      </c>
      <c r="E777" s="74" t="s">
        <v>7928</v>
      </c>
      <c r="F777" s="61" t="s">
        <v>158</v>
      </c>
      <c r="G777" s="155" t="s">
        <v>158</v>
      </c>
      <c r="H777" s="155">
        <v>1</v>
      </c>
      <c r="I777" s="155"/>
      <c r="K777" s="61" t="s">
        <v>7619</v>
      </c>
      <c r="L777" s="61" t="str">
        <f t="shared" si="20"/>
        <v xml:space="preserve">Gespecialiseerde winkels in voedings- en genotmiddelen </v>
      </c>
    </row>
    <row r="778" spans="1:13" x14ac:dyDescent="0.2">
      <c r="A778" s="131">
        <v>5</v>
      </c>
      <c r="B778" s="69" t="s">
        <v>7539</v>
      </c>
      <c r="C778" s="74" t="s">
        <v>7540</v>
      </c>
      <c r="D778" s="69" t="s">
        <v>7929</v>
      </c>
      <c r="E778" s="74" t="s">
        <v>7930</v>
      </c>
      <c r="F778" s="61" t="s">
        <v>158</v>
      </c>
      <c r="G778" s="155" t="s">
        <v>158</v>
      </c>
      <c r="H778" s="155">
        <v>1</v>
      </c>
      <c r="I778" s="155"/>
      <c r="K778" s="61" t="s">
        <v>7619</v>
      </c>
      <c r="L778" s="61" t="str">
        <f t="shared" si="20"/>
        <v xml:space="preserve">Gespecialiseerde winkels in voedings- en genotmiddelen </v>
      </c>
    </row>
    <row r="779" spans="1:13" x14ac:dyDescent="0.2">
      <c r="A779" s="131">
        <v>5</v>
      </c>
      <c r="B779" s="69" t="s">
        <v>7539</v>
      </c>
      <c r="C779" s="74" t="s">
        <v>7540</v>
      </c>
      <c r="D779" s="69" t="s">
        <v>7931</v>
      </c>
      <c r="E779" s="74" t="s">
        <v>7932</v>
      </c>
      <c r="F779" s="61" t="s">
        <v>158</v>
      </c>
      <c r="G779" s="155" t="s">
        <v>158</v>
      </c>
      <c r="H779" s="155">
        <v>1</v>
      </c>
      <c r="I779" s="155"/>
      <c r="K779" s="61" t="s">
        <v>7619</v>
      </c>
      <c r="L779" s="61" t="str">
        <f t="shared" si="20"/>
        <v xml:space="preserve">Gespecialiseerde winkels in voedings- en genotmiddelen </v>
      </c>
    </row>
    <row r="780" spans="1:13" hidden="1" x14ac:dyDescent="0.2">
      <c r="A780" s="131">
        <v>3</v>
      </c>
      <c r="B780" s="69" t="s">
        <v>7539</v>
      </c>
      <c r="C780" s="74" t="s">
        <v>7540</v>
      </c>
      <c r="D780" s="69" t="s">
        <v>7933</v>
      </c>
      <c r="E780" s="74" t="s">
        <v>7934</v>
      </c>
      <c r="F780" s="61" t="s">
        <v>140</v>
      </c>
      <c r="G780" s="155" t="s">
        <v>140</v>
      </c>
      <c r="H780" s="155">
        <v>2</v>
      </c>
      <c r="I780" s="155">
        <v>4.0999999999999996</v>
      </c>
      <c r="K780" s="61" t="s">
        <v>6397</v>
      </c>
      <c r="L780" s="61" t="str">
        <f t="shared" si="20"/>
        <v>Benzinestations</v>
      </c>
      <c r="M780" s="61" t="s">
        <v>6397</v>
      </c>
    </row>
    <row r="781" spans="1:13" hidden="1" x14ac:dyDescent="0.2">
      <c r="A781" s="131">
        <v>4</v>
      </c>
      <c r="B781" s="69" t="s">
        <v>7539</v>
      </c>
      <c r="C781" s="74" t="s">
        <v>7540</v>
      </c>
      <c r="D781" s="69" t="s">
        <v>7935</v>
      </c>
      <c r="E781" s="74" t="s">
        <v>7934</v>
      </c>
      <c r="F781" s="61" t="s">
        <v>140</v>
      </c>
      <c r="G781" s="155" t="s">
        <v>140</v>
      </c>
      <c r="H781" s="155">
        <v>2</v>
      </c>
      <c r="I781" s="155">
        <v>4.0999999999999996</v>
      </c>
      <c r="K781" s="61" t="s">
        <v>6397</v>
      </c>
      <c r="L781" s="61" t="str">
        <f t="shared" si="20"/>
        <v>Benzinestations</v>
      </c>
      <c r="M781" s="61" t="s">
        <v>6397</v>
      </c>
    </row>
    <row r="782" spans="1:13" hidden="1" x14ac:dyDescent="0.2">
      <c r="A782" s="131">
        <v>3</v>
      </c>
      <c r="B782" s="69" t="s">
        <v>7539</v>
      </c>
      <c r="C782" s="74" t="s">
        <v>7540</v>
      </c>
      <c r="D782" s="69" t="s">
        <v>7936</v>
      </c>
      <c r="E782" s="74" t="s">
        <v>7937</v>
      </c>
      <c r="F782" s="61" t="s">
        <v>158</v>
      </c>
      <c r="G782" s="155" t="s">
        <v>6469</v>
      </c>
      <c r="H782" s="155">
        <v>1</v>
      </c>
      <c r="I782" s="155"/>
      <c r="K782" s="61" t="s">
        <v>7619</v>
      </c>
      <c r="L782" s="61" t="str">
        <f t="shared" si="20"/>
        <v>Winkels in consumentenelektronica</v>
      </c>
    </row>
    <row r="783" spans="1:13" hidden="1" x14ac:dyDescent="0.2">
      <c r="A783" s="131">
        <v>4</v>
      </c>
      <c r="B783" s="69" t="s">
        <v>7539</v>
      </c>
      <c r="C783" s="74" t="s">
        <v>7540</v>
      </c>
      <c r="D783" s="69" t="s">
        <v>7938</v>
      </c>
      <c r="E783" s="74" t="s">
        <v>7939</v>
      </c>
      <c r="F783" s="61" t="s">
        <v>158</v>
      </c>
      <c r="G783" s="155" t="s">
        <v>158</v>
      </c>
      <c r="H783" s="155">
        <v>1</v>
      </c>
      <c r="I783" s="155"/>
      <c r="K783" s="61" t="s">
        <v>7619</v>
      </c>
      <c r="L783" s="61" t="str">
        <f t="shared" si="20"/>
        <v>Winkels in consumentenelektronica</v>
      </c>
    </row>
    <row r="784" spans="1:13" hidden="1" x14ac:dyDescent="0.2">
      <c r="A784" s="131">
        <v>4</v>
      </c>
      <c r="B784" s="69" t="s">
        <v>7539</v>
      </c>
      <c r="C784" s="74" t="s">
        <v>7540</v>
      </c>
      <c r="D784" s="69" t="s">
        <v>7940</v>
      </c>
      <c r="E784" s="74" t="s">
        <v>7941</v>
      </c>
      <c r="F784" s="61" t="s">
        <v>158</v>
      </c>
      <c r="G784" s="155" t="s">
        <v>158</v>
      </c>
      <c r="H784" s="155">
        <v>1</v>
      </c>
      <c r="I784" s="155"/>
      <c r="K784" s="61" t="s">
        <v>7619</v>
      </c>
      <c r="L784" s="61" t="str">
        <f t="shared" si="20"/>
        <v>Winkels in consumentenelektronica</v>
      </c>
    </row>
    <row r="785" spans="1:12" hidden="1" x14ac:dyDescent="0.2">
      <c r="A785" s="131">
        <v>4</v>
      </c>
      <c r="B785" s="69" t="s">
        <v>7539</v>
      </c>
      <c r="C785" s="74" t="s">
        <v>7540</v>
      </c>
      <c r="D785" s="69" t="s">
        <v>7942</v>
      </c>
      <c r="E785" s="74" t="s">
        <v>7943</v>
      </c>
      <c r="F785" s="61" t="s">
        <v>158</v>
      </c>
      <c r="G785" s="155" t="s">
        <v>158</v>
      </c>
      <c r="H785" s="155">
        <v>1</v>
      </c>
      <c r="I785" s="155"/>
      <c r="K785" s="61" t="s">
        <v>7619</v>
      </c>
      <c r="L785" s="61" t="str">
        <f t="shared" si="20"/>
        <v>Winkels in consumentenelektronica</v>
      </c>
    </row>
    <row r="786" spans="1:12" x14ac:dyDescent="0.2">
      <c r="A786" s="131">
        <v>5</v>
      </c>
      <c r="B786" s="69" t="s">
        <v>7539</v>
      </c>
      <c r="C786" s="74" t="s">
        <v>7540</v>
      </c>
      <c r="D786" s="69" t="s">
        <v>7944</v>
      </c>
      <c r="E786" s="74" t="s">
        <v>7945</v>
      </c>
      <c r="F786" s="61" t="s">
        <v>158</v>
      </c>
      <c r="G786" s="155" t="s">
        <v>158</v>
      </c>
      <c r="H786" s="155">
        <v>1</v>
      </c>
      <c r="I786" s="155"/>
      <c r="K786" s="61" t="s">
        <v>7619</v>
      </c>
      <c r="L786" s="61" t="str">
        <f t="shared" si="20"/>
        <v>Winkels in consumentenelektronica</v>
      </c>
    </row>
    <row r="787" spans="1:12" x14ac:dyDescent="0.2">
      <c r="A787" s="131">
        <v>5</v>
      </c>
      <c r="B787" s="69" t="s">
        <v>7539</v>
      </c>
      <c r="C787" s="74" t="s">
        <v>7540</v>
      </c>
      <c r="D787" s="69" t="s">
        <v>7946</v>
      </c>
      <c r="E787" s="74" t="s">
        <v>7947</v>
      </c>
      <c r="F787" s="61" t="s">
        <v>158</v>
      </c>
      <c r="G787" s="155" t="s">
        <v>158</v>
      </c>
      <c r="H787" s="155">
        <v>1</v>
      </c>
      <c r="I787" s="155"/>
      <c r="K787" s="61" t="s">
        <v>7619</v>
      </c>
      <c r="L787" s="61" t="str">
        <f t="shared" si="20"/>
        <v>Winkels in consumentenelektronica</v>
      </c>
    </row>
    <row r="788" spans="1:12" hidden="1" x14ac:dyDescent="0.2">
      <c r="A788" s="131">
        <v>3</v>
      </c>
      <c r="B788" s="69" t="s">
        <v>7539</v>
      </c>
      <c r="C788" s="74" t="s">
        <v>7540</v>
      </c>
      <c r="D788" s="69" t="s">
        <v>7948</v>
      </c>
      <c r="E788" s="74" t="s">
        <v>7949</v>
      </c>
      <c r="F788" s="61" t="s">
        <v>158</v>
      </c>
      <c r="G788" s="155" t="s">
        <v>6469</v>
      </c>
      <c r="H788" s="155">
        <v>1</v>
      </c>
      <c r="I788" s="155"/>
      <c r="K788" s="61" t="s">
        <v>7619</v>
      </c>
      <c r="L788" s="61" t="str">
        <f t="shared" si="20"/>
        <v>Winkels in overige huishoudelijke artikelen</v>
      </c>
    </row>
    <row r="789" spans="1:12" hidden="1" x14ac:dyDescent="0.2">
      <c r="A789" s="131">
        <v>4</v>
      </c>
      <c r="B789" s="69" t="s">
        <v>7539</v>
      </c>
      <c r="C789" s="74" t="s">
        <v>7540</v>
      </c>
      <c r="D789" s="69" t="s">
        <v>7950</v>
      </c>
      <c r="E789" s="74" t="s">
        <v>7951</v>
      </c>
      <c r="F789" s="61" t="s">
        <v>158</v>
      </c>
      <c r="G789" s="155" t="s">
        <v>158</v>
      </c>
      <c r="H789" s="155">
        <v>1</v>
      </c>
      <c r="I789" s="155"/>
      <c r="K789" s="61" t="s">
        <v>7619</v>
      </c>
      <c r="L789" s="61" t="str">
        <f t="shared" si="20"/>
        <v>Winkels in overige huishoudelijke artikelen</v>
      </c>
    </row>
    <row r="790" spans="1:12" x14ac:dyDescent="0.2">
      <c r="A790" s="131">
        <v>5</v>
      </c>
      <c r="B790" s="69" t="s">
        <v>7539</v>
      </c>
      <c r="C790" s="74" t="s">
        <v>7540</v>
      </c>
      <c r="D790" s="69" t="s">
        <v>7952</v>
      </c>
      <c r="E790" s="74" t="s">
        <v>7953</v>
      </c>
      <c r="F790" s="61" t="s">
        <v>158</v>
      </c>
      <c r="G790" s="155" t="s">
        <v>158</v>
      </c>
      <c r="H790" s="155">
        <v>1</v>
      </c>
      <c r="I790" s="155"/>
      <c r="K790" s="61" t="s">
        <v>7619</v>
      </c>
      <c r="L790" s="61" t="str">
        <f t="shared" si="20"/>
        <v>Winkels in overige huishoudelijke artikelen</v>
      </c>
    </row>
    <row r="791" spans="1:12" x14ac:dyDescent="0.2">
      <c r="A791" s="131">
        <v>5</v>
      </c>
      <c r="B791" s="69" t="s">
        <v>7539</v>
      </c>
      <c r="C791" s="74" t="s">
        <v>7540</v>
      </c>
      <c r="D791" s="69" t="s">
        <v>7954</v>
      </c>
      <c r="E791" s="74" t="s">
        <v>7955</v>
      </c>
      <c r="F791" s="61" t="s">
        <v>158</v>
      </c>
      <c r="G791" s="155" t="s">
        <v>158</v>
      </c>
      <c r="H791" s="155">
        <v>1</v>
      </c>
      <c r="I791" s="155"/>
      <c r="K791" s="61" t="s">
        <v>7619</v>
      </c>
      <c r="L791" s="61" t="str">
        <f t="shared" si="20"/>
        <v>Winkels in overige huishoudelijke artikelen</v>
      </c>
    </row>
    <row r="792" spans="1:12" x14ac:dyDescent="0.2">
      <c r="A792" s="131">
        <v>5</v>
      </c>
      <c r="B792" s="69" t="s">
        <v>7539</v>
      </c>
      <c r="C792" s="74" t="s">
        <v>7540</v>
      </c>
      <c r="D792" s="69" t="s">
        <v>7956</v>
      </c>
      <c r="E792" s="74" t="s">
        <v>7957</v>
      </c>
      <c r="F792" s="61" t="s">
        <v>158</v>
      </c>
      <c r="G792" s="155" t="s">
        <v>158</v>
      </c>
      <c r="H792" s="155">
        <v>1</v>
      </c>
      <c r="I792" s="155"/>
      <c r="K792" s="61" t="s">
        <v>7619</v>
      </c>
      <c r="L792" s="61" t="str">
        <f t="shared" si="20"/>
        <v>Winkels in overige huishoudelijke artikelen</v>
      </c>
    </row>
    <row r="793" spans="1:12" hidden="1" x14ac:dyDescent="0.2">
      <c r="A793" s="131">
        <v>4</v>
      </c>
      <c r="B793" s="69" t="s">
        <v>7539</v>
      </c>
      <c r="C793" s="74" t="s">
        <v>7540</v>
      </c>
      <c r="D793" s="69" t="s">
        <v>7958</v>
      </c>
      <c r="E793" s="74" t="s">
        <v>7959</v>
      </c>
      <c r="F793" s="61" t="s">
        <v>158</v>
      </c>
      <c r="G793" s="155" t="s">
        <v>158</v>
      </c>
      <c r="H793" s="155">
        <v>2</v>
      </c>
      <c r="I793" s="155"/>
      <c r="K793" s="61" t="s">
        <v>7619</v>
      </c>
      <c r="L793" s="61" t="str">
        <f t="shared" si="20"/>
        <v>Winkels in overige huishoudelijke artikelen</v>
      </c>
    </row>
    <row r="794" spans="1:12" x14ac:dyDescent="0.2">
      <c r="A794" s="131">
        <v>5</v>
      </c>
      <c r="B794" s="69" t="s">
        <v>7539</v>
      </c>
      <c r="C794" s="74" t="s">
        <v>7540</v>
      </c>
      <c r="D794" s="69" t="s">
        <v>7960</v>
      </c>
      <c r="E794" s="74" t="s">
        <v>7961</v>
      </c>
      <c r="F794" s="61" t="s">
        <v>158</v>
      </c>
      <c r="G794" s="155" t="s">
        <v>158</v>
      </c>
      <c r="H794" s="155">
        <v>2</v>
      </c>
      <c r="I794" s="155"/>
      <c r="K794" s="61" t="s">
        <v>7619</v>
      </c>
      <c r="L794" s="61" t="str">
        <f t="shared" si="20"/>
        <v>Winkels in overige huishoudelijke artikelen</v>
      </c>
    </row>
    <row r="795" spans="1:12" x14ac:dyDescent="0.2">
      <c r="A795" s="131">
        <v>5</v>
      </c>
      <c r="B795" s="69" t="s">
        <v>7539</v>
      </c>
      <c r="C795" s="74" t="s">
        <v>7540</v>
      </c>
      <c r="D795" s="69" t="s">
        <v>7962</v>
      </c>
      <c r="E795" s="74" t="s">
        <v>7963</v>
      </c>
      <c r="F795" s="61" t="s">
        <v>158</v>
      </c>
      <c r="G795" s="155" t="s">
        <v>158</v>
      </c>
      <c r="H795" s="155">
        <v>2</v>
      </c>
      <c r="I795" s="155"/>
      <c r="K795" s="61" t="s">
        <v>7619</v>
      </c>
      <c r="L795" s="61" t="str">
        <f t="shared" si="20"/>
        <v>Winkels in overige huishoudelijke artikelen</v>
      </c>
    </row>
    <row r="796" spans="1:12" x14ac:dyDescent="0.2">
      <c r="A796" s="131">
        <v>5</v>
      </c>
      <c r="B796" s="69" t="s">
        <v>7539</v>
      </c>
      <c r="C796" s="74" t="s">
        <v>7540</v>
      </c>
      <c r="D796" s="69" t="s">
        <v>7964</v>
      </c>
      <c r="E796" s="74" t="s">
        <v>7965</v>
      </c>
      <c r="F796" s="61" t="s">
        <v>158</v>
      </c>
      <c r="G796" s="155" t="s">
        <v>158</v>
      </c>
      <c r="H796" s="155">
        <v>2</v>
      </c>
      <c r="I796" s="155"/>
      <c r="K796" s="61" t="s">
        <v>7619</v>
      </c>
      <c r="L796" s="61" t="str">
        <f t="shared" si="20"/>
        <v>Winkels in overige huishoudelijke artikelen</v>
      </c>
    </row>
    <row r="797" spans="1:12" x14ac:dyDescent="0.2">
      <c r="A797" s="131">
        <v>5</v>
      </c>
      <c r="B797" s="69" t="s">
        <v>7539</v>
      </c>
      <c r="C797" s="74" t="s">
        <v>7540</v>
      </c>
      <c r="D797" s="69" t="s">
        <v>7966</v>
      </c>
      <c r="E797" s="74" t="s">
        <v>7967</v>
      </c>
      <c r="F797" s="61" t="s">
        <v>158</v>
      </c>
      <c r="G797" s="155" t="s">
        <v>158</v>
      </c>
      <c r="H797" s="155">
        <v>2</v>
      </c>
      <c r="I797" s="155"/>
      <c r="K797" s="61" t="s">
        <v>7619</v>
      </c>
      <c r="L797" s="61" t="str">
        <f t="shared" si="20"/>
        <v>Winkels in overige huishoudelijke artikelen</v>
      </c>
    </row>
    <row r="798" spans="1:12" x14ac:dyDescent="0.2">
      <c r="A798" s="131">
        <v>5</v>
      </c>
      <c r="B798" s="69" t="s">
        <v>7539</v>
      </c>
      <c r="C798" s="74" t="s">
        <v>7540</v>
      </c>
      <c r="D798" s="69" t="s">
        <v>7968</v>
      </c>
      <c r="E798" s="74" t="s">
        <v>7969</v>
      </c>
      <c r="F798" s="61" t="s">
        <v>158</v>
      </c>
      <c r="G798" s="155" t="s">
        <v>158</v>
      </c>
      <c r="H798" s="155">
        <v>2</v>
      </c>
      <c r="I798" s="155"/>
      <c r="K798" s="61" t="s">
        <v>7619</v>
      </c>
      <c r="L798" s="61" t="str">
        <f t="shared" si="20"/>
        <v>Winkels in overige huishoudelijke artikelen</v>
      </c>
    </row>
    <row r="799" spans="1:12" x14ac:dyDescent="0.2">
      <c r="A799" s="131">
        <v>5</v>
      </c>
      <c r="B799" s="69" t="s">
        <v>7539</v>
      </c>
      <c r="C799" s="74" t="s">
        <v>7540</v>
      </c>
      <c r="D799" s="69" t="s">
        <v>7970</v>
      </c>
      <c r="E799" s="74" t="s">
        <v>7971</v>
      </c>
      <c r="F799" s="61" t="s">
        <v>158</v>
      </c>
      <c r="G799" s="155" t="s">
        <v>158</v>
      </c>
      <c r="H799" s="155">
        <v>2</v>
      </c>
      <c r="I799" s="155"/>
      <c r="K799" s="61" t="s">
        <v>7619</v>
      </c>
      <c r="L799" s="61" t="str">
        <f t="shared" si="20"/>
        <v>Winkels in overige huishoudelijke artikelen</v>
      </c>
    </row>
    <row r="800" spans="1:12" x14ac:dyDescent="0.2">
      <c r="A800" s="131">
        <v>5</v>
      </c>
      <c r="B800" s="69" t="s">
        <v>7539</v>
      </c>
      <c r="C800" s="74" t="s">
        <v>7540</v>
      </c>
      <c r="D800" s="69" t="s">
        <v>7972</v>
      </c>
      <c r="E800" s="74" t="s">
        <v>7973</v>
      </c>
      <c r="F800" s="61" t="s">
        <v>158</v>
      </c>
      <c r="G800" s="155" t="s">
        <v>158</v>
      </c>
      <c r="H800" s="155">
        <v>2</v>
      </c>
      <c r="I800" s="155"/>
      <c r="K800" s="61" t="s">
        <v>7619</v>
      </c>
      <c r="L800" s="61" t="str">
        <f t="shared" si="20"/>
        <v>Winkels in overige huishoudelijke artikelen</v>
      </c>
    </row>
    <row r="801" spans="1:12" x14ac:dyDescent="0.2">
      <c r="A801" s="131">
        <v>5</v>
      </c>
      <c r="B801" s="69" t="s">
        <v>7539</v>
      </c>
      <c r="C801" s="74" t="s">
        <v>7540</v>
      </c>
      <c r="D801" s="69" t="s">
        <v>7974</v>
      </c>
      <c r="E801" s="74" t="s">
        <v>7975</v>
      </c>
      <c r="F801" s="61" t="s">
        <v>158</v>
      </c>
      <c r="G801" s="155" t="s">
        <v>158</v>
      </c>
      <c r="H801" s="155">
        <v>2</v>
      </c>
      <c r="I801" s="155"/>
      <c r="K801" s="61" t="s">
        <v>7619</v>
      </c>
      <c r="L801" s="61" t="str">
        <f t="shared" si="20"/>
        <v>Winkels in overige huishoudelijke artikelen</v>
      </c>
    </row>
    <row r="802" spans="1:12" hidden="1" x14ac:dyDescent="0.2">
      <c r="A802" s="131">
        <v>4</v>
      </c>
      <c r="B802" s="69" t="s">
        <v>7539</v>
      </c>
      <c r="C802" s="74" t="s">
        <v>7540</v>
      </c>
      <c r="D802" s="69" t="s">
        <v>7976</v>
      </c>
      <c r="E802" s="74" t="s">
        <v>7977</v>
      </c>
      <c r="F802" s="61" t="s">
        <v>158</v>
      </c>
      <c r="G802" s="155" t="s">
        <v>158</v>
      </c>
      <c r="H802" s="155">
        <v>1</v>
      </c>
      <c r="I802" s="155"/>
      <c r="K802" s="61" t="s">
        <v>7619</v>
      </c>
      <c r="L802" s="61" t="str">
        <f t="shared" si="20"/>
        <v>Winkels in overige huishoudelijke artikelen</v>
      </c>
    </row>
    <row r="803" spans="1:12" hidden="1" x14ac:dyDescent="0.2">
      <c r="A803" s="131">
        <v>4</v>
      </c>
      <c r="B803" s="69" t="s">
        <v>7539</v>
      </c>
      <c r="C803" s="74" t="s">
        <v>7540</v>
      </c>
      <c r="D803" s="69" t="s">
        <v>7978</v>
      </c>
      <c r="E803" s="74" t="s">
        <v>7979</v>
      </c>
      <c r="F803" s="61" t="s">
        <v>158</v>
      </c>
      <c r="G803" s="155" t="s">
        <v>158</v>
      </c>
      <c r="H803" s="155">
        <v>1</v>
      </c>
      <c r="I803" s="155"/>
      <c r="K803" s="61" t="s">
        <v>7619</v>
      </c>
      <c r="L803" s="61" t="str">
        <f t="shared" si="20"/>
        <v>Winkels in overige huishoudelijke artikelen</v>
      </c>
    </row>
    <row r="804" spans="1:12" x14ac:dyDescent="0.2">
      <c r="A804" s="131">
        <v>5</v>
      </c>
      <c r="B804" s="69" t="s">
        <v>7539</v>
      </c>
      <c r="C804" s="74" t="s">
        <v>7540</v>
      </c>
      <c r="D804" s="69" t="s">
        <v>7980</v>
      </c>
      <c r="E804" s="74" t="s">
        <v>7981</v>
      </c>
      <c r="F804" s="61" t="s">
        <v>158</v>
      </c>
      <c r="G804" s="155" t="s">
        <v>158</v>
      </c>
      <c r="H804" s="155">
        <v>1</v>
      </c>
      <c r="I804" s="155"/>
      <c r="K804" s="61" t="s">
        <v>7619</v>
      </c>
      <c r="L804" s="61" t="str">
        <f t="shared" si="20"/>
        <v>Winkels in overige huishoudelijke artikelen</v>
      </c>
    </row>
    <row r="805" spans="1:12" x14ac:dyDescent="0.2">
      <c r="A805" s="131">
        <v>5</v>
      </c>
      <c r="B805" s="69" t="s">
        <v>7539</v>
      </c>
      <c r="C805" s="74" t="s">
        <v>7540</v>
      </c>
      <c r="D805" s="69" t="s">
        <v>7982</v>
      </c>
      <c r="E805" s="74" t="s">
        <v>7983</v>
      </c>
      <c r="F805" s="61" t="s">
        <v>158</v>
      </c>
      <c r="G805" s="155" t="s">
        <v>158</v>
      </c>
      <c r="H805" s="155">
        <v>1</v>
      </c>
      <c r="I805" s="155"/>
      <c r="K805" s="61" t="s">
        <v>7619</v>
      </c>
      <c r="L805" s="61" t="str">
        <f t="shared" si="20"/>
        <v>Winkels in overige huishoudelijke artikelen</v>
      </c>
    </row>
    <row r="806" spans="1:12" x14ac:dyDescent="0.2">
      <c r="A806" s="131">
        <v>5</v>
      </c>
      <c r="B806" s="69" t="s">
        <v>7539</v>
      </c>
      <c r="C806" s="74" t="s">
        <v>7540</v>
      </c>
      <c r="D806" s="69" t="s">
        <v>7984</v>
      </c>
      <c r="E806" s="74" t="s">
        <v>7985</v>
      </c>
      <c r="F806" s="61" t="s">
        <v>158</v>
      </c>
      <c r="G806" s="155" t="s">
        <v>158</v>
      </c>
      <c r="H806" s="155">
        <v>1</v>
      </c>
      <c r="I806" s="155"/>
      <c r="K806" s="61" t="s">
        <v>7619</v>
      </c>
      <c r="L806" s="61" t="str">
        <f t="shared" si="20"/>
        <v>Winkels in overige huishoudelijke artikelen</v>
      </c>
    </row>
    <row r="807" spans="1:12" x14ac:dyDescent="0.2">
      <c r="A807" s="131">
        <v>5</v>
      </c>
      <c r="B807" s="69" t="s">
        <v>7539</v>
      </c>
      <c r="C807" s="74" t="s">
        <v>7540</v>
      </c>
      <c r="D807" s="69" t="s">
        <v>7986</v>
      </c>
      <c r="E807" s="74" t="s">
        <v>7987</v>
      </c>
      <c r="F807" s="61" t="s">
        <v>158</v>
      </c>
      <c r="G807" s="155" t="s">
        <v>158</v>
      </c>
      <c r="H807" s="155">
        <v>1</v>
      </c>
      <c r="I807" s="155"/>
      <c r="K807" s="61" t="s">
        <v>7619</v>
      </c>
      <c r="L807" s="61" t="str">
        <f t="shared" si="20"/>
        <v>Winkels in overige huishoudelijke artikelen</v>
      </c>
    </row>
    <row r="808" spans="1:12" hidden="1" x14ac:dyDescent="0.2">
      <c r="A808" s="131">
        <v>4</v>
      </c>
      <c r="B808" s="69" t="s">
        <v>7539</v>
      </c>
      <c r="C808" s="74" t="s">
        <v>7540</v>
      </c>
      <c r="D808" s="69" t="s">
        <v>7988</v>
      </c>
      <c r="E808" s="74" t="s">
        <v>7989</v>
      </c>
      <c r="F808" s="61" t="s">
        <v>158</v>
      </c>
      <c r="G808" s="155" t="s">
        <v>158</v>
      </c>
      <c r="H808" s="155">
        <v>1</v>
      </c>
      <c r="I808" s="155"/>
      <c r="K808" s="61" t="s">
        <v>7619</v>
      </c>
      <c r="L808" s="61" t="str">
        <f t="shared" si="20"/>
        <v>Winkels in overige huishoudelijke artikelen</v>
      </c>
    </row>
    <row r="809" spans="1:12" x14ac:dyDescent="0.2">
      <c r="A809" s="131">
        <v>5</v>
      </c>
      <c r="B809" s="69" t="s">
        <v>7539</v>
      </c>
      <c r="C809" s="74" t="s">
        <v>7540</v>
      </c>
      <c r="D809" s="69" t="s">
        <v>7990</v>
      </c>
      <c r="E809" s="74" t="s">
        <v>7991</v>
      </c>
      <c r="F809" s="61" t="s">
        <v>158</v>
      </c>
      <c r="G809" s="155" t="s">
        <v>158</v>
      </c>
      <c r="H809" s="155">
        <v>1</v>
      </c>
      <c r="I809" s="155"/>
      <c r="K809" s="61" t="s">
        <v>7619</v>
      </c>
      <c r="L809" s="61" t="str">
        <f t="shared" si="20"/>
        <v>Winkels in overige huishoudelijke artikelen</v>
      </c>
    </row>
    <row r="810" spans="1:12" x14ac:dyDescent="0.2">
      <c r="A810" s="131">
        <v>5</v>
      </c>
      <c r="B810" s="69" t="s">
        <v>7539</v>
      </c>
      <c r="C810" s="74" t="s">
        <v>7540</v>
      </c>
      <c r="D810" s="69" t="s">
        <v>7992</v>
      </c>
      <c r="E810" s="74" t="s">
        <v>7993</v>
      </c>
      <c r="F810" s="61" t="s">
        <v>158</v>
      </c>
      <c r="G810" s="155" t="s">
        <v>158</v>
      </c>
      <c r="H810" s="155">
        <v>1</v>
      </c>
      <c r="I810" s="155"/>
      <c r="K810" s="61" t="s">
        <v>7619</v>
      </c>
      <c r="L810" s="61" t="str">
        <f t="shared" si="20"/>
        <v>Winkels in overige huishoudelijke artikelen</v>
      </c>
    </row>
    <row r="811" spans="1:12" x14ac:dyDescent="0.2">
      <c r="A811" s="131">
        <v>5</v>
      </c>
      <c r="B811" s="69" t="s">
        <v>7539</v>
      </c>
      <c r="C811" s="74" t="s">
        <v>7540</v>
      </c>
      <c r="D811" s="69" t="s">
        <v>7994</v>
      </c>
      <c r="E811" s="74" t="s">
        <v>7995</v>
      </c>
      <c r="F811" s="61" t="s">
        <v>158</v>
      </c>
      <c r="G811" s="155" t="s">
        <v>158</v>
      </c>
      <c r="H811" s="155">
        <v>1</v>
      </c>
      <c r="I811" s="155"/>
      <c r="K811" s="61" t="s">
        <v>7619</v>
      </c>
      <c r="L811" s="61" t="str">
        <f t="shared" si="20"/>
        <v>Winkels in overige huishoudelijke artikelen</v>
      </c>
    </row>
    <row r="812" spans="1:12" x14ac:dyDescent="0.2">
      <c r="A812" s="131">
        <v>5</v>
      </c>
      <c r="B812" s="69" t="s">
        <v>7539</v>
      </c>
      <c r="C812" s="74" t="s">
        <v>7540</v>
      </c>
      <c r="D812" s="69" t="s">
        <v>7996</v>
      </c>
      <c r="E812" s="74" t="s">
        <v>7997</v>
      </c>
      <c r="F812" s="61" t="s">
        <v>158</v>
      </c>
      <c r="G812" s="155" t="s">
        <v>158</v>
      </c>
      <c r="H812" s="155">
        <v>1</v>
      </c>
      <c r="I812" s="155"/>
      <c r="K812" s="61" t="s">
        <v>7619</v>
      </c>
      <c r="L812" s="61" t="str">
        <f t="shared" si="20"/>
        <v>Winkels in overige huishoudelijke artikelen</v>
      </c>
    </row>
    <row r="813" spans="1:12" x14ac:dyDescent="0.2">
      <c r="A813" s="131">
        <v>5</v>
      </c>
      <c r="B813" s="69" t="s">
        <v>7539</v>
      </c>
      <c r="C813" s="74" t="s">
        <v>7540</v>
      </c>
      <c r="D813" s="69" t="s">
        <v>7998</v>
      </c>
      <c r="E813" s="74" t="s">
        <v>7999</v>
      </c>
      <c r="F813" s="61" t="s">
        <v>158</v>
      </c>
      <c r="G813" s="155" t="s">
        <v>158</v>
      </c>
      <c r="H813" s="155">
        <v>1</v>
      </c>
      <c r="I813" s="155"/>
      <c r="K813" s="61" t="s">
        <v>7619</v>
      </c>
      <c r="L813" s="61" t="str">
        <f t="shared" si="20"/>
        <v>Winkels in overige huishoudelijke artikelen</v>
      </c>
    </row>
    <row r="814" spans="1:12" x14ac:dyDescent="0.2">
      <c r="A814" s="131">
        <v>5</v>
      </c>
      <c r="B814" s="69" t="s">
        <v>7539</v>
      </c>
      <c r="C814" s="74" t="s">
        <v>7540</v>
      </c>
      <c r="D814" s="69" t="s">
        <v>8000</v>
      </c>
      <c r="E814" s="74" t="s">
        <v>8001</v>
      </c>
      <c r="F814" s="61" t="s">
        <v>158</v>
      </c>
      <c r="G814" s="155" t="s">
        <v>158</v>
      </c>
      <c r="H814" s="155">
        <v>1</v>
      </c>
      <c r="I814" s="155"/>
      <c r="K814" s="61" t="s">
        <v>7619</v>
      </c>
      <c r="L814" s="61" t="str">
        <f t="shared" si="20"/>
        <v>Winkels in overige huishoudelijke artikelen</v>
      </c>
    </row>
    <row r="815" spans="1:12" x14ac:dyDescent="0.2">
      <c r="A815" s="131">
        <v>5</v>
      </c>
      <c r="B815" s="69" t="s">
        <v>7539</v>
      </c>
      <c r="C815" s="74" t="s">
        <v>7540</v>
      </c>
      <c r="D815" s="69" t="s">
        <v>8002</v>
      </c>
      <c r="E815" s="74" t="s">
        <v>8003</v>
      </c>
      <c r="F815" s="61" t="s">
        <v>158</v>
      </c>
      <c r="G815" s="155" t="s">
        <v>158</v>
      </c>
      <c r="H815" s="155">
        <v>1</v>
      </c>
      <c r="I815" s="155"/>
      <c r="K815" s="61" t="s">
        <v>7619</v>
      </c>
      <c r="L815" s="61" t="str">
        <f t="shared" si="20"/>
        <v>Winkels in overige huishoudelijke artikelen</v>
      </c>
    </row>
    <row r="816" spans="1:12" hidden="1" x14ac:dyDescent="0.2">
      <c r="A816" s="131">
        <v>3</v>
      </c>
      <c r="B816" s="69" t="s">
        <v>7539</v>
      </c>
      <c r="C816" s="74" t="s">
        <v>7540</v>
      </c>
      <c r="D816" s="69" t="s">
        <v>8004</v>
      </c>
      <c r="E816" s="74" t="s">
        <v>8005</v>
      </c>
      <c r="F816" s="61" t="s">
        <v>158</v>
      </c>
      <c r="G816" s="155" t="s">
        <v>158</v>
      </c>
      <c r="H816" s="155">
        <v>1</v>
      </c>
      <c r="I816" s="155"/>
      <c r="K816" s="61" t="s">
        <v>7619</v>
      </c>
      <c r="L816" s="61" t="str">
        <f t="shared" si="20"/>
        <v>Winkels in lectuur, sport-, kampeer- en recreatie-artikelen</v>
      </c>
    </row>
    <row r="817" spans="1:12" hidden="1" x14ac:dyDescent="0.2">
      <c r="A817" s="131">
        <v>4</v>
      </c>
      <c r="B817" s="69" t="s">
        <v>7539</v>
      </c>
      <c r="C817" s="74" t="s">
        <v>7540</v>
      </c>
      <c r="D817" s="69" t="s">
        <v>8006</v>
      </c>
      <c r="E817" s="74" t="s">
        <v>8007</v>
      </c>
      <c r="F817" s="61" t="s">
        <v>158</v>
      </c>
      <c r="G817" s="155" t="s">
        <v>158</v>
      </c>
      <c r="H817" s="155">
        <v>1</v>
      </c>
      <c r="I817" s="155"/>
      <c r="K817" s="61" t="s">
        <v>7619</v>
      </c>
      <c r="L817" s="61" t="str">
        <f t="shared" si="20"/>
        <v>Winkels in lectuur, sport-, kampeer- en recreatie-artikelen</v>
      </c>
    </row>
    <row r="818" spans="1:12" hidden="1" x14ac:dyDescent="0.2">
      <c r="A818" s="131">
        <v>4</v>
      </c>
      <c r="B818" s="69" t="s">
        <v>7539</v>
      </c>
      <c r="C818" s="74" t="s">
        <v>7540</v>
      </c>
      <c r="D818" s="69" t="s">
        <v>8008</v>
      </c>
      <c r="E818" s="74" t="s">
        <v>8009</v>
      </c>
      <c r="F818" s="61" t="s">
        <v>158</v>
      </c>
      <c r="G818" s="155" t="s">
        <v>158</v>
      </c>
      <c r="H818" s="155">
        <v>1</v>
      </c>
      <c r="I818" s="155"/>
      <c r="K818" s="61" t="s">
        <v>7619</v>
      </c>
      <c r="L818" s="61" t="str">
        <f t="shared" si="20"/>
        <v>Winkels in lectuur, sport-, kampeer- en recreatie-artikelen</v>
      </c>
    </row>
    <row r="819" spans="1:12" hidden="1" x14ac:dyDescent="0.2">
      <c r="A819" s="131">
        <v>4</v>
      </c>
      <c r="B819" s="69" t="s">
        <v>7539</v>
      </c>
      <c r="C819" s="74" t="s">
        <v>7540</v>
      </c>
      <c r="D819" s="69" t="s">
        <v>8010</v>
      </c>
      <c r="E819" s="74" t="s">
        <v>8011</v>
      </c>
      <c r="F819" s="61" t="s">
        <v>158</v>
      </c>
      <c r="G819" s="155" t="s">
        <v>158</v>
      </c>
      <c r="H819" s="155">
        <v>1</v>
      </c>
      <c r="I819" s="155"/>
      <c r="K819" s="61" t="s">
        <v>7619</v>
      </c>
      <c r="L819" s="61" t="str">
        <f t="shared" si="20"/>
        <v>Winkels in lectuur, sport-, kampeer- en recreatie-artikelen</v>
      </c>
    </row>
    <row r="820" spans="1:12" hidden="1" x14ac:dyDescent="0.2">
      <c r="A820" s="131">
        <v>4</v>
      </c>
      <c r="B820" s="69" t="s">
        <v>7539</v>
      </c>
      <c r="C820" s="74" t="s">
        <v>7540</v>
      </c>
      <c r="D820" s="69" t="s">
        <v>8012</v>
      </c>
      <c r="E820" s="74" t="s">
        <v>8013</v>
      </c>
      <c r="F820" s="61" t="s">
        <v>158</v>
      </c>
      <c r="G820" s="155" t="s">
        <v>158</v>
      </c>
      <c r="H820" s="155">
        <v>1</v>
      </c>
      <c r="I820" s="155"/>
      <c r="K820" s="61" t="s">
        <v>7619</v>
      </c>
      <c r="L820" s="61" t="str">
        <f t="shared" si="20"/>
        <v>Winkels in lectuur, sport-, kampeer- en recreatie-artikelen</v>
      </c>
    </row>
    <row r="821" spans="1:12" x14ac:dyDescent="0.2">
      <c r="A821" s="131">
        <v>5</v>
      </c>
      <c r="B821" s="69" t="s">
        <v>7539</v>
      </c>
      <c r="C821" s="74" t="s">
        <v>7540</v>
      </c>
      <c r="D821" s="69" t="s">
        <v>8014</v>
      </c>
      <c r="E821" s="74" t="s">
        <v>8015</v>
      </c>
      <c r="F821" s="61" t="s">
        <v>158</v>
      </c>
      <c r="G821" s="155" t="s">
        <v>158</v>
      </c>
      <c r="H821" s="155">
        <v>1</v>
      </c>
      <c r="I821" s="155"/>
      <c r="K821" s="61" t="s">
        <v>7619</v>
      </c>
      <c r="L821" s="61" t="str">
        <f t="shared" si="20"/>
        <v>Winkels in lectuur, sport-, kampeer- en recreatie-artikelen</v>
      </c>
    </row>
    <row r="822" spans="1:12" x14ac:dyDescent="0.2">
      <c r="A822" s="131">
        <v>5</v>
      </c>
      <c r="B822" s="69" t="s">
        <v>7539</v>
      </c>
      <c r="C822" s="74" t="s">
        <v>7540</v>
      </c>
      <c r="D822" s="69" t="s">
        <v>8016</v>
      </c>
      <c r="E822" s="74" t="s">
        <v>8017</v>
      </c>
      <c r="F822" s="61" t="s">
        <v>158</v>
      </c>
      <c r="G822" s="155" t="s">
        <v>158</v>
      </c>
      <c r="H822" s="155">
        <v>1</v>
      </c>
      <c r="I822" s="155"/>
      <c r="K822" s="61" t="s">
        <v>7619</v>
      </c>
      <c r="L822" s="61" t="str">
        <f t="shared" si="20"/>
        <v>Winkels in lectuur, sport-, kampeer- en recreatie-artikelen</v>
      </c>
    </row>
    <row r="823" spans="1:12" x14ac:dyDescent="0.2">
      <c r="A823" s="131">
        <v>5</v>
      </c>
      <c r="B823" s="69" t="s">
        <v>7539</v>
      </c>
      <c r="C823" s="74" t="s">
        <v>7540</v>
      </c>
      <c r="D823" s="69" t="s">
        <v>8018</v>
      </c>
      <c r="E823" s="74" t="s">
        <v>8019</v>
      </c>
      <c r="F823" s="61" t="s">
        <v>158</v>
      </c>
      <c r="G823" s="155" t="s">
        <v>158</v>
      </c>
      <c r="H823" s="155">
        <v>1</v>
      </c>
      <c r="I823" s="155"/>
      <c r="K823" s="61" t="s">
        <v>7619</v>
      </c>
      <c r="L823" s="61" t="str">
        <f t="shared" si="20"/>
        <v>Winkels in lectuur, sport-, kampeer- en recreatie-artikelen</v>
      </c>
    </row>
    <row r="824" spans="1:12" x14ac:dyDescent="0.2">
      <c r="A824" s="131">
        <v>5</v>
      </c>
      <c r="B824" s="69" t="s">
        <v>7539</v>
      </c>
      <c r="C824" s="74" t="s">
        <v>7540</v>
      </c>
      <c r="D824" s="69" t="s">
        <v>8020</v>
      </c>
      <c r="E824" s="74" t="s">
        <v>8021</v>
      </c>
      <c r="F824" s="61" t="s">
        <v>158</v>
      </c>
      <c r="G824" s="155" t="s">
        <v>158</v>
      </c>
      <c r="H824" s="155">
        <v>1</v>
      </c>
      <c r="I824" s="155"/>
      <c r="K824" s="61" t="s">
        <v>7619</v>
      </c>
      <c r="L824" s="61" t="str">
        <f t="shared" ref="L824:L881" si="21">IF(LEN(D824)=3,E824,L823)</f>
        <v>Winkels in lectuur, sport-, kampeer- en recreatie-artikelen</v>
      </c>
    </row>
    <row r="825" spans="1:12" hidden="1" x14ac:dyDescent="0.2">
      <c r="A825" s="131">
        <v>4</v>
      </c>
      <c r="B825" s="69" t="s">
        <v>7539</v>
      </c>
      <c r="C825" s="74" t="s">
        <v>7540</v>
      </c>
      <c r="D825" s="69" t="s">
        <v>8022</v>
      </c>
      <c r="E825" s="74" t="s">
        <v>8023</v>
      </c>
      <c r="F825" s="61" t="s">
        <v>158</v>
      </c>
      <c r="G825" s="155" t="s">
        <v>158</v>
      </c>
      <c r="H825" s="155">
        <v>1</v>
      </c>
      <c r="I825" s="155"/>
      <c r="K825" s="61" t="s">
        <v>7619</v>
      </c>
      <c r="L825" s="61" t="str">
        <f t="shared" si="21"/>
        <v>Winkels in lectuur, sport-, kampeer- en recreatie-artikelen</v>
      </c>
    </row>
    <row r="826" spans="1:12" hidden="1" x14ac:dyDescent="0.2">
      <c r="A826" s="131">
        <v>3</v>
      </c>
      <c r="B826" s="69" t="s">
        <v>7539</v>
      </c>
      <c r="C826" s="74" t="s">
        <v>7540</v>
      </c>
      <c r="D826" s="69" t="s">
        <v>8024</v>
      </c>
      <c r="E826" s="74" t="s">
        <v>8025</v>
      </c>
      <c r="F826" s="61" t="s">
        <v>158</v>
      </c>
      <c r="G826" s="155" t="s">
        <v>158</v>
      </c>
      <c r="H826" s="155">
        <v>1</v>
      </c>
      <c r="I826" s="155"/>
      <c r="K826" s="61" t="s">
        <v>7619</v>
      </c>
      <c r="L826" s="61" t="str">
        <f t="shared" si="21"/>
        <v>Winkels in overige artikelen</v>
      </c>
    </row>
    <row r="827" spans="1:12" hidden="1" x14ac:dyDescent="0.2">
      <c r="A827" s="131">
        <v>4</v>
      </c>
      <c r="B827" s="69" t="s">
        <v>7539</v>
      </c>
      <c r="C827" s="74" t="s">
        <v>7540</v>
      </c>
      <c r="D827" s="69" t="s">
        <v>8026</v>
      </c>
      <c r="E827" s="74" t="s">
        <v>8027</v>
      </c>
      <c r="F827" s="61" t="s">
        <v>158</v>
      </c>
      <c r="G827" s="155" t="s">
        <v>158</v>
      </c>
      <c r="H827" s="155">
        <v>1</v>
      </c>
      <c r="I827" s="155"/>
      <c r="K827" s="61" t="s">
        <v>7619</v>
      </c>
      <c r="L827" s="61" t="str">
        <f t="shared" si="21"/>
        <v>Winkels in overige artikelen</v>
      </c>
    </row>
    <row r="828" spans="1:12" x14ac:dyDescent="0.2">
      <c r="A828" s="131">
        <v>5</v>
      </c>
      <c r="B828" s="69" t="s">
        <v>7539</v>
      </c>
      <c r="C828" s="74" t="s">
        <v>7540</v>
      </c>
      <c r="D828" s="69" t="s">
        <v>8028</v>
      </c>
      <c r="E828" s="74" t="s">
        <v>8029</v>
      </c>
      <c r="F828" s="61" t="s">
        <v>158</v>
      </c>
      <c r="G828" s="155" t="s">
        <v>158</v>
      </c>
      <c r="H828" s="155">
        <v>1</v>
      </c>
      <c r="I828" s="155"/>
      <c r="K828" s="61" t="s">
        <v>7619</v>
      </c>
      <c r="L828" s="61" t="str">
        <f t="shared" si="21"/>
        <v>Winkels in overige artikelen</v>
      </c>
    </row>
    <row r="829" spans="1:12" x14ac:dyDescent="0.2">
      <c r="A829" s="131">
        <v>5</v>
      </c>
      <c r="B829" s="69" t="s">
        <v>7539</v>
      </c>
      <c r="C829" s="74" t="s">
        <v>7540</v>
      </c>
      <c r="D829" s="69" t="s">
        <v>8030</v>
      </c>
      <c r="E829" s="74" t="s">
        <v>8031</v>
      </c>
      <c r="F829" s="61" t="s">
        <v>158</v>
      </c>
      <c r="G829" s="155" t="s">
        <v>158</v>
      </c>
      <c r="H829" s="155">
        <v>1</v>
      </c>
      <c r="I829" s="155"/>
      <c r="K829" s="61" t="s">
        <v>7619</v>
      </c>
      <c r="L829" s="61" t="str">
        <f t="shared" si="21"/>
        <v>Winkels in overige artikelen</v>
      </c>
    </row>
    <row r="830" spans="1:12" x14ac:dyDescent="0.2">
      <c r="A830" s="131">
        <v>5</v>
      </c>
      <c r="B830" s="69" t="s">
        <v>7539</v>
      </c>
      <c r="C830" s="74" t="s">
        <v>7540</v>
      </c>
      <c r="D830" s="69" t="s">
        <v>8032</v>
      </c>
      <c r="E830" s="74" t="s">
        <v>8033</v>
      </c>
      <c r="F830" s="61" t="s">
        <v>158</v>
      </c>
      <c r="G830" s="155" t="s">
        <v>158</v>
      </c>
      <c r="H830" s="155">
        <v>1</v>
      </c>
      <c r="I830" s="155"/>
      <c r="K830" s="61" t="s">
        <v>7619</v>
      </c>
      <c r="L830" s="61" t="str">
        <f t="shared" si="21"/>
        <v>Winkels in overige artikelen</v>
      </c>
    </row>
    <row r="831" spans="1:12" x14ac:dyDescent="0.2">
      <c r="A831" s="131">
        <v>5</v>
      </c>
      <c r="B831" s="69" t="s">
        <v>7539</v>
      </c>
      <c r="C831" s="74" t="s">
        <v>7540</v>
      </c>
      <c r="D831" s="69" t="s">
        <v>8034</v>
      </c>
      <c r="E831" s="74" t="s">
        <v>8035</v>
      </c>
      <c r="F831" s="61" t="s">
        <v>158</v>
      </c>
      <c r="G831" s="155" t="s">
        <v>158</v>
      </c>
      <c r="H831" s="155">
        <v>1</v>
      </c>
      <c r="I831" s="155"/>
      <c r="K831" s="61" t="s">
        <v>7619</v>
      </c>
      <c r="L831" s="61" t="str">
        <f t="shared" si="21"/>
        <v>Winkels in overige artikelen</v>
      </c>
    </row>
    <row r="832" spans="1:12" x14ac:dyDescent="0.2">
      <c r="A832" s="131">
        <v>5</v>
      </c>
      <c r="B832" s="69" t="s">
        <v>7539</v>
      </c>
      <c r="C832" s="74" t="s">
        <v>7540</v>
      </c>
      <c r="D832" s="69" t="s">
        <v>8036</v>
      </c>
      <c r="E832" s="74" t="s">
        <v>8037</v>
      </c>
      <c r="F832" s="61" t="s">
        <v>158</v>
      </c>
      <c r="G832" s="155" t="s">
        <v>158</v>
      </c>
      <c r="H832" s="155">
        <v>1</v>
      </c>
      <c r="I832" s="155"/>
      <c r="K832" s="61" t="s">
        <v>7619</v>
      </c>
      <c r="L832" s="61" t="str">
        <f t="shared" si="21"/>
        <v>Winkels in overige artikelen</v>
      </c>
    </row>
    <row r="833" spans="1:12" x14ac:dyDescent="0.2">
      <c r="A833" s="131">
        <v>5</v>
      </c>
      <c r="B833" s="69" t="s">
        <v>7539</v>
      </c>
      <c r="C833" s="74" t="s">
        <v>7540</v>
      </c>
      <c r="D833" s="69" t="s">
        <v>8038</v>
      </c>
      <c r="E833" s="74" t="s">
        <v>8039</v>
      </c>
      <c r="F833" s="61" t="s">
        <v>158</v>
      </c>
      <c r="G833" s="155" t="s">
        <v>158</v>
      </c>
      <c r="H833" s="155">
        <v>1</v>
      </c>
      <c r="I833" s="155"/>
      <c r="K833" s="61" t="s">
        <v>7619</v>
      </c>
      <c r="L833" s="61" t="str">
        <f t="shared" si="21"/>
        <v>Winkels in overige artikelen</v>
      </c>
    </row>
    <row r="834" spans="1:12" x14ac:dyDescent="0.2">
      <c r="A834" s="131">
        <v>5</v>
      </c>
      <c r="B834" s="69" t="s">
        <v>7539</v>
      </c>
      <c r="C834" s="74" t="s">
        <v>7540</v>
      </c>
      <c r="D834" s="69" t="s">
        <v>8040</v>
      </c>
      <c r="E834" s="74" t="s">
        <v>8041</v>
      </c>
      <c r="F834" s="61" t="s">
        <v>158</v>
      </c>
      <c r="G834" s="155" t="s">
        <v>158</v>
      </c>
      <c r="H834" s="155">
        <v>1</v>
      </c>
      <c r="I834" s="155"/>
      <c r="K834" s="61" t="s">
        <v>7619</v>
      </c>
      <c r="L834" s="61" t="str">
        <f t="shared" si="21"/>
        <v>Winkels in overige artikelen</v>
      </c>
    </row>
    <row r="835" spans="1:12" x14ac:dyDescent="0.2">
      <c r="A835" s="131">
        <v>5</v>
      </c>
      <c r="B835" s="69" t="s">
        <v>7539</v>
      </c>
      <c r="C835" s="74" t="s">
        <v>7540</v>
      </c>
      <c r="D835" s="69" t="s">
        <v>8042</v>
      </c>
      <c r="E835" s="74" t="s">
        <v>8043</v>
      </c>
      <c r="F835" s="61" t="s">
        <v>158</v>
      </c>
      <c r="G835" s="155" t="s">
        <v>158</v>
      </c>
      <c r="H835" s="155">
        <v>1</v>
      </c>
      <c r="I835" s="155"/>
      <c r="K835" s="61" t="s">
        <v>7619</v>
      </c>
      <c r="L835" s="61" t="str">
        <f t="shared" si="21"/>
        <v>Winkels in overige artikelen</v>
      </c>
    </row>
    <row r="836" spans="1:12" hidden="1" x14ac:dyDescent="0.2">
      <c r="A836" s="131">
        <v>4</v>
      </c>
      <c r="B836" s="69" t="s">
        <v>7539</v>
      </c>
      <c r="C836" s="74" t="s">
        <v>7540</v>
      </c>
      <c r="D836" s="69" t="s">
        <v>8044</v>
      </c>
      <c r="E836" s="74" t="s">
        <v>8045</v>
      </c>
      <c r="F836" s="61" t="s">
        <v>158</v>
      </c>
      <c r="G836" s="155" t="s">
        <v>158</v>
      </c>
      <c r="H836" s="155">
        <v>1</v>
      </c>
      <c r="I836" s="155"/>
      <c r="K836" s="61" t="s">
        <v>7619</v>
      </c>
      <c r="L836" s="61" t="str">
        <f t="shared" si="21"/>
        <v>Winkels in overige artikelen</v>
      </c>
    </row>
    <row r="837" spans="1:12" x14ac:dyDescent="0.2">
      <c r="A837" s="131">
        <v>5</v>
      </c>
      <c r="B837" s="69" t="s">
        <v>7539</v>
      </c>
      <c r="C837" s="74" t="s">
        <v>7540</v>
      </c>
      <c r="D837" s="69" t="s">
        <v>8046</v>
      </c>
      <c r="E837" s="74" t="s">
        <v>8047</v>
      </c>
      <c r="F837" s="61" t="s">
        <v>158</v>
      </c>
      <c r="G837" s="155" t="s">
        <v>158</v>
      </c>
      <c r="H837" s="155">
        <v>1</v>
      </c>
      <c r="I837" s="155"/>
      <c r="K837" s="61" t="s">
        <v>7619</v>
      </c>
      <c r="L837" s="61" t="str">
        <f t="shared" si="21"/>
        <v>Winkels in overige artikelen</v>
      </c>
    </row>
    <row r="838" spans="1:12" x14ac:dyDescent="0.2">
      <c r="A838" s="131">
        <v>5</v>
      </c>
      <c r="B838" s="69" t="s">
        <v>7539</v>
      </c>
      <c r="C838" s="74" t="s">
        <v>7540</v>
      </c>
      <c r="D838" s="69" t="s">
        <v>8048</v>
      </c>
      <c r="E838" s="74" t="s">
        <v>8049</v>
      </c>
      <c r="F838" s="61" t="s">
        <v>158</v>
      </c>
      <c r="G838" s="155" t="s">
        <v>158</v>
      </c>
      <c r="H838" s="155">
        <v>1</v>
      </c>
      <c r="I838" s="155"/>
      <c r="K838" s="61" t="s">
        <v>7619</v>
      </c>
      <c r="L838" s="61" t="str">
        <f t="shared" si="21"/>
        <v>Winkels in overige artikelen</v>
      </c>
    </row>
    <row r="839" spans="1:12" hidden="1" x14ac:dyDescent="0.2">
      <c r="A839" s="131">
        <v>4</v>
      </c>
      <c r="B839" s="69" t="s">
        <v>7539</v>
      </c>
      <c r="C839" s="74" t="s">
        <v>7540</v>
      </c>
      <c r="D839" s="69" t="s">
        <v>8050</v>
      </c>
      <c r="E839" s="74" t="s">
        <v>8051</v>
      </c>
      <c r="F839" s="61" t="s">
        <v>158</v>
      </c>
      <c r="G839" s="155" t="s">
        <v>158</v>
      </c>
      <c r="H839" s="155">
        <v>1</v>
      </c>
      <c r="I839" s="155"/>
      <c r="K839" s="61" t="s">
        <v>7619</v>
      </c>
      <c r="L839" s="61" t="str">
        <f t="shared" si="21"/>
        <v>Winkels in overige artikelen</v>
      </c>
    </row>
    <row r="840" spans="1:12" hidden="1" x14ac:dyDescent="0.2">
      <c r="A840" s="131">
        <v>4</v>
      </c>
      <c r="B840" s="69" t="s">
        <v>7539</v>
      </c>
      <c r="C840" s="74" t="s">
        <v>7540</v>
      </c>
      <c r="D840" s="69" t="s">
        <v>8052</v>
      </c>
      <c r="E840" s="74" t="s">
        <v>8053</v>
      </c>
      <c r="F840" s="61" t="s">
        <v>158</v>
      </c>
      <c r="G840" s="155" t="s">
        <v>158</v>
      </c>
      <c r="H840" s="155">
        <v>1</v>
      </c>
      <c r="I840" s="155"/>
      <c r="K840" s="61" t="s">
        <v>7619</v>
      </c>
      <c r="L840" s="61" t="str">
        <f t="shared" si="21"/>
        <v>Winkels in overige artikelen</v>
      </c>
    </row>
    <row r="841" spans="1:12" x14ac:dyDescent="0.2">
      <c r="A841" s="131">
        <v>5</v>
      </c>
      <c r="B841" s="69" t="s">
        <v>7539</v>
      </c>
      <c r="C841" s="74" t="s">
        <v>7540</v>
      </c>
      <c r="D841" s="69" t="s">
        <v>8054</v>
      </c>
      <c r="E841" s="74" t="s">
        <v>8055</v>
      </c>
      <c r="F841" s="61" t="s">
        <v>158</v>
      </c>
      <c r="G841" s="155" t="s">
        <v>158</v>
      </c>
      <c r="H841" s="155">
        <v>1</v>
      </c>
      <c r="I841" s="155"/>
      <c r="K841" s="61" t="s">
        <v>7619</v>
      </c>
      <c r="L841" s="61" t="str">
        <f t="shared" si="21"/>
        <v>Winkels in overige artikelen</v>
      </c>
    </row>
    <row r="842" spans="1:12" x14ac:dyDescent="0.2">
      <c r="A842" s="131">
        <v>5</v>
      </c>
      <c r="B842" s="69" t="s">
        <v>7539</v>
      </c>
      <c r="C842" s="74" t="s">
        <v>7540</v>
      </c>
      <c r="D842" s="69" t="s">
        <v>8056</v>
      </c>
      <c r="E842" s="74" t="s">
        <v>8057</v>
      </c>
      <c r="F842" s="61" t="s">
        <v>158</v>
      </c>
      <c r="G842" s="155" t="s">
        <v>158</v>
      </c>
      <c r="H842" s="155">
        <v>1</v>
      </c>
      <c r="I842" s="155"/>
      <c r="K842" s="61" t="s">
        <v>7619</v>
      </c>
      <c r="L842" s="61" t="str">
        <f t="shared" si="21"/>
        <v>Winkels in overige artikelen</v>
      </c>
    </row>
    <row r="843" spans="1:12" hidden="1" x14ac:dyDescent="0.2">
      <c r="A843" s="131">
        <v>4</v>
      </c>
      <c r="B843" s="69" t="s">
        <v>7539</v>
      </c>
      <c r="C843" s="74" t="s">
        <v>7540</v>
      </c>
      <c r="D843" s="69" t="s">
        <v>8058</v>
      </c>
      <c r="E843" s="74" t="s">
        <v>8059</v>
      </c>
      <c r="F843" s="61" t="s">
        <v>158</v>
      </c>
      <c r="G843" s="155" t="s">
        <v>158</v>
      </c>
      <c r="H843" s="155">
        <v>1</v>
      </c>
      <c r="I843" s="155"/>
      <c r="K843" s="61" t="s">
        <v>7619</v>
      </c>
      <c r="L843" s="61" t="str">
        <f t="shared" si="21"/>
        <v>Winkels in overige artikelen</v>
      </c>
    </row>
    <row r="844" spans="1:12" hidden="1" x14ac:dyDescent="0.2">
      <c r="A844" s="131">
        <v>4</v>
      </c>
      <c r="B844" s="69" t="s">
        <v>7539</v>
      </c>
      <c r="C844" s="74" t="s">
        <v>7540</v>
      </c>
      <c r="D844" s="69" t="s">
        <v>8060</v>
      </c>
      <c r="E844" s="74" t="s">
        <v>8061</v>
      </c>
      <c r="F844" s="61" t="s">
        <v>158</v>
      </c>
      <c r="G844" s="155" t="s">
        <v>158</v>
      </c>
      <c r="H844" s="155">
        <v>1</v>
      </c>
      <c r="I844" s="155"/>
      <c r="K844" s="61" t="s">
        <v>7619</v>
      </c>
      <c r="L844" s="61" t="str">
        <f t="shared" si="21"/>
        <v>Winkels in overige artikelen</v>
      </c>
    </row>
    <row r="845" spans="1:12" x14ac:dyDescent="0.2">
      <c r="A845" s="131">
        <v>5</v>
      </c>
      <c r="B845" s="69" t="s">
        <v>7539</v>
      </c>
      <c r="C845" s="74" t="s">
        <v>7540</v>
      </c>
      <c r="D845" s="69" t="s">
        <v>8062</v>
      </c>
      <c r="E845" s="74" t="s">
        <v>8063</v>
      </c>
      <c r="F845" s="61" t="s">
        <v>158</v>
      </c>
      <c r="G845" s="155" t="s">
        <v>158</v>
      </c>
      <c r="H845" s="155">
        <v>1</v>
      </c>
      <c r="I845" s="155"/>
      <c r="K845" s="61" t="s">
        <v>7619</v>
      </c>
      <c r="L845" s="61" t="str">
        <f t="shared" si="21"/>
        <v>Winkels in overige artikelen</v>
      </c>
    </row>
    <row r="846" spans="1:12" x14ac:dyDescent="0.2">
      <c r="A846" s="131">
        <v>5</v>
      </c>
      <c r="B846" s="69" t="s">
        <v>7539</v>
      </c>
      <c r="C846" s="74" t="s">
        <v>7540</v>
      </c>
      <c r="D846" s="69" t="s">
        <v>8064</v>
      </c>
      <c r="E846" s="74" t="s">
        <v>8065</v>
      </c>
      <c r="F846" s="61" t="s">
        <v>158</v>
      </c>
      <c r="G846" s="155" t="s">
        <v>158</v>
      </c>
      <c r="H846" s="155">
        <v>1</v>
      </c>
      <c r="I846" s="155"/>
      <c r="K846" s="61" t="s">
        <v>7619</v>
      </c>
      <c r="L846" s="61" t="str">
        <f t="shared" si="21"/>
        <v>Winkels in overige artikelen</v>
      </c>
    </row>
    <row r="847" spans="1:12" x14ac:dyDescent="0.2">
      <c r="A847" s="131">
        <v>5</v>
      </c>
      <c r="B847" s="69" t="s">
        <v>7539</v>
      </c>
      <c r="C847" s="74" t="s">
        <v>7540</v>
      </c>
      <c r="D847" s="69" t="s">
        <v>8066</v>
      </c>
      <c r="E847" s="74" t="s">
        <v>8067</v>
      </c>
      <c r="F847" s="61" t="s">
        <v>158</v>
      </c>
      <c r="G847" s="155" t="s">
        <v>158</v>
      </c>
      <c r="H847" s="155">
        <v>1</v>
      </c>
      <c r="I847" s="155"/>
      <c r="K847" s="61" t="s">
        <v>7619</v>
      </c>
      <c r="L847" s="61" t="str">
        <f t="shared" si="21"/>
        <v>Winkels in overige artikelen</v>
      </c>
    </row>
    <row r="848" spans="1:12" hidden="1" x14ac:dyDescent="0.2">
      <c r="A848" s="131">
        <v>4</v>
      </c>
      <c r="B848" s="69" t="s">
        <v>7539</v>
      </c>
      <c r="C848" s="74" t="s">
        <v>7540</v>
      </c>
      <c r="D848" s="69" t="s">
        <v>8068</v>
      </c>
      <c r="E848" s="74" t="s">
        <v>8069</v>
      </c>
      <c r="F848" s="61" t="s">
        <v>158</v>
      </c>
      <c r="G848" s="155" t="s">
        <v>158</v>
      </c>
      <c r="H848" s="155">
        <v>1</v>
      </c>
      <c r="I848" s="155"/>
      <c r="K848" s="61" t="s">
        <v>7619</v>
      </c>
      <c r="L848" s="61" t="str">
        <f t="shared" si="21"/>
        <v>Winkels in overige artikelen</v>
      </c>
    </row>
    <row r="849" spans="1:12" hidden="1" x14ac:dyDescent="0.2">
      <c r="A849" s="131">
        <v>4</v>
      </c>
      <c r="B849" s="69" t="s">
        <v>7539</v>
      </c>
      <c r="C849" s="74" t="s">
        <v>7540</v>
      </c>
      <c r="D849" s="69" t="s">
        <v>8070</v>
      </c>
      <c r="E849" s="74" t="s">
        <v>8071</v>
      </c>
      <c r="F849" s="61" t="s">
        <v>158</v>
      </c>
      <c r="G849" s="155" t="s">
        <v>158</v>
      </c>
      <c r="H849" s="155">
        <v>1</v>
      </c>
      <c r="I849" s="155"/>
      <c r="K849" s="61" t="s">
        <v>7619</v>
      </c>
      <c r="L849" s="61" t="str">
        <f t="shared" si="21"/>
        <v>Winkels in overige artikelen</v>
      </c>
    </row>
    <row r="850" spans="1:12" x14ac:dyDescent="0.2">
      <c r="A850" s="131">
        <v>5</v>
      </c>
      <c r="B850" s="69" t="s">
        <v>7539</v>
      </c>
      <c r="C850" s="74" t="s">
        <v>7540</v>
      </c>
      <c r="D850" s="69" t="s">
        <v>8072</v>
      </c>
      <c r="E850" s="74" t="s">
        <v>8073</v>
      </c>
      <c r="F850" s="61" t="s">
        <v>158</v>
      </c>
      <c r="G850" s="155" t="s">
        <v>158</v>
      </c>
      <c r="H850" s="155">
        <v>1</v>
      </c>
      <c r="I850" s="155"/>
      <c r="K850" s="61" t="s">
        <v>7619</v>
      </c>
      <c r="L850" s="61" t="str">
        <f t="shared" si="21"/>
        <v>Winkels in overige artikelen</v>
      </c>
    </row>
    <row r="851" spans="1:12" x14ac:dyDescent="0.2">
      <c r="A851" s="131">
        <v>5</v>
      </c>
      <c r="B851" s="69" t="s">
        <v>7539</v>
      </c>
      <c r="C851" s="74" t="s">
        <v>7540</v>
      </c>
      <c r="D851" s="69" t="s">
        <v>8074</v>
      </c>
      <c r="E851" s="74" t="s">
        <v>8075</v>
      </c>
      <c r="F851" s="61" t="s">
        <v>158</v>
      </c>
      <c r="G851" s="155" t="s">
        <v>158</v>
      </c>
      <c r="H851" s="155">
        <v>1</v>
      </c>
      <c r="I851" s="155"/>
      <c r="K851" s="61" t="s">
        <v>7619</v>
      </c>
      <c r="L851" s="61" t="str">
        <f t="shared" si="21"/>
        <v>Winkels in overige artikelen</v>
      </c>
    </row>
    <row r="852" spans="1:12" x14ac:dyDescent="0.2">
      <c r="A852" s="131">
        <v>5</v>
      </c>
      <c r="B852" s="69" t="s">
        <v>7539</v>
      </c>
      <c r="C852" s="74" t="s">
        <v>7540</v>
      </c>
      <c r="D852" s="69" t="s">
        <v>8076</v>
      </c>
      <c r="E852" s="74" t="s">
        <v>8077</v>
      </c>
      <c r="F852" s="61" t="s">
        <v>158</v>
      </c>
      <c r="G852" s="155" t="s">
        <v>158</v>
      </c>
      <c r="H852" s="155">
        <v>1</v>
      </c>
      <c r="I852" s="155"/>
      <c r="K852" s="61" t="s">
        <v>7619</v>
      </c>
      <c r="L852" s="61" t="str">
        <f t="shared" si="21"/>
        <v>Winkels in overige artikelen</v>
      </c>
    </row>
    <row r="853" spans="1:12" x14ac:dyDescent="0.2">
      <c r="A853" s="131">
        <v>5</v>
      </c>
      <c r="B853" s="69" t="s">
        <v>7539</v>
      </c>
      <c r="C853" s="74" t="s">
        <v>7540</v>
      </c>
      <c r="D853" s="69" t="s">
        <v>8078</v>
      </c>
      <c r="E853" s="74" t="s">
        <v>8079</v>
      </c>
      <c r="F853" s="61" t="s">
        <v>158</v>
      </c>
      <c r="G853" s="155" t="s">
        <v>158</v>
      </c>
      <c r="H853" s="155">
        <v>1</v>
      </c>
      <c r="I853" s="155"/>
      <c r="K853" s="61" t="s">
        <v>7619</v>
      </c>
      <c r="L853" s="61" t="str">
        <f t="shared" si="21"/>
        <v>Winkels in overige artikelen</v>
      </c>
    </row>
    <row r="854" spans="1:12" hidden="1" x14ac:dyDescent="0.2">
      <c r="A854" s="131">
        <v>4</v>
      </c>
      <c r="B854" s="69" t="s">
        <v>7539</v>
      </c>
      <c r="C854" s="74" t="s">
        <v>7540</v>
      </c>
      <c r="D854" s="69" t="s">
        <v>8080</v>
      </c>
      <c r="E854" s="74" t="s">
        <v>8081</v>
      </c>
      <c r="F854" s="61" t="s">
        <v>158</v>
      </c>
      <c r="G854" s="155" t="s">
        <v>158</v>
      </c>
      <c r="H854" s="155">
        <v>1</v>
      </c>
      <c r="I854" s="155"/>
      <c r="K854" s="61" t="s">
        <v>7619</v>
      </c>
      <c r="L854" s="61" t="str">
        <f t="shared" si="21"/>
        <v>Winkels in overige artikelen</v>
      </c>
    </row>
    <row r="855" spans="1:12" x14ac:dyDescent="0.2">
      <c r="A855" s="131">
        <v>5</v>
      </c>
      <c r="B855" s="69" t="s">
        <v>7539</v>
      </c>
      <c r="C855" s="74" t="s">
        <v>7540</v>
      </c>
      <c r="D855" s="69" t="s">
        <v>8082</v>
      </c>
      <c r="E855" s="74" t="s">
        <v>8083</v>
      </c>
      <c r="F855" s="61" t="s">
        <v>158</v>
      </c>
      <c r="G855" s="155" t="s">
        <v>158</v>
      </c>
      <c r="H855" s="155">
        <v>1</v>
      </c>
      <c r="I855" s="155"/>
      <c r="K855" s="61" t="s">
        <v>7619</v>
      </c>
      <c r="L855" s="61" t="str">
        <f t="shared" si="21"/>
        <v>Winkels in overige artikelen</v>
      </c>
    </row>
    <row r="856" spans="1:12" x14ac:dyDescent="0.2">
      <c r="A856" s="131">
        <v>5</v>
      </c>
      <c r="B856" s="69" t="s">
        <v>7539</v>
      </c>
      <c r="C856" s="74" t="s">
        <v>7540</v>
      </c>
      <c r="D856" s="69" t="s">
        <v>8084</v>
      </c>
      <c r="E856" s="74" t="s">
        <v>8085</v>
      </c>
      <c r="F856" s="61" t="s">
        <v>158</v>
      </c>
      <c r="G856" s="155" t="s">
        <v>158</v>
      </c>
      <c r="H856" s="155">
        <v>1</v>
      </c>
      <c r="I856" s="155"/>
      <c r="K856" s="61" t="s">
        <v>7619</v>
      </c>
      <c r="L856" s="61" t="str">
        <f t="shared" si="21"/>
        <v>Winkels in overige artikelen</v>
      </c>
    </row>
    <row r="857" spans="1:12" x14ac:dyDescent="0.2">
      <c r="A857" s="131">
        <v>5</v>
      </c>
      <c r="B857" s="69" t="s">
        <v>7539</v>
      </c>
      <c r="C857" s="74" t="s">
        <v>7540</v>
      </c>
      <c r="D857" s="69" t="s">
        <v>8086</v>
      </c>
      <c r="E857" s="74" t="s">
        <v>8087</v>
      </c>
      <c r="F857" s="61" t="s">
        <v>158</v>
      </c>
      <c r="G857" s="155" t="s">
        <v>158</v>
      </c>
      <c r="H857" s="155">
        <v>1</v>
      </c>
      <c r="I857" s="155"/>
      <c r="K857" s="61" t="s">
        <v>7619</v>
      </c>
      <c r="L857" s="61" t="str">
        <f t="shared" si="21"/>
        <v>Winkels in overige artikelen</v>
      </c>
    </row>
    <row r="858" spans="1:12" hidden="1" x14ac:dyDescent="0.2">
      <c r="A858" s="131">
        <v>3</v>
      </c>
      <c r="B858" s="69" t="s">
        <v>7539</v>
      </c>
      <c r="C858" s="74" t="s">
        <v>7540</v>
      </c>
      <c r="D858" s="69" t="s">
        <v>8088</v>
      </c>
      <c r="E858" s="74" t="s">
        <v>8089</v>
      </c>
      <c r="F858" s="61" t="s">
        <v>158</v>
      </c>
      <c r="G858" s="155" t="s">
        <v>6469</v>
      </c>
      <c r="H858" s="155">
        <v>1</v>
      </c>
      <c r="I858" s="155"/>
      <c r="K858" s="61" t="s">
        <v>7619</v>
      </c>
      <c r="L858" s="61" t="str">
        <f t="shared" si="21"/>
        <v>Markthandel</v>
      </c>
    </row>
    <row r="859" spans="1:12" hidden="1" x14ac:dyDescent="0.2">
      <c r="A859" s="131">
        <v>4</v>
      </c>
      <c r="B859" s="69" t="s">
        <v>7539</v>
      </c>
      <c r="C859" s="74" t="s">
        <v>7540</v>
      </c>
      <c r="D859" s="69" t="s">
        <v>8090</v>
      </c>
      <c r="E859" s="74" t="s">
        <v>8091</v>
      </c>
      <c r="F859" s="61" t="s">
        <v>158</v>
      </c>
      <c r="G859" s="155" t="s">
        <v>158</v>
      </c>
      <c r="H859" s="155">
        <v>1</v>
      </c>
      <c r="I859" s="155"/>
      <c r="K859" s="61" t="s">
        <v>7619</v>
      </c>
      <c r="L859" s="61" t="str">
        <f t="shared" si="21"/>
        <v>Markthandel</v>
      </c>
    </row>
    <row r="860" spans="1:12" x14ac:dyDescent="0.2">
      <c r="A860" s="131">
        <v>5</v>
      </c>
      <c r="B860" s="69" t="s">
        <v>7539</v>
      </c>
      <c r="C860" s="74" t="s">
        <v>7540</v>
      </c>
      <c r="D860" s="69" t="s">
        <v>8092</v>
      </c>
      <c r="E860" s="74" t="s">
        <v>8093</v>
      </c>
      <c r="F860" s="61" t="s">
        <v>158</v>
      </c>
      <c r="G860" s="155" t="s">
        <v>140</v>
      </c>
      <c r="H860" s="155">
        <v>1</v>
      </c>
      <c r="I860" s="155"/>
      <c r="K860" s="61" t="s">
        <v>7619</v>
      </c>
      <c r="L860" s="61" t="str">
        <f t="shared" si="21"/>
        <v>Markthandel</v>
      </c>
    </row>
    <row r="861" spans="1:12" x14ac:dyDescent="0.2">
      <c r="A861" s="131">
        <v>5</v>
      </c>
      <c r="B861" s="69" t="s">
        <v>7539</v>
      </c>
      <c r="C861" s="74" t="s">
        <v>7540</v>
      </c>
      <c r="D861" s="69" t="s">
        <v>8094</v>
      </c>
      <c r="E861" s="74" t="s">
        <v>8095</v>
      </c>
      <c r="F861" s="61" t="s">
        <v>158</v>
      </c>
      <c r="G861" s="155" t="s">
        <v>140</v>
      </c>
      <c r="H861" s="155">
        <v>1</v>
      </c>
      <c r="I861" s="155"/>
      <c r="K861" s="61" t="s">
        <v>7619</v>
      </c>
      <c r="L861" s="61" t="str">
        <f t="shared" si="21"/>
        <v>Markthandel</v>
      </c>
    </row>
    <row r="862" spans="1:12" hidden="1" x14ac:dyDescent="0.2">
      <c r="A862" s="131">
        <v>4</v>
      </c>
      <c r="B862" s="69" t="s">
        <v>7539</v>
      </c>
      <c r="C862" s="74" t="s">
        <v>7540</v>
      </c>
      <c r="D862" s="69" t="s">
        <v>8096</v>
      </c>
      <c r="E862" s="74" t="s">
        <v>8097</v>
      </c>
      <c r="F862" s="61" t="s">
        <v>158</v>
      </c>
      <c r="G862" s="155" t="s">
        <v>158</v>
      </c>
      <c r="H862" s="155">
        <v>1</v>
      </c>
      <c r="I862" s="155"/>
      <c r="K862" s="61" t="s">
        <v>7619</v>
      </c>
      <c r="L862" s="61" t="str">
        <f t="shared" si="21"/>
        <v>Markthandel</v>
      </c>
    </row>
    <row r="863" spans="1:12" hidden="1" x14ac:dyDescent="0.2">
      <c r="A863" s="131">
        <v>4</v>
      </c>
      <c r="B863" s="69" t="s">
        <v>7539</v>
      </c>
      <c r="C863" s="74" t="s">
        <v>7540</v>
      </c>
      <c r="D863" s="69" t="s">
        <v>8098</v>
      </c>
      <c r="E863" s="74" t="s">
        <v>8099</v>
      </c>
      <c r="F863" s="61" t="s">
        <v>158</v>
      </c>
      <c r="G863" s="155" t="s">
        <v>158</v>
      </c>
      <c r="H863" s="155">
        <v>1</v>
      </c>
      <c r="I863" s="155"/>
      <c r="K863" s="61" t="s">
        <v>7619</v>
      </c>
      <c r="L863" s="61" t="str">
        <f t="shared" si="21"/>
        <v>Markthandel</v>
      </c>
    </row>
    <row r="864" spans="1:12" x14ac:dyDescent="0.2">
      <c r="A864" s="131">
        <v>5</v>
      </c>
      <c r="B864" s="69" t="s">
        <v>7539</v>
      </c>
      <c r="C864" s="74" t="s">
        <v>7540</v>
      </c>
      <c r="D864" s="69" t="s">
        <v>8100</v>
      </c>
      <c r="E864" s="74" t="s">
        <v>8101</v>
      </c>
      <c r="F864" s="61" t="s">
        <v>158</v>
      </c>
      <c r="G864" s="155" t="s">
        <v>140</v>
      </c>
      <c r="H864" s="155">
        <v>1</v>
      </c>
      <c r="I864" s="155"/>
      <c r="K864" s="61" t="s">
        <v>7619</v>
      </c>
      <c r="L864" s="61" t="str">
        <f t="shared" si="21"/>
        <v>Markthandel</v>
      </c>
    </row>
    <row r="865" spans="1:12" x14ac:dyDescent="0.2">
      <c r="A865" s="131">
        <v>5</v>
      </c>
      <c r="B865" s="69" t="s">
        <v>7539</v>
      </c>
      <c r="C865" s="74" t="s">
        <v>7540</v>
      </c>
      <c r="D865" s="69" t="s">
        <v>8102</v>
      </c>
      <c r="E865" s="74" t="s">
        <v>8103</v>
      </c>
      <c r="F865" s="61" t="s">
        <v>158</v>
      </c>
      <c r="G865" s="155" t="s">
        <v>140</v>
      </c>
      <c r="H865" s="155">
        <v>1</v>
      </c>
      <c r="I865" s="155"/>
      <c r="K865" s="61" t="s">
        <v>7619</v>
      </c>
      <c r="L865" s="61" t="str">
        <f t="shared" si="21"/>
        <v>Markthandel</v>
      </c>
    </row>
    <row r="866" spans="1:12" x14ac:dyDescent="0.2">
      <c r="A866" s="131">
        <v>5</v>
      </c>
      <c r="B866" s="69" t="s">
        <v>7539</v>
      </c>
      <c r="C866" s="74" t="s">
        <v>7540</v>
      </c>
      <c r="D866" s="69" t="s">
        <v>8104</v>
      </c>
      <c r="E866" s="74" t="s">
        <v>8105</v>
      </c>
      <c r="F866" s="61" t="s">
        <v>158</v>
      </c>
      <c r="G866" s="155" t="s">
        <v>140</v>
      </c>
      <c r="H866" s="155">
        <v>1</v>
      </c>
      <c r="I866" s="155"/>
      <c r="K866" s="61" t="s">
        <v>7619</v>
      </c>
      <c r="L866" s="61" t="str">
        <f t="shared" si="21"/>
        <v>Markthandel</v>
      </c>
    </row>
    <row r="867" spans="1:12" hidden="1" x14ac:dyDescent="0.2">
      <c r="A867" s="131">
        <v>3</v>
      </c>
      <c r="B867" s="69" t="s">
        <v>7539</v>
      </c>
      <c r="C867" s="74" t="s">
        <v>7540</v>
      </c>
      <c r="D867" s="69" t="s">
        <v>8106</v>
      </c>
      <c r="E867" s="74" t="s">
        <v>8107</v>
      </c>
      <c r="F867" s="61" t="s">
        <v>158</v>
      </c>
      <c r="G867" s="155" t="s">
        <v>6469</v>
      </c>
      <c r="H867" s="155">
        <v>1</v>
      </c>
      <c r="I867" s="155"/>
      <c r="K867" s="61" t="s">
        <v>7619</v>
      </c>
      <c r="L867" s="61" t="str">
        <f t="shared" si="21"/>
        <v>Detailhandel niet via winkel of markt</v>
      </c>
    </row>
    <row r="868" spans="1:12" hidden="1" x14ac:dyDescent="0.2">
      <c r="A868" s="131">
        <v>4</v>
      </c>
      <c r="B868" s="69" t="s">
        <v>7539</v>
      </c>
      <c r="C868" s="74" t="s">
        <v>7540</v>
      </c>
      <c r="D868" s="69" t="s">
        <v>8108</v>
      </c>
      <c r="E868" s="74" t="s">
        <v>8109</v>
      </c>
      <c r="F868" s="61" t="s">
        <v>158</v>
      </c>
      <c r="G868" s="155" t="s">
        <v>158</v>
      </c>
      <c r="H868" s="155">
        <v>3.1</v>
      </c>
      <c r="I868" s="155"/>
      <c r="K868" s="61" t="s">
        <v>7619</v>
      </c>
      <c r="L868" s="61" t="str">
        <f t="shared" si="21"/>
        <v>Detailhandel niet via winkel of markt</v>
      </c>
    </row>
    <row r="869" spans="1:12" x14ac:dyDescent="0.2">
      <c r="A869" s="131">
        <v>5</v>
      </c>
      <c r="B869" s="69" t="s">
        <v>7539</v>
      </c>
      <c r="C869" s="74" t="s">
        <v>7540</v>
      </c>
      <c r="D869" s="69" t="s">
        <v>8110</v>
      </c>
      <c r="E869" s="74" t="s">
        <v>8111</v>
      </c>
      <c r="F869" s="61" t="s">
        <v>158</v>
      </c>
      <c r="G869" s="155" t="s">
        <v>158</v>
      </c>
      <c r="H869" s="155">
        <v>3.1</v>
      </c>
      <c r="I869" s="155"/>
      <c r="K869" s="61" t="s">
        <v>7619</v>
      </c>
      <c r="L869" s="61" t="str">
        <f t="shared" si="21"/>
        <v>Detailhandel niet via winkel of markt</v>
      </c>
    </row>
    <row r="870" spans="1:12" x14ac:dyDescent="0.2">
      <c r="A870" s="131">
        <v>5</v>
      </c>
      <c r="B870" s="69" t="s">
        <v>7539</v>
      </c>
      <c r="C870" s="74" t="s">
        <v>7540</v>
      </c>
      <c r="D870" s="69" t="s">
        <v>8112</v>
      </c>
      <c r="E870" s="74" t="s">
        <v>8113</v>
      </c>
      <c r="F870" s="61" t="s">
        <v>158</v>
      </c>
      <c r="G870" s="155" t="s">
        <v>158</v>
      </c>
      <c r="H870" s="155">
        <v>3.1</v>
      </c>
      <c r="I870" s="155"/>
      <c r="K870" s="61" t="s">
        <v>7619</v>
      </c>
      <c r="L870" s="61" t="str">
        <f t="shared" si="21"/>
        <v>Detailhandel niet via winkel of markt</v>
      </c>
    </row>
    <row r="871" spans="1:12" x14ac:dyDescent="0.2">
      <c r="A871" s="131">
        <v>5</v>
      </c>
      <c r="B871" s="69" t="s">
        <v>7539</v>
      </c>
      <c r="C871" s="74" t="s">
        <v>7540</v>
      </c>
      <c r="D871" s="69" t="s">
        <v>8114</v>
      </c>
      <c r="E871" s="74" t="s">
        <v>8115</v>
      </c>
      <c r="F871" s="61" t="s">
        <v>158</v>
      </c>
      <c r="G871" s="155" t="s">
        <v>158</v>
      </c>
      <c r="H871" s="155">
        <v>3.1</v>
      </c>
      <c r="I871" s="155"/>
      <c r="K871" s="61" t="s">
        <v>7619</v>
      </c>
      <c r="L871" s="61" t="str">
        <f t="shared" si="21"/>
        <v>Detailhandel niet via winkel of markt</v>
      </c>
    </row>
    <row r="872" spans="1:12" x14ac:dyDescent="0.2">
      <c r="A872" s="131">
        <v>5</v>
      </c>
      <c r="B872" s="69" t="s">
        <v>7539</v>
      </c>
      <c r="C872" s="74" t="s">
        <v>7540</v>
      </c>
      <c r="D872" s="69" t="s">
        <v>8116</v>
      </c>
      <c r="E872" s="74" t="s">
        <v>8117</v>
      </c>
      <c r="F872" s="61" t="s">
        <v>158</v>
      </c>
      <c r="G872" s="155" t="s">
        <v>158</v>
      </c>
      <c r="H872" s="155">
        <v>3.1</v>
      </c>
      <c r="I872" s="155"/>
      <c r="K872" s="61" t="s">
        <v>7619</v>
      </c>
      <c r="L872" s="61" t="str">
        <f t="shared" si="21"/>
        <v>Detailhandel niet via winkel of markt</v>
      </c>
    </row>
    <row r="873" spans="1:12" x14ac:dyDescent="0.2">
      <c r="A873" s="131">
        <v>5</v>
      </c>
      <c r="B873" s="69" t="s">
        <v>7539</v>
      </c>
      <c r="C873" s="74" t="s">
        <v>7540</v>
      </c>
      <c r="D873" s="69" t="s">
        <v>8118</v>
      </c>
      <c r="E873" s="74" t="s">
        <v>8119</v>
      </c>
      <c r="F873" s="61" t="s">
        <v>158</v>
      </c>
      <c r="G873" s="155" t="s">
        <v>158</v>
      </c>
      <c r="H873" s="155">
        <v>3.1</v>
      </c>
      <c r="I873" s="155"/>
      <c r="K873" s="61" t="s">
        <v>7619</v>
      </c>
      <c r="L873" s="61" t="str">
        <f t="shared" si="21"/>
        <v>Detailhandel niet via winkel of markt</v>
      </c>
    </row>
    <row r="874" spans="1:12" x14ac:dyDescent="0.2">
      <c r="A874" s="131">
        <v>5</v>
      </c>
      <c r="B874" s="69" t="s">
        <v>7539</v>
      </c>
      <c r="C874" s="74" t="s">
        <v>7540</v>
      </c>
      <c r="D874" s="69" t="s">
        <v>8120</v>
      </c>
      <c r="E874" s="74" t="s">
        <v>8121</v>
      </c>
      <c r="F874" s="61" t="s">
        <v>158</v>
      </c>
      <c r="G874" s="155" t="s">
        <v>158</v>
      </c>
      <c r="H874" s="155">
        <v>3.1</v>
      </c>
      <c r="I874" s="155"/>
      <c r="K874" s="61" t="s">
        <v>7619</v>
      </c>
      <c r="L874" s="61" t="str">
        <f t="shared" si="21"/>
        <v>Detailhandel niet via winkel of markt</v>
      </c>
    </row>
    <row r="875" spans="1:12" x14ac:dyDescent="0.2">
      <c r="A875" s="131">
        <v>5</v>
      </c>
      <c r="B875" s="69" t="s">
        <v>7539</v>
      </c>
      <c r="C875" s="74" t="s">
        <v>7540</v>
      </c>
      <c r="D875" s="69" t="s">
        <v>8122</v>
      </c>
      <c r="E875" s="74" t="s">
        <v>8123</v>
      </c>
      <c r="F875" s="61" t="s">
        <v>158</v>
      </c>
      <c r="G875" s="155" t="s">
        <v>158</v>
      </c>
      <c r="H875" s="155">
        <v>3.1</v>
      </c>
      <c r="I875" s="155"/>
      <c r="K875" s="61" t="s">
        <v>7619</v>
      </c>
      <c r="L875" s="61" t="str">
        <f t="shared" si="21"/>
        <v>Detailhandel niet via winkel of markt</v>
      </c>
    </row>
    <row r="876" spans="1:12" x14ac:dyDescent="0.2">
      <c r="A876" s="131">
        <v>6</v>
      </c>
      <c r="B876" s="69" t="s">
        <v>7539</v>
      </c>
      <c r="C876" s="74" t="s">
        <v>7540</v>
      </c>
      <c r="D876" s="69" t="s">
        <v>8122</v>
      </c>
      <c r="E876" s="74" t="s">
        <v>8124</v>
      </c>
      <c r="F876" s="61" t="s">
        <v>158</v>
      </c>
      <c r="G876" s="155" t="s">
        <v>158</v>
      </c>
      <c r="H876" s="155">
        <v>3.1</v>
      </c>
      <c r="I876" s="155"/>
      <c r="K876" s="61" t="s">
        <v>7619</v>
      </c>
      <c r="L876" s="61" t="str">
        <f t="shared" si="21"/>
        <v>Detailhandel niet via winkel of markt</v>
      </c>
    </row>
    <row r="877" spans="1:12" x14ac:dyDescent="0.2">
      <c r="A877" s="131">
        <v>5</v>
      </c>
      <c r="B877" s="69" t="s">
        <v>7539</v>
      </c>
      <c r="C877" s="74" t="s">
        <v>7540</v>
      </c>
      <c r="D877" s="69" t="s">
        <v>8125</v>
      </c>
      <c r="E877" s="74" t="s">
        <v>8126</v>
      </c>
      <c r="F877" s="61" t="s">
        <v>158</v>
      </c>
      <c r="G877" s="155" t="s">
        <v>158</v>
      </c>
      <c r="H877" s="155">
        <v>3.1</v>
      </c>
      <c r="I877" s="155"/>
      <c r="K877" s="61" t="s">
        <v>7619</v>
      </c>
      <c r="L877" s="61" t="str">
        <f t="shared" si="21"/>
        <v>Detailhandel niet via winkel of markt</v>
      </c>
    </row>
    <row r="878" spans="1:12" hidden="1" x14ac:dyDescent="0.2">
      <c r="A878" s="131">
        <v>4</v>
      </c>
      <c r="B878" s="69" t="s">
        <v>7539</v>
      </c>
      <c r="C878" s="74" t="s">
        <v>7540</v>
      </c>
      <c r="D878" s="69" t="s">
        <v>8127</v>
      </c>
      <c r="E878" s="74" t="s">
        <v>8128</v>
      </c>
      <c r="F878" s="61" t="s">
        <v>158</v>
      </c>
      <c r="G878" s="155" t="s">
        <v>158</v>
      </c>
      <c r="H878" s="155">
        <v>1</v>
      </c>
      <c r="I878" s="155"/>
      <c r="K878" s="61" t="s">
        <v>7619</v>
      </c>
      <c r="L878" s="61" t="str">
        <f t="shared" si="21"/>
        <v>Detailhandel niet via winkel of markt</v>
      </c>
    </row>
    <row r="879" spans="1:12" x14ac:dyDescent="0.2">
      <c r="A879" s="131">
        <v>5</v>
      </c>
      <c r="B879" s="69" t="s">
        <v>7539</v>
      </c>
      <c r="C879" s="74" t="s">
        <v>7540</v>
      </c>
      <c r="D879" s="69" t="s">
        <v>8129</v>
      </c>
      <c r="E879" s="74" t="s">
        <v>8130</v>
      </c>
      <c r="F879" s="61" t="s">
        <v>158</v>
      </c>
      <c r="G879" s="155" t="s">
        <v>140</v>
      </c>
      <c r="H879" s="155">
        <v>1</v>
      </c>
      <c r="I879" s="155"/>
      <c r="K879" s="61" t="s">
        <v>7619</v>
      </c>
      <c r="L879" s="61" t="str">
        <f t="shared" si="21"/>
        <v>Detailhandel niet via winkel of markt</v>
      </c>
    </row>
    <row r="880" spans="1:12" x14ac:dyDescent="0.2">
      <c r="A880" s="131">
        <v>5</v>
      </c>
      <c r="B880" s="69" t="s">
        <v>7539</v>
      </c>
      <c r="C880" s="74" t="s">
        <v>7540</v>
      </c>
      <c r="D880" s="69" t="s">
        <v>8131</v>
      </c>
      <c r="E880" s="74" t="s">
        <v>8132</v>
      </c>
      <c r="F880" s="61" t="s">
        <v>158</v>
      </c>
      <c r="G880" s="155" t="s">
        <v>140</v>
      </c>
      <c r="H880" s="155">
        <v>1</v>
      </c>
      <c r="I880" s="155"/>
      <c r="K880" s="61" t="s">
        <v>7619</v>
      </c>
      <c r="L880" s="61" t="str">
        <f t="shared" si="21"/>
        <v>Detailhandel niet via winkel of markt</v>
      </c>
    </row>
    <row r="881" spans="1:13" x14ac:dyDescent="0.2">
      <c r="A881" s="131">
        <v>5</v>
      </c>
      <c r="B881" s="69" t="s">
        <v>7539</v>
      </c>
      <c r="C881" s="74" t="s">
        <v>7540</v>
      </c>
      <c r="D881" s="69" t="s">
        <v>8133</v>
      </c>
      <c r="E881" s="74" t="s">
        <v>8134</v>
      </c>
      <c r="F881" s="61" t="s">
        <v>158</v>
      </c>
      <c r="G881" s="155" t="s">
        <v>140</v>
      </c>
      <c r="H881" s="155">
        <v>1</v>
      </c>
      <c r="I881" s="155"/>
      <c r="K881" s="61" t="s">
        <v>7619</v>
      </c>
      <c r="L881" s="61" t="str">
        <f t="shared" si="21"/>
        <v>Detailhandel niet via winkel of markt</v>
      </c>
    </row>
    <row r="882" spans="1:13" hidden="1" x14ac:dyDescent="0.2">
      <c r="A882" s="131">
        <v>2</v>
      </c>
      <c r="B882" s="59" t="s">
        <v>1670</v>
      </c>
      <c r="C882" s="66" t="s">
        <v>8135</v>
      </c>
      <c r="D882" s="59" t="s">
        <v>8136</v>
      </c>
      <c r="E882" s="66" t="s">
        <v>8137</v>
      </c>
      <c r="F882" s="61" t="s">
        <v>158</v>
      </c>
      <c r="G882" s="155" t="s">
        <v>6469</v>
      </c>
      <c r="H882" s="155">
        <v>0</v>
      </c>
      <c r="I882" s="155"/>
      <c r="J882" s="63" t="s">
        <v>1318</v>
      </c>
      <c r="K882" s="61" t="s">
        <v>6397</v>
      </c>
      <c r="L882" s="61" t="str">
        <f>IF(LEN(D882)=2,E882,L881)</f>
        <v>Vervoer over land</v>
      </c>
      <c r="M882" s="61" t="s">
        <v>6397</v>
      </c>
    </row>
    <row r="883" spans="1:13" hidden="1" x14ac:dyDescent="0.2">
      <c r="A883" s="131">
        <v>3</v>
      </c>
      <c r="B883" s="69" t="s">
        <v>1670</v>
      </c>
      <c r="C883" s="74" t="s">
        <v>8135</v>
      </c>
      <c r="D883" s="69" t="s">
        <v>8138</v>
      </c>
      <c r="E883" s="74" t="s">
        <v>8139</v>
      </c>
      <c r="F883" s="61" t="s">
        <v>158</v>
      </c>
      <c r="G883" s="155" t="s">
        <v>140</v>
      </c>
      <c r="H883" s="155">
        <v>3.2</v>
      </c>
      <c r="I883" s="155">
        <v>4.2</v>
      </c>
      <c r="K883" s="61" t="s">
        <v>6397</v>
      </c>
      <c r="L883" s="61" t="str">
        <f>IF(LEN(D883)=3,E883,L882)</f>
        <v>Personenvervoer per spoor (geen tram of metro)</v>
      </c>
      <c r="M883" s="61" t="s">
        <v>6397</v>
      </c>
    </row>
    <row r="884" spans="1:13" hidden="1" x14ac:dyDescent="0.2">
      <c r="A884" s="131">
        <v>4</v>
      </c>
      <c r="B884" s="69" t="s">
        <v>1670</v>
      </c>
      <c r="C884" s="74" t="s">
        <v>8135</v>
      </c>
      <c r="D884" s="69" t="s">
        <v>8140</v>
      </c>
      <c r="E884" s="74" t="s">
        <v>8139</v>
      </c>
      <c r="F884" s="61" t="s">
        <v>158</v>
      </c>
      <c r="G884" s="155" t="s">
        <v>140</v>
      </c>
      <c r="H884" s="155">
        <v>3.2</v>
      </c>
      <c r="I884" s="155">
        <v>4.2</v>
      </c>
      <c r="K884" s="61" t="s">
        <v>6397</v>
      </c>
      <c r="L884" s="61" t="str">
        <f t="shared" ref="L884:L898" si="22">IF(LEN(D884)=3,E884,L883)</f>
        <v>Personenvervoer per spoor (geen tram of metro)</v>
      </c>
      <c r="M884" s="61" t="s">
        <v>6397</v>
      </c>
    </row>
    <row r="885" spans="1:13" hidden="1" x14ac:dyDescent="0.2">
      <c r="A885" s="131">
        <v>3</v>
      </c>
      <c r="B885" s="69" t="s">
        <v>1670</v>
      </c>
      <c r="C885" s="74" t="s">
        <v>8135</v>
      </c>
      <c r="D885" s="69" t="s">
        <v>8141</v>
      </c>
      <c r="E885" s="74" t="s">
        <v>8142</v>
      </c>
      <c r="F885" s="61" t="s">
        <v>158</v>
      </c>
      <c r="G885" s="155" t="s">
        <v>140</v>
      </c>
      <c r="H885" s="155">
        <v>3.2</v>
      </c>
      <c r="I885" s="155">
        <v>4.2</v>
      </c>
      <c r="K885" s="61" t="s">
        <v>6397</v>
      </c>
      <c r="L885" s="61" t="str">
        <f t="shared" si="22"/>
        <v>Goederenvervoer per spoor</v>
      </c>
      <c r="M885" s="61" t="s">
        <v>6397</v>
      </c>
    </row>
    <row r="886" spans="1:13" hidden="1" x14ac:dyDescent="0.2">
      <c r="A886" s="131">
        <v>4</v>
      </c>
      <c r="B886" s="69" t="s">
        <v>1670</v>
      </c>
      <c r="C886" s="74" t="s">
        <v>8135</v>
      </c>
      <c r="D886" s="69" t="s">
        <v>8143</v>
      </c>
      <c r="E886" s="74" t="s">
        <v>8142</v>
      </c>
      <c r="F886" s="61" t="s">
        <v>158</v>
      </c>
      <c r="G886" s="155" t="s">
        <v>140</v>
      </c>
      <c r="H886" s="155">
        <v>3.2</v>
      </c>
      <c r="I886" s="155">
        <v>4.2</v>
      </c>
      <c r="K886" s="61" t="s">
        <v>6397</v>
      </c>
      <c r="L886" s="61" t="str">
        <f t="shared" si="22"/>
        <v>Goederenvervoer per spoor</v>
      </c>
      <c r="M886" s="61" t="s">
        <v>6397</v>
      </c>
    </row>
    <row r="887" spans="1:13" hidden="1" x14ac:dyDescent="0.2">
      <c r="A887" s="131">
        <v>3</v>
      </c>
      <c r="B887" s="69" t="s">
        <v>1670</v>
      </c>
      <c r="C887" s="74" t="s">
        <v>8135</v>
      </c>
      <c r="D887" s="69" t="s">
        <v>8144</v>
      </c>
      <c r="E887" s="74" t="s">
        <v>8145</v>
      </c>
      <c r="F887" s="61" t="s">
        <v>158</v>
      </c>
      <c r="G887" s="155" t="s">
        <v>6469</v>
      </c>
      <c r="H887" s="155">
        <v>2</v>
      </c>
      <c r="I887" s="155">
        <v>3.2</v>
      </c>
      <c r="K887" s="61" t="s">
        <v>6397</v>
      </c>
      <c r="L887" s="61" t="str">
        <f t="shared" si="22"/>
        <v>Personenvervoer over de weg</v>
      </c>
      <c r="M887" s="61" t="s">
        <v>6397</v>
      </c>
    </row>
    <row r="888" spans="1:13" hidden="1" x14ac:dyDescent="0.2">
      <c r="A888" s="131">
        <v>4</v>
      </c>
      <c r="B888" s="69" t="s">
        <v>1670</v>
      </c>
      <c r="C888" s="74" t="s">
        <v>8135</v>
      </c>
      <c r="D888" s="69" t="s">
        <v>8146</v>
      </c>
      <c r="E888" s="74" t="s">
        <v>8147</v>
      </c>
      <c r="F888" s="61" t="s">
        <v>158</v>
      </c>
      <c r="G888" s="155" t="s">
        <v>140</v>
      </c>
      <c r="H888" s="155">
        <v>2</v>
      </c>
      <c r="I888" s="155">
        <v>3.2</v>
      </c>
      <c r="K888" s="61" t="s">
        <v>6397</v>
      </c>
      <c r="L888" s="61" t="str">
        <f t="shared" si="22"/>
        <v>Personenvervoer over de weg</v>
      </c>
      <c r="M888" s="61" t="s">
        <v>6397</v>
      </c>
    </row>
    <row r="889" spans="1:13" hidden="1" x14ac:dyDescent="0.2">
      <c r="A889" s="131">
        <v>4</v>
      </c>
      <c r="B889" s="69" t="s">
        <v>1670</v>
      </c>
      <c r="C889" s="74" t="s">
        <v>8135</v>
      </c>
      <c r="D889" s="69" t="s">
        <v>8148</v>
      </c>
      <c r="E889" s="74" t="s">
        <v>8149</v>
      </c>
      <c r="F889" s="61" t="s">
        <v>158</v>
      </c>
      <c r="G889" s="155" t="s">
        <v>140</v>
      </c>
      <c r="H889" s="155">
        <v>2</v>
      </c>
      <c r="I889" s="155">
        <v>3.2</v>
      </c>
      <c r="K889" s="61" t="s">
        <v>6397</v>
      </c>
      <c r="L889" s="61" t="str">
        <f t="shared" si="22"/>
        <v>Personenvervoer over de weg</v>
      </c>
      <c r="M889" s="61" t="s">
        <v>6397</v>
      </c>
    </row>
    <row r="890" spans="1:13" hidden="1" x14ac:dyDescent="0.2">
      <c r="A890" s="131">
        <v>4</v>
      </c>
      <c r="B890" s="69" t="s">
        <v>1670</v>
      </c>
      <c r="C890" s="74" t="s">
        <v>8135</v>
      </c>
      <c r="D890" s="69" t="s">
        <v>8150</v>
      </c>
      <c r="E890" s="74" t="s">
        <v>8151</v>
      </c>
      <c r="F890" s="61" t="s">
        <v>158</v>
      </c>
      <c r="G890" s="155" t="s">
        <v>140</v>
      </c>
      <c r="H890" s="155">
        <v>2</v>
      </c>
      <c r="I890" s="155">
        <v>3.2</v>
      </c>
      <c r="K890" s="61" t="s">
        <v>6397</v>
      </c>
      <c r="L890" s="61" t="str">
        <f t="shared" si="22"/>
        <v>Personenvervoer over de weg</v>
      </c>
      <c r="M890" s="61" t="s">
        <v>6397</v>
      </c>
    </row>
    <row r="891" spans="1:13" x14ac:dyDescent="0.2">
      <c r="A891" s="131">
        <v>5</v>
      </c>
      <c r="B891" s="69" t="s">
        <v>1670</v>
      </c>
      <c r="C891" s="74" t="s">
        <v>8135</v>
      </c>
      <c r="D891" s="69" t="s">
        <v>8152</v>
      </c>
      <c r="E891" s="74" t="s">
        <v>8153</v>
      </c>
      <c r="F891" s="61" t="s">
        <v>158</v>
      </c>
      <c r="G891" s="155" t="s">
        <v>140</v>
      </c>
      <c r="H891" s="155">
        <v>2</v>
      </c>
      <c r="I891" s="155">
        <v>3.2</v>
      </c>
      <c r="K891" s="61" t="s">
        <v>6397</v>
      </c>
      <c r="L891" s="61" t="str">
        <f t="shared" si="22"/>
        <v>Personenvervoer over de weg</v>
      </c>
      <c r="M891" s="61" t="s">
        <v>6397</v>
      </c>
    </row>
    <row r="892" spans="1:13" x14ac:dyDescent="0.2">
      <c r="A892" s="131">
        <v>5</v>
      </c>
      <c r="B892" s="69" t="s">
        <v>1670</v>
      </c>
      <c r="C892" s="74" t="s">
        <v>8135</v>
      </c>
      <c r="D892" s="69" t="s">
        <v>8154</v>
      </c>
      <c r="E892" s="74" t="s">
        <v>8155</v>
      </c>
      <c r="F892" s="61" t="s">
        <v>158</v>
      </c>
      <c r="G892" s="155" t="s">
        <v>140</v>
      </c>
      <c r="H892" s="155">
        <v>2</v>
      </c>
      <c r="I892" s="155">
        <v>3.2</v>
      </c>
      <c r="K892" s="61" t="s">
        <v>6397</v>
      </c>
      <c r="L892" s="61" t="str">
        <f t="shared" si="22"/>
        <v>Personenvervoer over de weg</v>
      </c>
      <c r="M892" s="61" t="s">
        <v>6397</v>
      </c>
    </row>
    <row r="893" spans="1:13" x14ac:dyDescent="0.2">
      <c r="A893" s="131">
        <v>5</v>
      </c>
      <c r="B893" s="69" t="s">
        <v>1670</v>
      </c>
      <c r="C893" s="74" t="s">
        <v>8135</v>
      </c>
      <c r="D893" s="69" t="s">
        <v>8156</v>
      </c>
      <c r="E893" s="74" t="s">
        <v>8157</v>
      </c>
      <c r="F893" s="61" t="s">
        <v>158</v>
      </c>
      <c r="G893" s="155" t="s">
        <v>140</v>
      </c>
      <c r="H893" s="155">
        <v>2</v>
      </c>
      <c r="I893" s="155">
        <v>3.2</v>
      </c>
      <c r="K893" s="61" t="s">
        <v>6397</v>
      </c>
      <c r="L893" s="61" t="str">
        <f t="shared" si="22"/>
        <v>Personenvervoer over de weg</v>
      </c>
      <c r="M893" s="61" t="s">
        <v>6397</v>
      </c>
    </row>
    <row r="894" spans="1:13" hidden="1" x14ac:dyDescent="0.2">
      <c r="A894" s="131">
        <v>3</v>
      </c>
      <c r="B894" s="69" t="s">
        <v>1670</v>
      </c>
      <c r="C894" s="74" t="s">
        <v>8135</v>
      </c>
      <c r="D894" s="69" t="s">
        <v>8158</v>
      </c>
      <c r="E894" s="74" t="s">
        <v>8159</v>
      </c>
      <c r="F894" s="61" t="s">
        <v>140</v>
      </c>
      <c r="G894" s="155" t="s">
        <v>140</v>
      </c>
      <c r="H894" s="155">
        <v>3.1</v>
      </c>
      <c r="I894" s="155">
        <v>3.2</v>
      </c>
      <c r="K894" s="61" t="s">
        <v>7816</v>
      </c>
      <c r="L894" s="61" t="str">
        <f t="shared" si="22"/>
        <v>Goederenvervoer over de weg</v>
      </c>
    </row>
    <row r="895" spans="1:13" hidden="1" x14ac:dyDescent="0.2">
      <c r="A895" s="131">
        <v>4</v>
      </c>
      <c r="B895" s="69" t="s">
        <v>1670</v>
      </c>
      <c r="C895" s="74" t="s">
        <v>8135</v>
      </c>
      <c r="D895" s="69" t="s">
        <v>8160</v>
      </c>
      <c r="E895" s="74" t="s">
        <v>8161</v>
      </c>
      <c r="F895" s="61" t="s">
        <v>140</v>
      </c>
      <c r="G895" s="155" t="s">
        <v>140</v>
      </c>
      <c r="H895" s="155">
        <v>3.1</v>
      </c>
      <c r="I895" s="155">
        <v>3.2</v>
      </c>
      <c r="K895" s="61" t="s">
        <v>7816</v>
      </c>
      <c r="L895" s="61" t="str">
        <f t="shared" si="22"/>
        <v>Goederenvervoer over de weg</v>
      </c>
    </row>
    <row r="896" spans="1:13" hidden="1" x14ac:dyDescent="0.2">
      <c r="A896" s="131">
        <v>4</v>
      </c>
      <c r="B896" s="69" t="s">
        <v>1670</v>
      </c>
      <c r="C896" s="74" t="s">
        <v>8135</v>
      </c>
      <c r="D896" s="69" t="s">
        <v>8162</v>
      </c>
      <c r="E896" s="74" t="s">
        <v>8163</v>
      </c>
      <c r="F896" s="61" t="s">
        <v>140</v>
      </c>
      <c r="G896" s="155" t="s">
        <v>140</v>
      </c>
      <c r="H896" s="155">
        <v>3.1</v>
      </c>
      <c r="I896" s="155">
        <v>3.2</v>
      </c>
      <c r="K896" s="61" t="s">
        <v>7816</v>
      </c>
      <c r="L896" s="61" t="str">
        <f t="shared" si="22"/>
        <v>Goederenvervoer over de weg</v>
      </c>
    </row>
    <row r="897" spans="1:12" hidden="1" x14ac:dyDescent="0.2">
      <c r="A897" s="131">
        <v>3</v>
      </c>
      <c r="B897" s="69" t="s">
        <v>1670</v>
      </c>
      <c r="C897" s="74" t="s">
        <v>8135</v>
      </c>
      <c r="D897" s="69" t="s">
        <v>8164</v>
      </c>
      <c r="E897" s="74" t="s">
        <v>8165</v>
      </c>
      <c r="F897" s="61" t="s">
        <v>158</v>
      </c>
      <c r="G897" s="155" t="s">
        <v>6469</v>
      </c>
      <c r="H897" s="155">
        <v>2</v>
      </c>
      <c r="I897" s="155"/>
      <c r="K897" s="61" t="s">
        <v>7816</v>
      </c>
      <c r="L897" s="61" t="str">
        <f t="shared" si="22"/>
        <v>Transport via pijpleidingen</v>
      </c>
    </row>
    <row r="898" spans="1:12" hidden="1" x14ac:dyDescent="0.2">
      <c r="A898" s="131">
        <v>4</v>
      </c>
      <c r="B898" s="69" t="s">
        <v>1670</v>
      </c>
      <c r="C898" s="74" t="s">
        <v>8135</v>
      </c>
      <c r="D898" s="69" t="s">
        <v>8166</v>
      </c>
      <c r="E898" s="74" t="s">
        <v>8165</v>
      </c>
      <c r="F898" s="61" t="s">
        <v>158</v>
      </c>
      <c r="G898" s="155" t="s">
        <v>6469</v>
      </c>
      <c r="H898" s="155">
        <v>2</v>
      </c>
      <c r="I898" s="155"/>
      <c r="K898" s="61" t="s">
        <v>7816</v>
      </c>
      <c r="L898" s="61" t="str">
        <f t="shared" si="22"/>
        <v>Transport via pijpleidingen</v>
      </c>
    </row>
    <row r="899" spans="1:12" hidden="1" x14ac:dyDescent="0.2">
      <c r="A899" s="131">
        <v>2</v>
      </c>
      <c r="B899" s="59" t="s">
        <v>1670</v>
      </c>
      <c r="C899" s="66" t="s">
        <v>8135</v>
      </c>
      <c r="D899" s="59" t="s">
        <v>8167</v>
      </c>
      <c r="E899" s="66" t="s">
        <v>8168</v>
      </c>
      <c r="F899" s="61" t="s">
        <v>158</v>
      </c>
      <c r="G899" s="155" t="s">
        <v>6469</v>
      </c>
      <c r="H899" s="155">
        <v>1</v>
      </c>
      <c r="I899" s="155"/>
      <c r="J899" s="63" t="s">
        <v>1318</v>
      </c>
      <c r="K899" s="61" t="s">
        <v>7594</v>
      </c>
      <c r="L899" s="61" t="str">
        <f>IF(LEN(D899)=2,E899,L898)</f>
        <v>Vervoer over water</v>
      </c>
    </row>
    <row r="900" spans="1:12" hidden="1" x14ac:dyDescent="0.2">
      <c r="A900" s="131">
        <v>3</v>
      </c>
      <c r="B900" s="69" t="s">
        <v>1670</v>
      </c>
      <c r="C900" s="74" t="s">
        <v>8135</v>
      </c>
      <c r="D900" s="69" t="s">
        <v>8169</v>
      </c>
      <c r="E900" s="74" t="s">
        <v>8170</v>
      </c>
      <c r="F900" s="61" t="s">
        <v>158</v>
      </c>
      <c r="G900" s="155" t="s">
        <v>140</v>
      </c>
      <c r="H900" s="155">
        <v>1</v>
      </c>
      <c r="I900" s="155"/>
      <c r="K900" s="61" t="s">
        <v>7594</v>
      </c>
      <c r="L900" s="61" t="str">
        <f>IF(LEN(D900)=3,E900,L899)</f>
        <v>Zee- en kustvaart (passagiersvaart en veerdiensten)</v>
      </c>
    </row>
    <row r="901" spans="1:12" hidden="1" x14ac:dyDescent="0.2">
      <c r="A901" s="131">
        <v>4</v>
      </c>
      <c r="B901" s="69" t="s">
        <v>1670</v>
      </c>
      <c r="C901" s="74" t="s">
        <v>8135</v>
      </c>
      <c r="D901" s="69" t="s">
        <v>8171</v>
      </c>
      <c r="E901" s="74" t="s">
        <v>8170</v>
      </c>
      <c r="F901" s="61" t="s">
        <v>158</v>
      </c>
      <c r="G901" s="155" t="s">
        <v>140</v>
      </c>
      <c r="H901" s="155">
        <v>1</v>
      </c>
      <c r="I901" s="155"/>
      <c r="K901" s="61" t="s">
        <v>7594</v>
      </c>
      <c r="L901" s="61" t="str">
        <f t="shared" ref="L901:L912" si="23">IF(LEN(D901)=3,E901,L900)</f>
        <v>Zee- en kustvaart (passagiersvaart en veerdiensten)</v>
      </c>
    </row>
    <row r="902" spans="1:12" hidden="1" x14ac:dyDescent="0.2">
      <c r="A902" s="131">
        <v>3</v>
      </c>
      <c r="B902" s="69" t="s">
        <v>1670</v>
      </c>
      <c r="C902" s="74" t="s">
        <v>8135</v>
      </c>
      <c r="D902" s="69" t="s">
        <v>8172</v>
      </c>
      <c r="E902" s="74" t="s">
        <v>8173</v>
      </c>
      <c r="F902" s="61" t="s">
        <v>158</v>
      </c>
      <c r="G902" s="155" t="s">
        <v>6469</v>
      </c>
      <c r="H902" s="155">
        <v>1</v>
      </c>
      <c r="I902" s="155"/>
      <c r="K902" s="61" t="s">
        <v>7594</v>
      </c>
      <c r="L902" s="61" t="str">
        <f t="shared" si="23"/>
        <v>Zee- en kustvaart (vracht-, tank- en sleepvaart)</v>
      </c>
    </row>
    <row r="903" spans="1:12" hidden="1" x14ac:dyDescent="0.2">
      <c r="A903" s="131">
        <v>4</v>
      </c>
      <c r="B903" s="69" t="s">
        <v>1670</v>
      </c>
      <c r="C903" s="74" t="s">
        <v>8135</v>
      </c>
      <c r="D903" s="69" t="s">
        <v>8174</v>
      </c>
      <c r="E903" s="74" t="s">
        <v>8173</v>
      </c>
      <c r="F903" s="61" t="s">
        <v>158</v>
      </c>
      <c r="G903" s="155" t="s">
        <v>6469</v>
      </c>
      <c r="H903" s="155">
        <v>1</v>
      </c>
      <c r="I903" s="155"/>
      <c r="K903" s="61" t="s">
        <v>7594</v>
      </c>
      <c r="L903" s="61" t="str">
        <f t="shared" si="23"/>
        <v>Zee- en kustvaart (vracht-, tank- en sleepvaart)</v>
      </c>
    </row>
    <row r="904" spans="1:12" x14ac:dyDescent="0.2">
      <c r="A904" s="131">
        <v>5</v>
      </c>
      <c r="B904" s="69" t="s">
        <v>1670</v>
      </c>
      <c r="C904" s="74" t="s">
        <v>8135</v>
      </c>
      <c r="D904" s="69" t="s">
        <v>8175</v>
      </c>
      <c r="E904" s="74" t="s">
        <v>8176</v>
      </c>
      <c r="F904" s="61" t="s">
        <v>158</v>
      </c>
      <c r="G904" s="155" t="s">
        <v>6469</v>
      </c>
      <c r="H904" s="155">
        <v>1</v>
      </c>
      <c r="I904" s="155"/>
      <c r="K904" s="61" t="s">
        <v>7594</v>
      </c>
      <c r="L904" s="61" t="str">
        <f t="shared" si="23"/>
        <v>Zee- en kustvaart (vracht-, tank- en sleepvaart)</v>
      </c>
    </row>
    <row r="905" spans="1:12" x14ac:dyDescent="0.2">
      <c r="A905" s="131">
        <v>5</v>
      </c>
      <c r="B905" s="69" t="s">
        <v>1670</v>
      </c>
      <c r="C905" s="74" t="s">
        <v>8135</v>
      </c>
      <c r="D905" s="69" t="s">
        <v>8177</v>
      </c>
      <c r="E905" s="74" t="s">
        <v>8178</v>
      </c>
      <c r="F905" s="61" t="s">
        <v>158</v>
      </c>
      <c r="G905" s="155" t="s">
        <v>140</v>
      </c>
      <c r="H905" s="155">
        <v>1</v>
      </c>
      <c r="I905" s="155"/>
      <c r="K905" s="61" t="s">
        <v>7594</v>
      </c>
      <c r="L905" s="61" t="str">
        <f t="shared" si="23"/>
        <v>Zee- en kustvaart (vracht-, tank- en sleepvaart)</v>
      </c>
    </row>
    <row r="906" spans="1:12" hidden="1" x14ac:dyDescent="0.2">
      <c r="A906" s="131">
        <v>3</v>
      </c>
      <c r="B906" s="69" t="s">
        <v>1670</v>
      </c>
      <c r="C906" s="74" t="s">
        <v>8135</v>
      </c>
      <c r="D906" s="69" t="s">
        <v>8179</v>
      </c>
      <c r="E906" s="74" t="s">
        <v>8180</v>
      </c>
      <c r="F906" s="61" t="s">
        <v>158</v>
      </c>
      <c r="G906" s="155" t="s">
        <v>140</v>
      </c>
      <c r="H906" s="155">
        <v>1</v>
      </c>
      <c r="I906" s="155"/>
      <c r="K906" s="61" t="s">
        <v>7594</v>
      </c>
      <c r="L906" s="61" t="str">
        <f t="shared" si="23"/>
        <v>Binnenvaart (passagiersvaart en veerdiensten)</v>
      </c>
    </row>
    <row r="907" spans="1:12" hidden="1" x14ac:dyDescent="0.2">
      <c r="A907" s="131">
        <v>4</v>
      </c>
      <c r="B907" s="69" t="s">
        <v>1670</v>
      </c>
      <c r="C907" s="74" t="s">
        <v>8135</v>
      </c>
      <c r="D907" s="69" t="s">
        <v>8181</v>
      </c>
      <c r="E907" s="74" t="s">
        <v>8180</v>
      </c>
      <c r="F907" s="61" t="s">
        <v>158</v>
      </c>
      <c r="G907" s="155" t="s">
        <v>140</v>
      </c>
      <c r="H907" s="155">
        <v>1</v>
      </c>
      <c r="I907" s="155"/>
      <c r="K907" s="61" t="s">
        <v>7594</v>
      </c>
      <c r="L907" s="61" t="str">
        <f t="shared" si="23"/>
        <v>Binnenvaart (passagiersvaart en veerdiensten)</v>
      </c>
    </row>
    <row r="908" spans="1:12" hidden="1" x14ac:dyDescent="0.2">
      <c r="A908" s="131">
        <v>3</v>
      </c>
      <c r="B908" s="69" t="s">
        <v>1670</v>
      </c>
      <c r="C908" s="74" t="s">
        <v>8135</v>
      </c>
      <c r="D908" s="69" t="s">
        <v>8182</v>
      </c>
      <c r="E908" s="74" t="s">
        <v>8183</v>
      </c>
      <c r="F908" s="61" t="s">
        <v>158</v>
      </c>
      <c r="G908" s="155" t="s">
        <v>6469</v>
      </c>
      <c r="H908" s="155">
        <v>1</v>
      </c>
      <c r="I908" s="155"/>
      <c r="K908" s="61" t="s">
        <v>7594</v>
      </c>
      <c r="L908" s="61" t="str">
        <f t="shared" si="23"/>
        <v>Binnenvaart (vracht-, tank- en sleepvaart)</v>
      </c>
    </row>
    <row r="909" spans="1:12" hidden="1" x14ac:dyDescent="0.2">
      <c r="A909" s="131">
        <v>4</v>
      </c>
      <c r="B909" s="69" t="s">
        <v>1670</v>
      </c>
      <c r="C909" s="74" t="s">
        <v>8135</v>
      </c>
      <c r="D909" s="69" t="s">
        <v>8184</v>
      </c>
      <c r="E909" s="74" t="s">
        <v>8183</v>
      </c>
      <c r="F909" s="61" t="s">
        <v>158</v>
      </c>
      <c r="G909" s="155" t="s">
        <v>6469</v>
      </c>
      <c r="H909" s="155">
        <v>1</v>
      </c>
      <c r="I909" s="155"/>
      <c r="K909" s="61" t="s">
        <v>7594</v>
      </c>
      <c r="L909" s="61" t="str">
        <f t="shared" si="23"/>
        <v>Binnenvaart (vracht-, tank- en sleepvaart)</v>
      </c>
    </row>
    <row r="910" spans="1:12" x14ac:dyDescent="0.2">
      <c r="A910" s="131">
        <v>5</v>
      </c>
      <c r="B910" s="69" t="s">
        <v>1670</v>
      </c>
      <c r="C910" s="74" t="s">
        <v>8135</v>
      </c>
      <c r="D910" s="69" t="s">
        <v>8185</v>
      </c>
      <c r="E910" s="74" t="s">
        <v>8186</v>
      </c>
      <c r="F910" s="61" t="s">
        <v>158</v>
      </c>
      <c r="G910" s="155" t="s">
        <v>140</v>
      </c>
      <c r="H910" s="155">
        <v>1</v>
      </c>
      <c r="I910" s="155"/>
      <c r="K910" s="61" t="s">
        <v>7594</v>
      </c>
      <c r="L910" s="61" t="str">
        <f t="shared" si="23"/>
        <v>Binnenvaart (vracht-, tank- en sleepvaart)</v>
      </c>
    </row>
    <row r="911" spans="1:12" x14ac:dyDescent="0.2">
      <c r="A911" s="131">
        <v>5</v>
      </c>
      <c r="B911" s="69" t="s">
        <v>1670</v>
      </c>
      <c r="C911" s="74" t="s">
        <v>8135</v>
      </c>
      <c r="D911" s="69" t="s">
        <v>8187</v>
      </c>
      <c r="E911" s="74" t="s">
        <v>8188</v>
      </c>
      <c r="F911" s="61" t="s">
        <v>158</v>
      </c>
      <c r="G911" s="155" t="s">
        <v>140</v>
      </c>
      <c r="H911" s="155">
        <v>1</v>
      </c>
      <c r="I911" s="155"/>
      <c r="K911" s="61" t="s">
        <v>7594</v>
      </c>
      <c r="L911" s="61" t="str">
        <f t="shared" si="23"/>
        <v>Binnenvaart (vracht-, tank- en sleepvaart)</v>
      </c>
    </row>
    <row r="912" spans="1:12" x14ac:dyDescent="0.2">
      <c r="A912" s="131">
        <v>5</v>
      </c>
      <c r="B912" s="69" t="s">
        <v>1670</v>
      </c>
      <c r="C912" s="74" t="s">
        <v>8135</v>
      </c>
      <c r="D912" s="69" t="s">
        <v>8189</v>
      </c>
      <c r="E912" s="74" t="s">
        <v>8190</v>
      </c>
      <c r="F912" s="61" t="s">
        <v>158</v>
      </c>
      <c r="G912" s="155" t="s">
        <v>140</v>
      </c>
      <c r="H912" s="155">
        <v>1</v>
      </c>
      <c r="I912" s="155"/>
      <c r="K912" s="61" t="s">
        <v>7594</v>
      </c>
      <c r="L912" s="61" t="str">
        <f t="shared" si="23"/>
        <v>Binnenvaart (vracht-, tank- en sleepvaart)</v>
      </c>
    </row>
    <row r="913" spans="1:12" hidden="1" x14ac:dyDescent="0.2">
      <c r="A913" s="131">
        <v>2</v>
      </c>
      <c r="B913" s="59" t="s">
        <v>1670</v>
      </c>
      <c r="C913" s="66" t="s">
        <v>8135</v>
      </c>
      <c r="D913" s="59" t="s">
        <v>8191</v>
      </c>
      <c r="E913" s="66" t="s">
        <v>8192</v>
      </c>
      <c r="F913" s="61" t="s">
        <v>140</v>
      </c>
      <c r="G913" s="155" t="s">
        <v>6469</v>
      </c>
      <c r="H913" s="155">
        <v>1</v>
      </c>
      <c r="I913" s="155"/>
      <c r="J913" s="63" t="s">
        <v>1318</v>
      </c>
      <c r="K913" s="61" t="s">
        <v>7594</v>
      </c>
      <c r="L913" s="61" t="str">
        <f t="shared" ref="L913:L968" si="24">IF(LEN(D913)=2,E913,L912)</f>
        <v>Luchtvaart</v>
      </c>
    </row>
    <row r="914" spans="1:12" hidden="1" x14ac:dyDescent="0.2">
      <c r="A914" s="131">
        <v>3</v>
      </c>
      <c r="B914" s="69" t="s">
        <v>1670</v>
      </c>
      <c r="C914" s="74" t="s">
        <v>8135</v>
      </c>
      <c r="D914" s="69" t="s">
        <v>8193</v>
      </c>
      <c r="E914" s="74" t="s">
        <v>8194</v>
      </c>
      <c r="F914" s="61" t="s">
        <v>158</v>
      </c>
      <c r="G914" s="155" t="s">
        <v>140</v>
      </c>
      <c r="H914" s="155">
        <v>1</v>
      </c>
      <c r="I914" s="155"/>
      <c r="K914" s="61" t="s">
        <v>7594</v>
      </c>
      <c r="L914" s="61" t="str">
        <f t="shared" si="24"/>
        <v>Luchtvaart</v>
      </c>
    </row>
    <row r="915" spans="1:12" hidden="1" x14ac:dyDescent="0.2">
      <c r="A915" s="131">
        <v>4</v>
      </c>
      <c r="B915" s="69" t="s">
        <v>1670</v>
      </c>
      <c r="C915" s="74" t="s">
        <v>8135</v>
      </c>
      <c r="D915" s="69" t="s">
        <v>8195</v>
      </c>
      <c r="E915" s="74" t="s">
        <v>8194</v>
      </c>
      <c r="F915" s="61" t="s">
        <v>158</v>
      </c>
      <c r="G915" s="155" t="s">
        <v>140</v>
      </c>
      <c r="H915" s="155">
        <v>1</v>
      </c>
      <c r="I915" s="155"/>
      <c r="K915" s="61" t="s">
        <v>7594</v>
      </c>
      <c r="L915" s="61" t="str">
        <f t="shared" si="24"/>
        <v>Luchtvaart</v>
      </c>
    </row>
    <row r="916" spans="1:12" hidden="1" x14ac:dyDescent="0.2">
      <c r="A916" s="131">
        <v>3</v>
      </c>
      <c r="B916" s="69" t="s">
        <v>1670</v>
      </c>
      <c r="C916" s="74" t="s">
        <v>8135</v>
      </c>
      <c r="D916" s="69" t="s">
        <v>8196</v>
      </c>
      <c r="E916" s="74" t="s">
        <v>8197</v>
      </c>
      <c r="F916" s="61" t="s">
        <v>158</v>
      </c>
      <c r="G916" s="155" t="s">
        <v>140</v>
      </c>
      <c r="H916" s="155">
        <v>1</v>
      </c>
      <c r="I916" s="155"/>
      <c r="K916" s="61" t="s">
        <v>7594</v>
      </c>
      <c r="L916" s="61" t="str">
        <f t="shared" si="24"/>
        <v>Luchtvaart</v>
      </c>
    </row>
    <row r="917" spans="1:12" hidden="1" x14ac:dyDescent="0.2">
      <c r="A917" s="131">
        <v>4</v>
      </c>
      <c r="B917" s="69" t="s">
        <v>1670</v>
      </c>
      <c r="C917" s="74" t="s">
        <v>8135</v>
      </c>
      <c r="D917" s="69" t="s">
        <v>8198</v>
      </c>
      <c r="E917" s="74" t="s">
        <v>8197</v>
      </c>
      <c r="F917" s="61" t="s">
        <v>158</v>
      </c>
      <c r="G917" s="155" t="s">
        <v>140</v>
      </c>
      <c r="H917" s="155">
        <v>1</v>
      </c>
      <c r="I917" s="155"/>
      <c r="K917" s="61" t="s">
        <v>7594</v>
      </c>
      <c r="L917" s="61" t="str">
        <f t="shared" si="24"/>
        <v>Luchtvaart</v>
      </c>
    </row>
    <row r="918" spans="1:12" hidden="1" x14ac:dyDescent="0.2">
      <c r="A918" s="131">
        <v>2</v>
      </c>
      <c r="B918" s="59" t="s">
        <v>1670</v>
      </c>
      <c r="C918" s="66" t="s">
        <v>8135</v>
      </c>
      <c r="D918" s="59" t="s">
        <v>8199</v>
      </c>
      <c r="E918" s="66" t="s">
        <v>8200</v>
      </c>
      <c r="F918" s="61" t="s">
        <v>158</v>
      </c>
      <c r="G918" s="155" t="s">
        <v>6469</v>
      </c>
      <c r="H918" s="155">
        <v>0</v>
      </c>
      <c r="I918" s="155"/>
      <c r="J918" s="63" t="s">
        <v>1318</v>
      </c>
      <c r="K918" s="61" t="s">
        <v>7816</v>
      </c>
      <c r="L918" s="61" t="str">
        <f t="shared" si="24"/>
        <v>Opslag en dienstverlening voor vervoer</v>
      </c>
    </row>
    <row r="919" spans="1:12" hidden="1" x14ac:dyDescent="0.2">
      <c r="A919" s="131">
        <v>3</v>
      </c>
      <c r="B919" s="69" t="s">
        <v>1670</v>
      </c>
      <c r="C919" s="74" t="s">
        <v>8135</v>
      </c>
      <c r="D919" s="69" t="s">
        <v>8201</v>
      </c>
      <c r="E919" s="74" t="s">
        <v>8202</v>
      </c>
      <c r="F919" s="61" t="s">
        <v>158</v>
      </c>
      <c r="G919" s="155" t="s">
        <v>6469</v>
      </c>
      <c r="H919" s="155">
        <v>0</v>
      </c>
      <c r="I919" s="155"/>
      <c r="K919" s="61" t="s">
        <v>7816</v>
      </c>
      <c r="L919" s="61" t="str">
        <f>IF(LEN(D919)=3,E919,L918)</f>
        <v>Opslag</v>
      </c>
    </row>
    <row r="920" spans="1:12" hidden="1" x14ac:dyDescent="0.2">
      <c r="A920" s="131">
        <v>4</v>
      </c>
      <c r="B920" s="69" t="s">
        <v>1670</v>
      </c>
      <c r="C920" s="74" t="s">
        <v>8135</v>
      </c>
      <c r="D920" s="69" t="s">
        <v>8203</v>
      </c>
      <c r="E920" s="74" t="s">
        <v>8202</v>
      </c>
      <c r="F920" s="61" t="s">
        <v>158</v>
      </c>
      <c r="G920" s="155" t="s">
        <v>140</v>
      </c>
      <c r="H920" s="155">
        <v>0</v>
      </c>
      <c r="I920" s="155"/>
      <c r="K920" s="61" t="s">
        <v>7816</v>
      </c>
      <c r="L920" s="61" t="str">
        <f t="shared" ref="L920:L933" si="25">IF(LEN(D920)=3,E920,L919)</f>
        <v>Opslag</v>
      </c>
    </row>
    <row r="921" spans="1:12" x14ac:dyDescent="0.2">
      <c r="A921" s="131">
        <v>5</v>
      </c>
      <c r="B921" s="69" t="s">
        <v>1670</v>
      </c>
      <c r="C921" s="74" t="s">
        <v>8135</v>
      </c>
      <c r="D921" s="69" t="s">
        <v>8204</v>
      </c>
      <c r="E921" s="74" t="s">
        <v>8205</v>
      </c>
      <c r="F921" s="61" t="s">
        <v>140</v>
      </c>
      <c r="G921" s="155" t="s">
        <v>140</v>
      </c>
      <c r="H921" s="155">
        <v>0</v>
      </c>
      <c r="I921" s="155"/>
      <c r="K921" s="61" t="s">
        <v>7816</v>
      </c>
      <c r="L921" s="61" t="str">
        <f t="shared" si="25"/>
        <v>Opslag</v>
      </c>
    </row>
    <row r="922" spans="1:12" x14ac:dyDescent="0.2">
      <c r="A922" s="131">
        <v>5</v>
      </c>
      <c r="B922" s="69" t="s">
        <v>1670</v>
      </c>
      <c r="C922" s="74" t="s">
        <v>8135</v>
      </c>
      <c r="D922" s="69" t="s">
        <v>8206</v>
      </c>
      <c r="E922" s="74" t="s">
        <v>8207</v>
      </c>
      <c r="F922" s="61" t="s">
        <v>140</v>
      </c>
      <c r="G922" s="155" t="s">
        <v>140</v>
      </c>
      <c r="H922" s="155">
        <v>3.1</v>
      </c>
      <c r="I922" s="155"/>
      <c r="K922" s="61" t="s">
        <v>7816</v>
      </c>
      <c r="L922" s="61" t="str">
        <f t="shared" si="25"/>
        <v>Opslag</v>
      </c>
    </row>
    <row r="923" spans="1:12" x14ac:dyDescent="0.2">
      <c r="A923" s="131">
        <v>5</v>
      </c>
      <c r="B923" s="69" t="s">
        <v>1670</v>
      </c>
      <c r="C923" s="74" t="s">
        <v>8135</v>
      </c>
      <c r="D923" s="69" t="s">
        <v>8208</v>
      </c>
      <c r="E923" s="74" t="s">
        <v>8209</v>
      </c>
      <c r="F923" s="61" t="s">
        <v>140</v>
      </c>
      <c r="G923" s="155" t="s">
        <v>140</v>
      </c>
      <c r="H923" s="155">
        <v>2</v>
      </c>
      <c r="I923" s="155">
        <v>3.1</v>
      </c>
      <c r="K923" s="61" t="s">
        <v>7816</v>
      </c>
      <c r="L923" s="61" t="str">
        <f t="shared" si="25"/>
        <v>Opslag</v>
      </c>
    </row>
    <row r="924" spans="1:12" hidden="1" x14ac:dyDescent="0.2">
      <c r="A924" s="131">
        <v>3</v>
      </c>
      <c r="B924" s="69" t="s">
        <v>1670</v>
      </c>
      <c r="C924" s="74" t="s">
        <v>8135</v>
      </c>
      <c r="D924" s="69" t="s">
        <v>8210</v>
      </c>
      <c r="E924" s="74" t="s">
        <v>8211</v>
      </c>
      <c r="F924" s="61" t="s">
        <v>158</v>
      </c>
      <c r="G924" s="155" t="s">
        <v>6469</v>
      </c>
      <c r="H924" s="155">
        <v>0</v>
      </c>
      <c r="I924" s="155"/>
      <c r="K924" s="61" t="s">
        <v>7816</v>
      </c>
      <c r="L924" s="61" t="str">
        <f t="shared" si="25"/>
        <v>Dienstverlening voor vervoer</v>
      </c>
    </row>
    <row r="925" spans="1:12" hidden="1" x14ac:dyDescent="0.2">
      <c r="A925" s="131">
        <v>4</v>
      </c>
      <c r="B925" s="69" t="s">
        <v>1670</v>
      </c>
      <c r="C925" s="74" t="s">
        <v>8135</v>
      </c>
      <c r="D925" s="69" t="s">
        <v>8212</v>
      </c>
      <c r="E925" s="74" t="s">
        <v>8213</v>
      </c>
      <c r="F925" s="61" t="s">
        <v>158</v>
      </c>
      <c r="G925" s="155" t="s">
        <v>140</v>
      </c>
      <c r="H925" s="155">
        <v>2</v>
      </c>
      <c r="I925" s="155">
        <v>3.2</v>
      </c>
      <c r="K925" s="61" t="s">
        <v>7816</v>
      </c>
      <c r="L925" s="61" t="str">
        <f t="shared" si="25"/>
        <v>Dienstverlening voor vervoer</v>
      </c>
    </row>
    <row r="926" spans="1:12" hidden="1" x14ac:dyDescent="0.2">
      <c r="A926" s="131">
        <v>4</v>
      </c>
      <c r="B926" s="69" t="s">
        <v>1670</v>
      </c>
      <c r="C926" s="74" t="s">
        <v>8135</v>
      </c>
      <c r="D926" s="69" t="s">
        <v>8214</v>
      </c>
      <c r="E926" s="74" t="s">
        <v>8215</v>
      </c>
      <c r="F926" s="61" t="s">
        <v>158</v>
      </c>
      <c r="G926" s="155" t="s">
        <v>140</v>
      </c>
      <c r="H926" s="155">
        <v>1</v>
      </c>
      <c r="I926" s="155"/>
      <c r="K926" s="61" t="s">
        <v>7594</v>
      </c>
      <c r="L926" s="61" t="str">
        <f t="shared" si="25"/>
        <v>Dienstverlening voor vervoer</v>
      </c>
    </row>
    <row r="927" spans="1:12" hidden="1" x14ac:dyDescent="0.2">
      <c r="A927" s="131">
        <v>4</v>
      </c>
      <c r="B927" s="69" t="s">
        <v>1670</v>
      </c>
      <c r="C927" s="74" t="s">
        <v>8135</v>
      </c>
      <c r="D927" s="69" t="s">
        <v>8216</v>
      </c>
      <c r="E927" s="74" t="s">
        <v>8217</v>
      </c>
      <c r="F927" s="61" t="s">
        <v>158</v>
      </c>
      <c r="G927" s="155" t="s">
        <v>140</v>
      </c>
      <c r="H927" s="155">
        <v>5.0999999999999996</v>
      </c>
      <c r="I927" s="155">
        <v>6</v>
      </c>
      <c r="K927" s="61" t="s">
        <v>7816</v>
      </c>
      <c r="L927" s="61" t="str">
        <f t="shared" si="25"/>
        <v>Dienstverlening voor vervoer</v>
      </c>
    </row>
    <row r="928" spans="1:12" hidden="1" x14ac:dyDescent="0.2">
      <c r="A928" s="131">
        <v>4</v>
      </c>
      <c r="B928" s="69" t="s">
        <v>1670</v>
      </c>
      <c r="C928" s="74" t="s">
        <v>8135</v>
      </c>
      <c r="D928" s="69" t="s">
        <v>8218</v>
      </c>
      <c r="E928" s="74" t="s">
        <v>8219</v>
      </c>
      <c r="F928" s="61" t="s">
        <v>140</v>
      </c>
      <c r="G928" s="155" t="s">
        <v>140</v>
      </c>
      <c r="H928" s="155">
        <v>0</v>
      </c>
      <c r="I928" s="155"/>
      <c r="K928" s="61" t="s">
        <v>7816</v>
      </c>
      <c r="L928" s="61" t="str">
        <f t="shared" si="25"/>
        <v>Dienstverlening voor vervoer</v>
      </c>
    </row>
    <row r="929" spans="1:13" x14ac:dyDescent="0.2">
      <c r="A929" s="131">
        <v>5</v>
      </c>
      <c r="B929" s="69" t="s">
        <v>1670</v>
      </c>
      <c r="C929" s="74" t="s">
        <v>8135</v>
      </c>
      <c r="D929" s="69" t="s">
        <v>8220</v>
      </c>
      <c r="E929" s="74" t="s">
        <v>8221</v>
      </c>
      <c r="F929" s="61" t="s">
        <v>140</v>
      </c>
      <c r="G929" s="155" t="s">
        <v>140</v>
      </c>
      <c r="H929" s="155">
        <v>4.2</v>
      </c>
      <c r="I929" s="155">
        <v>5.3</v>
      </c>
      <c r="K929" s="61" t="s">
        <v>7816</v>
      </c>
      <c r="L929" s="61" t="str">
        <f t="shared" si="25"/>
        <v>Dienstverlening voor vervoer</v>
      </c>
    </row>
    <row r="930" spans="1:13" x14ac:dyDescent="0.2">
      <c r="A930" s="131">
        <v>5</v>
      </c>
      <c r="B930" s="69" t="s">
        <v>1670</v>
      </c>
      <c r="C930" s="74" t="s">
        <v>8135</v>
      </c>
      <c r="D930" s="69" t="s">
        <v>8222</v>
      </c>
      <c r="E930" s="74" t="s">
        <v>8223</v>
      </c>
      <c r="F930" s="61" t="s">
        <v>140</v>
      </c>
      <c r="G930" s="155" t="s">
        <v>140</v>
      </c>
      <c r="H930" s="155">
        <v>3.2</v>
      </c>
      <c r="I930" s="155">
        <v>5.2</v>
      </c>
      <c r="K930" s="61" t="s">
        <v>7816</v>
      </c>
      <c r="L930" s="61" t="str">
        <f t="shared" si="25"/>
        <v>Dienstverlening voor vervoer</v>
      </c>
    </row>
    <row r="931" spans="1:13" hidden="1" x14ac:dyDescent="0.2">
      <c r="A931" s="131">
        <v>4</v>
      </c>
      <c r="B931" s="69" t="s">
        <v>1670</v>
      </c>
      <c r="C931" s="74" t="s">
        <v>8135</v>
      </c>
      <c r="D931" s="69" t="s">
        <v>8224</v>
      </c>
      <c r="E931" s="74" t="s">
        <v>8225</v>
      </c>
      <c r="F931" s="61" t="s">
        <v>158</v>
      </c>
      <c r="G931" s="155" t="s">
        <v>140</v>
      </c>
      <c r="H931" s="155">
        <v>1</v>
      </c>
      <c r="I931" s="155"/>
      <c r="K931" s="61" t="s">
        <v>7594</v>
      </c>
      <c r="L931" s="61" t="str">
        <f t="shared" si="25"/>
        <v>Dienstverlening voor vervoer</v>
      </c>
    </row>
    <row r="932" spans="1:13" x14ac:dyDescent="0.2">
      <c r="A932" s="131">
        <v>5</v>
      </c>
      <c r="B932" s="69" t="s">
        <v>1670</v>
      </c>
      <c r="C932" s="74" t="s">
        <v>8135</v>
      </c>
      <c r="D932" s="69" t="s">
        <v>8226</v>
      </c>
      <c r="E932" s="74" t="s">
        <v>8227</v>
      </c>
      <c r="F932" s="61" t="s">
        <v>158</v>
      </c>
      <c r="G932" s="155" t="s">
        <v>140</v>
      </c>
      <c r="H932" s="155">
        <v>1</v>
      </c>
      <c r="I932" s="155"/>
      <c r="K932" s="61" t="s">
        <v>7594</v>
      </c>
      <c r="L932" s="61" t="str">
        <f t="shared" si="25"/>
        <v>Dienstverlening voor vervoer</v>
      </c>
    </row>
    <row r="933" spans="1:13" x14ac:dyDescent="0.2">
      <c r="A933" s="131">
        <v>5</v>
      </c>
      <c r="B933" s="69" t="s">
        <v>1670</v>
      </c>
      <c r="C933" s="74" t="s">
        <v>8135</v>
      </c>
      <c r="D933" s="69" t="s">
        <v>8228</v>
      </c>
      <c r="E933" s="74" t="s">
        <v>8229</v>
      </c>
      <c r="F933" s="61" t="s">
        <v>158</v>
      </c>
      <c r="G933" s="155" t="s">
        <v>140</v>
      </c>
      <c r="H933" s="155">
        <v>1</v>
      </c>
      <c r="I933" s="155"/>
      <c r="K933" s="61" t="s">
        <v>7594</v>
      </c>
      <c r="L933" s="61" t="str">
        <f t="shared" si="25"/>
        <v>Dienstverlening voor vervoer</v>
      </c>
    </row>
    <row r="934" spans="1:13" hidden="1" x14ac:dyDescent="0.2">
      <c r="A934" s="131">
        <v>2</v>
      </c>
      <c r="B934" s="59" t="s">
        <v>1670</v>
      </c>
      <c r="C934" s="66" t="s">
        <v>8135</v>
      </c>
      <c r="D934" s="59" t="s">
        <v>8230</v>
      </c>
      <c r="E934" s="66" t="s">
        <v>8231</v>
      </c>
      <c r="F934" s="61" t="s">
        <v>158</v>
      </c>
      <c r="G934" s="155" t="s">
        <v>6469</v>
      </c>
      <c r="H934" s="155">
        <v>0</v>
      </c>
      <c r="I934" s="155"/>
      <c r="J934" s="63" t="s">
        <v>1318</v>
      </c>
      <c r="K934" s="61" t="s">
        <v>7816</v>
      </c>
      <c r="L934" s="61" t="str">
        <f t="shared" si="24"/>
        <v>Post en koeriers</v>
      </c>
    </row>
    <row r="935" spans="1:13" hidden="1" x14ac:dyDescent="0.2">
      <c r="A935" s="131">
        <v>3</v>
      </c>
      <c r="B935" s="69" t="s">
        <v>1670</v>
      </c>
      <c r="C935" s="74" t="s">
        <v>8135</v>
      </c>
      <c r="D935" s="69" t="s">
        <v>8232</v>
      </c>
      <c r="E935" s="74" t="s">
        <v>8233</v>
      </c>
      <c r="F935" s="61" t="s">
        <v>158</v>
      </c>
      <c r="G935" s="155" t="s">
        <v>158</v>
      </c>
      <c r="H935" s="155">
        <v>2</v>
      </c>
      <c r="I935" s="155"/>
      <c r="K935" s="61" t="s">
        <v>7816</v>
      </c>
      <c r="L935" s="61" t="str">
        <f t="shared" si="24"/>
        <v>Post en koeriers</v>
      </c>
    </row>
    <row r="936" spans="1:13" hidden="1" x14ac:dyDescent="0.2">
      <c r="A936" s="131">
        <v>4</v>
      </c>
      <c r="B936" s="69" t="s">
        <v>1670</v>
      </c>
      <c r="C936" s="74" t="s">
        <v>8135</v>
      </c>
      <c r="D936" s="69" t="s">
        <v>8234</v>
      </c>
      <c r="E936" s="74" t="s">
        <v>8235</v>
      </c>
      <c r="F936" s="61" t="s">
        <v>158</v>
      </c>
      <c r="G936" s="155" t="s">
        <v>158</v>
      </c>
      <c r="H936" s="155">
        <v>2</v>
      </c>
      <c r="I936" s="155"/>
      <c r="K936" s="61" t="s">
        <v>7816</v>
      </c>
      <c r="L936" s="61" t="str">
        <f t="shared" si="24"/>
        <v>Post en koeriers</v>
      </c>
    </row>
    <row r="937" spans="1:13" hidden="1" x14ac:dyDescent="0.2">
      <c r="A937" s="131">
        <v>3</v>
      </c>
      <c r="B937" s="69" t="s">
        <v>1670</v>
      </c>
      <c r="C937" s="74" t="s">
        <v>8135</v>
      </c>
      <c r="D937" s="69" t="s">
        <v>8236</v>
      </c>
      <c r="E937" s="74" t="s">
        <v>8237</v>
      </c>
      <c r="F937" s="61" t="s">
        <v>158</v>
      </c>
      <c r="G937" s="155" t="s">
        <v>6469</v>
      </c>
      <c r="H937" s="155">
        <v>2</v>
      </c>
      <c r="I937" s="155"/>
      <c r="K937" s="61" t="s">
        <v>7816</v>
      </c>
      <c r="L937" s="61" t="str">
        <f t="shared" si="24"/>
        <v>Post en koeriers</v>
      </c>
    </row>
    <row r="938" spans="1:13" hidden="1" x14ac:dyDescent="0.2">
      <c r="A938" s="131">
        <v>4</v>
      </c>
      <c r="B938" s="69" t="s">
        <v>1670</v>
      </c>
      <c r="C938" s="74" t="s">
        <v>8135</v>
      </c>
      <c r="D938" s="69" t="s">
        <v>8238</v>
      </c>
      <c r="E938" s="74" t="s">
        <v>8239</v>
      </c>
      <c r="F938" s="61" t="s">
        <v>158</v>
      </c>
      <c r="G938" s="155" t="s">
        <v>158</v>
      </c>
      <c r="H938" s="155">
        <v>2</v>
      </c>
      <c r="I938" s="155"/>
      <c r="K938" s="61" t="s">
        <v>7816</v>
      </c>
      <c r="L938" s="61" t="str">
        <f t="shared" si="24"/>
        <v>Post en koeriers</v>
      </c>
    </row>
    <row r="939" spans="1:13" x14ac:dyDescent="0.2">
      <c r="A939" s="131">
        <v>5</v>
      </c>
      <c r="B939" s="69" t="s">
        <v>1670</v>
      </c>
      <c r="C939" s="74" t="s">
        <v>8135</v>
      </c>
      <c r="D939" s="69" t="s">
        <v>8240</v>
      </c>
      <c r="E939" s="74" t="s">
        <v>8241</v>
      </c>
      <c r="F939" s="61" t="s">
        <v>158</v>
      </c>
      <c r="G939" s="155" t="s">
        <v>158</v>
      </c>
      <c r="H939" s="155">
        <v>2</v>
      </c>
      <c r="I939" s="155"/>
      <c r="K939" s="61" t="s">
        <v>7816</v>
      </c>
      <c r="L939" s="61" t="str">
        <f t="shared" si="24"/>
        <v>Post en koeriers</v>
      </c>
    </row>
    <row r="940" spans="1:13" x14ac:dyDescent="0.2">
      <c r="A940" s="131">
        <v>5</v>
      </c>
      <c r="B940" s="69" t="s">
        <v>1670</v>
      </c>
      <c r="C940" s="74" t="s">
        <v>8135</v>
      </c>
      <c r="D940" s="69" t="s">
        <v>8242</v>
      </c>
      <c r="E940" s="74" t="s">
        <v>8243</v>
      </c>
      <c r="F940" s="61" t="s">
        <v>158</v>
      </c>
      <c r="G940" s="155" t="s">
        <v>158</v>
      </c>
      <c r="H940" s="155">
        <v>2</v>
      </c>
      <c r="I940" s="155"/>
      <c r="K940" s="61" t="s">
        <v>7816</v>
      </c>
      <c r="L940" s="61" t="str">
        <f t="shared" si="24"/>
        <v>Post en koeriers</v>
      </c>
    </row>
    <row r="941" spans="1:13" hidden="1" x14ac:dyDescent="0.2">
      <c r="A941" s="131">
        <v>2</v>
      </c>
      <c r="B941" s="59" t="s">
        <v>6380</v>
      </c>
      <c r="C941" s="66" t="s">
        <v>8244</v>
      </c>
      <c r="D941" s="59" t="s">
        <v>8245</v>
      </c>
      <c r="E941" s="66" t="s">
        <v>8246</v>
      </c>
      <c r="F941" s="61" t="s">
        <v>140</v>
      </c>
      <c r="G941" s="155" t="s">
        <v>6469</v>
      </c>
      <c r="H941" s="155">
        <v>0</v>
      </c>
      <c r="I941" s="155"/>
      <c r="J941" s="63" t="s">
        <v>1318</v>
      </c>
      <c r="K941" s="61" t="s">
        <v>8247</v>
      </c>
      <c r="L941" s="61" t="str">
        <f t="shared" si="24"/>
        <v>Logiesverstrekking</v>
      </c>
    </row>
    <row r="942" spans="1:13" hidden="1" x14ac:dyDescent="0.2">
      <c r="A942" s="131">
        <v>3</v>
      </c>
      <c r="B942" s="69" t="s">
        <v>6380</v>
      </c>
      <c r="C942" s="74" t="s">
        <v>8244</v>
      </c>
      <c r="D942" s="69" t="s">
        <v>8248</v>
      </c>
      <c r="E942" s="74" t="s">
        <v>8249</v>
      </c>
      <c r="F942" s="61" t="s">
        <v>140</v>
      </c>
      <c r="G942" s="155" t="s">
        <v>6469</v>
      </c>
      <c r="H942" s="155">
        <v>0</v>
      </c>
      <c r="I942" s="155"/>
      <c r="K942" s="61" t="s">
        <v>8247</v>
      </c>
      <c r="L942" s="61" t="str">
        <f t="shared" si="24"/>
        <v>Logiesverstrekking</v>
      </c>
      <c r="M942" s="61" t="s">
        <v>6398</v>
      </c>
    </row>
    <row r="943" spans="1:13" hidden="1" x14ac:dyDescent="0.2">
      <c r="A943" s="131">
        <v>4</v>
      </c>
      <c r="B943" s="69" t="s">
        <v>6380</v>
      </c>
      <c r="C943" s="74" t="s">
        <v>8244</v>
      </c>
      <c r="D943" s="69" t="s">
        <v>8250</v>
      </c>
      <c r="E943" s="74" t="s">
        <v>8249</v>
      </c>
      <c r="F943" s="61" t="s">
        <v>140</v>
      </c>
      <c r="G943" s="155" t="s">
        <v>158</v>
      </c>
      <c r="H943" s="155">
        <v>1</v>
      </c>
      <c r="I943" s="155"/>
      <c r="K943" s="61" t="s">
        <v>8247</v>
      </c>
      <c r="L943" s="61" t="str">
        <f t="shared" si="24"/>
        <v>Logiesverstrekking</v>
      </c>
      <c r="M943" s="61" t="s">
        <v>6398</v>
      </c>
    </row>
    <row r="944" spans="1:13" x14ac:dyDescent="0.2">
      <c r="A944" s="131">
        <v>5</v>
      </c>
      <c r="B944" s="69" t="s">
        <v>6380</v>
      </c>
      <c r="C944" s="74" t="s">
        <v>8244</v>
      </c>
      <c r="D944" s="69" t="s">
        <v>8251</v>
      </c>
      <c r="E944" s="74" t="s">
        <v>8252</v>
      </c>
      <c r="F944" s="61" t="s">
        <v>140</v>
      </c>
      <c r="G944" s="155" t="s">
        <v>158</v>
      </c>
      <c r="H944" s="155">
        <v>1</v>
      </c>
      <c r="I944" s="155"/>
      <c r="K944" s="61" t="s">
        <v>8247</v>
      </c>
      <c r="L944" s="61" t="str">
        <f t="shared" si="24"/>
        <v>Logiesverstrekking</v>
      </c>
      <c r="M944" s="61" t="s">
        <v>6398</v>
      </c>
    </row>
    <row r="945" spans="1:13" x14ac:dyDescent="0.2">
      <c r="A945" s="131">
        <v>5</v>
      </c>
      <c r="B945" s="69" t="s">
        <v>6380</v>
      </c>
      <c r="C945" s="74" t="s">
        <v>8244</v>
      </c>
      <c r="D945" s="69" t="s">
        <v>8253</v>
      </c>
      <c r="E945" s="74" t="s">
        <v>8254</v>
      </c>
      <c r="F945" s="61" t="s">
        <v>158</v>
      </c>
      <c r="G945" s="155" t="s">
        <v>158</v>
      </c>
      <c r="H945" s="155">
        <v>1</v>
      </c>
      <c r="I945" s="155"/>
      <c r="K945" s="61" t="s">
        <v>8247</v>
      </c>
      <c r="L945" s="61" t="str">
        <f t="shared" si="24"/>
        <v>Logiesverstrekking</v>
      </c>
      <c r="M945" s="61" t="s">
        <v>6398</v>
      </c>
    </row>
    <row r="946" spans="1:13" hidden="1" x14ac:dyDescent="0.2">
      <c r="A946" s="131">
        <v>3</v>
      </c>
      <c r="B946" s="69" t="s">
        <v>6380</v>
      </c>
      <c r="C946" s="74" t="s">
        <v>8244</v>
      </c>
      <c r="D946" s="69" t="s">
        <v>8255</v>
      </c>
      <c r="E946" s="74" t="s">
        <v>8256</v>
      </c>
      <c r="F946" s="61" t="s">
        <v>158</v>
      </c>
      <c r="G946" s="155" t="s">
        <v>6469</v>
      </c>
      <c r="H946" s="155">
        <v>3.1</v>
      </c>
      <c r="I946" s="155"/>
      <c r="K946" s="61" t="s">
        <v>8247</v>
      </c>
      <c r="L946" s="61" t="str">
        <f t="shared" si="24"/>
        <v>Logiesverstrekking</v>
      </c>
      <c r="M946" s="61" t="s">
        <v>6400</v>
      </c>
    </row>
    <row r="947" spans="1:13" hidden="1" x14ac:dyDescent="0.2">
      <c r="A947" s="131">
        <v>4</v>
      </c>
      <c r="B947" s="69" t="s">
        <v>6380</v>
      </c>
      <c r="C947" s="74" t="s">
        <v>8244</v>
      </c>
      <c r="D947" s="69" t="s">
        <v>8257</v>
      </c>
      <c r="E947" s="74" t="s">
        <v>8256</v>
      </c>
      <c r="F947" s="61" t="s">
        <v>158</v>
      </c>
      <c r="G947" s="155" t="s">
        <v>158</v>
      </c>
      <c r="H947" s="155">
        <v>3.1</v>
      </c>
      <c r="I947" s="155"/>
      <c r="K947" s="61" t="s">
        <v>8247</v>
      </c>
      <c r="L947" s="61" t="str">
        <f t="shared" si="24"/>
        <v>Logiesverstrekking</v>
      </c>
      <c r="M947" s="61" t="s">
        <v>6400</v>
      </c>
    </row>
    <row r="948" spans="1:13" x14ac:dyDescent="0.2">
      <c r="A948" s="131">
        <v>5</v>
      </c>
      <c r="B948" s="69" t="s">
        <v>6380</v>
      </c>
      <c r="C948" s="74" t="s">
        <v>8244</v>
      </c>
      <c r="D948" s="69" t="s">
        <v>8258</v>
      </c>
      <c r="E948" s="74" t="s">
        <v>8259</v>
      </c>
      <c r="F948" s="61" t="s">
        <v>158</v>
      </c>
      <c r="G948" s="155" t="s">
        <v>158</v>
      </c>
      <c r="H948" s="155">
        <v>3.1</v>
      </c>
      <c r="I948" s="155"/>
      <c r="K948" s="61" t="s">
        <v>8247</v>
      </c>
      <c r="L948" s="61" t="str">
        <f t="shared" si="24"/>
        <v>Logiesverstrekking</v>
      </c>
      <c r="M948" s="61" t="s">
        <v>6400</v>
      </c>
    </row>
    <row r="949" spans="1:13" x14ac:dyDescent="0.2">
      <c r="A949" s="131">
        <v>5</v>
      </c>
      <c r="B949" s="69" t="s">
        <v>6380</v>
      </c>
      <c r="C949" s="74" t="s">
        <v>8244</v>
      </c>
      <c r="D949" s="69" t="s">
        <v>8260</v>
      </c>
      <c r="E949" s="74" t="s">
        <v>8261</v>
      </c>
      <c r="F949" s="61" t="s">
        <v>158</v>
      </c>
      <c r="G949" s="155" t="s">
        <v>158</v>
      </c>
      <c r="H949" s="155">
        <v>3.1</v>
      </c>
      <c r="I949" s="155"/>
      <c r="K949" s="61" t="s">
        <v>8247</v>
      </c>
      <c r="L949" s="61" t="str">
        <f t="shared" si="24"/>
        <v>Logiesverstrekking</v>
      </c>
      <c r="M949" s="61" t="s">
        <v>6400</v>
      </c>
    </row>
    <row r="950" spans="1:13" hidden="1" x14ac:dyDescent="0.2">
      <c r="A950" s="131">
        <v>3</v>
      </c>
      <c r="B950" s="69" t="s">
        <v>6380</v>
      </c>
      <c r="C950" s="74" t="s">
        <v>8244</v>
      </c>
      <c r="D950" s="69" t="s">
        <v>8262</v>
      </c>
      <c r="E950" s="74" t="s">
        <v>8263</v>
      </c>
      <c r="F950" s="61" t="s">
        <v>158</v>
      </c>
      <c r="G950" s="155" t="s">
        <v>158</v>
      </c>
      <c r="H950" s="155">
        <v>3.1</v>
      </c>
      <c r="I950" s="155"/>
      <c r="K950" s="61" t="s">
        <v>8247</v>
      </c>
      <c r="L950" s="61" t="str">
        <f t="shared" si="24"/>
        <v>Logiesverstrekking</v>
      </c>
      <c r="M950" s="61" t="s">
        <v>6400</v>
      </c>
    </row>
    <row r="951" spans="1:13" hidden="1" x14ac:dyDescent="0.2">
      <c r="A951" s="131">
        <v>4</v>
      </c>
      <c r="B951" s="69" t="s">
        <v>6380</v>
      </c>
      <c r="C951" s="74" t="s">
        <v>8244</v>
      </c>
      <c r="D951" s="69" t="s">
        <v>8264</v>
      </c>
      <c r="E951" s="74" t="s">
        <v>8263</v>
      </c>
      <c r="F951" s="61" t="s">
        <v>158</v>
      </c>
      <c r="G951" s="155" t="s">
        <v>158</v>
      </c>
      <c r="H951" s="155">
        <v>3.1</v>
      </c>
      <c r="I951" s="155"/>
      <c r="K951" s="61" t="s">
        <v>8247</v>
      </c>
      <c r="L951" s="61" t="str">
        <f t="shared" si="24"/>
        <v>Logiesverstrekking</v>
      </c>
      <c r="M951" s="61" t="s">
        <v>6400</v>
      </c>
    </row>
    <row r="952" spans="1:13" hidden="1" x14ac:dyDescent="0.2">
      <c r="A952" s="131">
        <v>3</v>
      </c>
      <c r="B952" s="69" t="s">
        <v>6380</v>
      </c>
      <c r="C952" s="74" t="s">
        <v>8244</v>
      </c>
      <c r="D952" s="69" t="s">
        <v>8265</v>
      </c>
      <c r="E952" s="74" t="s">
        <v>8266</v>
      </c>
      <c r="F952" s="61" t="s">
        <v>158</v>
      </c>
      <c r="G952" s="155" t="s">
        <v>140</v>
      </c>
      <c r="H952" s="155">
        <v>0</v>
      </c>
      <c r="I952" s="155"/>
      <c r="K952" s="61" t="s">
        <v>8247</v>
      </c>
      <c r="L952" s="61" t="str">
        <f t="shared" si="24"/>
        <v>Logiesverstrekking</v>
      </c>
      <c r="M952" s="61" t="s">
        <v>6400</v>
      </c>
    </row>
    <row r="953" spans="1:13" hidden="1" x14ac:dyDescent="0.2">
      <c r="A953" s="131">
        <v>4</v>
      </c>
      <c r="B953" s="69" t="s">
        <v>6380</v>
      </c>
      <c r="C953" s="74" t="s">
        <v>8244</v>
      </c>
      <c r="D953" s="69" t="s">
        <v>8267</v>
      </c>
      <c r="E953" s="74" t="s">
        <v>8266</v>
      </c>
      <c r="F953" s="61" t="s">
        <v>158</v>
      </c>
      <c r="G953" s="155" t="s">
        <v>140</v>
      </c>
      <c r="H953" s="155">
        <v>0</v>
      </c>
      <c r="I953" s="155"/>
      <c r="K953" s="61" t="s">
        <v>8247</v>
      </c>
      <c r="L953" s="61" t="str">
        <f t="shared" si="24"/>
        <v>Logiesverstrekking</v>
      </c>
      <c r="M953" s="61" t="s">
        <v>6400</v>
      </c>
    </row>
    <row r="954" spans="1:13" hidden="1" x14ac:dyDescent="0.2">
      <c r="A954" s="131">
        <v>2</v>
      </c>
      <c r="B954" s="59" t="s">
        <v>6380</v>
      </c>
      <c r="C954" s="66" t="s">
        <v>8244</v>
      </c>
      <c r="D954" s="59" t="s">
        <v>8268</v>
      </c>
      <c r="E954" s="66" t="s">
        <v>8269</v>
      </c>
      <c r="F954" s="61" t="s">
        <v>140</v>
      </c>
      <c r="G954" s="155" t="s">
        <v>6469</v>
      </c>
      <c r="H954" s="155">
        <v>0</v>
      </c>
      <c r="I954" s="155"/>
      <c r="J954" s="63" t="s">
        <v>1318</v>
      </c>
      <c r="K954" s="61" t="s">
        <v>8247</v>
      </c>
      <c r="L954" s="61" t="str">
        <f t="shared" si="24"/>
        <v>Eet- en drinkgelegenheden</v>
      </c>
    </row>
    <row r="955" spans="1:13" hidden="1" x14ac:dyDescent="0.2">
      <c r="A955" s="131">
        <v>3</v>
      </c>
      <c r="B955" s="69" t="s">
        <v>6380</v>
      </c>
      <c r="C955" s="74" t="s">
        <v>8244</v>
      </c>
      <c r="D955" s="69" t="s">
        <v>8270</v>
      </c>
      <c r="E955" s="74" t="s">
        <v>8271</v>
      </c>
      <c r="F955" s="61" t="s">
        <v>140</v>
      </c>
      <c r="G955" s="155" t="s">
        <v>6469</v>
      </c>
      <c r="H955" s="155">
        <v>1</v>
      </c>
      <c r="I955" s="155"/>
      <c r="K955" s="61" t="s">
        <v>8247</v>
      </c>
      <c r="L955" s="61" t="str">
        <f t="shared" si="24"/>
        <v>Eet- en drinkgelegenheden</v>
      </c>
      <c r="M955" s="61" t="s">
        <v>6398</v>
      </c>
    </row>
    <row r="956" spans="1:13" hidden="1" x14ac:dyDescent="0.2">
      <c r="A956" s="131">
        <v>4</v>
      </c>
      <c r="B956" s="69" t="s">
        <v>6380</v>
      </c>
      <c r="C956" s="74" t="s">
        <v>8244</v>
      </c>
      <c r="D956" s="69" t="s">
        <v>8272</v>
      </c>
      <c r="E956" s="74" t="s">
        <v>8273</v>
      </c>
      <c r="F956" s="61" t="s">
        <v>140</v>
      </c>
      <c r="G956" s="155" t="s">
        <v>158</v>
      </c>
      <c r="H956" s="155">
        <v>1</v>
      </c>
      <c r="I956" s="155"/>
      <c r="K956" s="61" t="s">
        <v>8247</v>
      </c>
      <c r="L956" s="61" t="str">
        <f t="shared" si="24"/>
        <v>Eet- en drinkgelegenheden</v>
      </c>
      <c r="M956" s="61" t="s">
        <v>6398</v>
      </c>
    </row>
    <row r="957" spans="1:13" x14ac:dyDescent="0.2">
      <c r="A957" s="131">
        <v>5</v>
      </c>
      <c r="B957" s="69" t="s">
        <v>6380</v>
      </c>
      <c r="C957" s="74" t="s">
        <v>8244</v>
      </c>
      <c r="D957" s="69" t="s">
        <v>8274</v>
      </c>
      <c r="E957" s="74" t="s">
        <v>8275</v>
      </c>
      <c r="F957" s="61" t="s">
        <v>140</v>
      </c>
      <c r="G957" s="155" t="s">
        <v>158</v>
      </c>
      <c r="H957" s="155">
        <v>1</v>
      </c>
      <c r="I957" s="155"/>
      <c r="K957" s="61" t="s">
        <v>8247</v>
      </c>
      <c r="L957" s="61" t="str">
        <f t="shared" si="24"/>
        <v>Eet- en drinkgelegenheden</v>
      </c>
      <c r="M957" s="61" t="s">
        <v>6398</v>
      </c>
    </row>
    <row r="958" spans="1:13" x14ac:dyDescent="0.2">
      <c r="A958" s="131">
        <v>5</v>
      </c>
      <c r="B958" s="69" t="s">
        <v>6380</v>
      </c>
      <c r="C958" s="74" t="s">
        <v>8244</v>
      </c>
      <c r="D958" s="69" t="s">
        <v>8276</v>
      </c>
      <c r="E958" s="74" t="s">
        <v>8277</v>
      </c>
      <c r="F958" s="61" t="s">
        <v>140</v>
      </c>
      <c r="G958" s="155" t="s">
        <v>158</v>
      </c>
      <c r="H958" s="155">
        <v>1</v>
      </c>
      <c r="I958" s="155"/>
      <c r="K958" s="61" t="s">
        <v>8247</v>
      </c>
      <c r="L958" s="61" t="str">
        <f t="shared" si="24"/>
        <v>Eet- en drinkgelegenheden</v>
      </c>
      <c r="M958" s="61" t="s">
        <v>6398</v>
      </c>
    </row>
    <row r="959" spans="1:13" x14ac:dyDescent="0.2">
      <c r="A959" s="131">
        <v>5</v>
      </c>
      <c r="B959" s="69" t="s">
        <v>6380</v>
      </c>
      <c r="C959" s="74" t="s">
        <v>8244</v>
      </c>
      <c r="D959" s="69" t="s">
        <v>8278</v>
      </c>
      <c r="E959" s="74" t="s">
        <v>8279</v>
      </c>
      <c r="F959" s="61" t="s">
        <v>140</v>
      </c>
      <c r="G959" s="155" t="s">
        <v>158</v>
      </c>
      <c r="H959" s="155">
        <v>1</v>
      </c>
      <c r="I959" s="155"/>
      <c r="K959" s="61" t="s">
        <v>8247</v>
      </c>
      <c r="L959" s="61" t="str">
        <f t="shared" si="24"/>
        <v>Eet- en drinkgelegenheden</v>
      </c>
      <c r="M959" s="61" t="s">
        <v>6398</v>
      </c>
    </row>
    <row r="960" spans="1:13" hidden="1" x14ac:dyDescent="0.2">
      <c r="A960" s="131">
        <v>3</v>
      </c>
      <c r="B960" s="69" t="s">
        <v>6380</v>
      </c>
      <c r="C960" s="74" t="s">
        <v>8244</v>
      </c>
      <c r="D960" s="69" t="s">
        <v>8280</v>
      </c>
      <c r="E960" s="74" t="s">
        <v>8281</v>
      </c>
      <c r="F960" s="61" t="s">
        <v>158</v>
      </c>
      <c r="G960" s="155" t="s">
        <v>6469</v>
      </c>
      <c r="H960" s="155">
        <v>2</v>
      </c>
      <c r="I960" s="155"/>
      <c r="K960" s="61" t="s">
        <v>8247</v>
      </c>
      <c r="L960" s="61" t="str">
        <f t="shared" si="24"/>
        <v>Eet- en drinkgelegenheden</v>
      </c>
      <c r="M960" s="61" t="s">
        <v>6398</v>
      </c>
    </row>
    <row r="961" spans="1:13" hidden="1" x14ac:dyDescent="0.2">
      <c r="A961" s="131">
        <v>4</v>
      </c>
      <c r="B961" s="69" t="s">
        <v>6380</v>
      </c>
      <c r="C961" s="74" t="s">
        <v>8244</v>
      </c>
      <c r="D961" s="69" t="s">
        <v>8282</v>
      </c>
      <c r="E961" s="74" t="s">
        <v>8283</v>
      </c>
      <c r="F961" s="61" t="s">
        <v>158</v>
      </c>
      <c r="G961" s="155" t="s">
        <v>158</v>
      </c>
      <c r="H961" s="155">
        <v>2</v>
      </c>
      <c r="I961" s="155"/>
      <c r="K961" s="61" t="s">
        <v>8247</v>
      </c>
      <c r="L961" s="61" t="str">
        <f t="shared" si="24"/>
        <v>Eet- en drinkgelegenheden</v>
      </c>
      <c r="M961" s="61" t="s">
        <v>6398</v>
      </c>
    </row>
    <row r="962" spans="1:13" hidden="1" x14ac:dyDescent="0.2">
      <c r="A962" s="131">
        <v>4</v>
      </c>
      <c r="B962" s="69" t="s">
        <v>6380</v>
      </c>
      <c r="C962" s="74" t="s">
        <v>8244</v>
      </c>
      <c r="D962" s="69" t="s">
        <v>8284</v>
      </c>
      <c r="E962" s="74" t="s">
        <v>8285</v>
      </c>
      <c r="F962" s="61" t="s">
        <v>158</v>
      </c>
      <c r="G962" s="155" t="s">
        <v>158</v>
      </c>
      <c r="H962" s="155">
        <v>2</v>
      </c>
      <c r="I962" s="155"/>
      <c r="K962" s="61" t="s">
        <v>8247</v>
      </c>
      <c r="L962" s="61" t="str">
        <f t="shared" si="24"/>
        <v>Eet- en drinkgelegenheden</v>
      </c>
      <c r="M962" s="61" t="s">
        <v>6398</v>
      </c>
    </row>
    <row r="963" spans="1:13" hidden="1" x14ac:dyDescent="0.2">
      <c r="A963" s="131">
        <v>3</v>
      </c>
      <c r="B963" s="69" t="s">
        <v>6380</v>
      </c>
      <c r="C963" s="74" t="s">
        <v>8244</v>
      </c>
      <c r="D963" s="69" t="s">
        <v>8286</v>
      </c>
      <c r="E963" s="74" t="s">
        <v>8287</v>
      </c>
      <c r="F963" s="61" t="s">
        <v>140</v>
      </c>
      <c r="G963" s="155" t="s">
        <v>158</v>
      </c>
      <c r="H963" s="155">
        <v>1</v>
      </c>
      <c r="I963" s="155">
        <v>2</v>
      </c>
      <c r="K963" s="61" t="s">
        <v>8247</v>
      </c>
      <c r="L963" s="61" t="str">
        <f t="shared" si="24"/>
        <v>Eet- en drinkgelegenheden</v>
      </c>
      <c r="M963" s="61" t="s">
        <v>6398</v>
      </c>
    </row>
    <row r="964" spans="1:13" hidden="1" x14ac:dyDescent="0.2">
      <c r="A964" s="131">
        <v>4</v>
      </c>
      <c r="B964" s="69" t="s">
        <v>6380</v>
      </c>
      <c r="C964" s="74" t="s">
        <v>8244</v>
      </c>
      <c r="D964" s="69" t="s">
        <v>8288</v>
      </c>
      <c r="E964" s="74" t="s">
        <v>8287</v>
      </c>
      <c r="F964" s="61" t="s">
        <v>140</v>
      </c>
      <c r="G964" s="155" t="s">
        <v>158</v>
      </c>
      <c r="H964" s="155">
        <v>1</v>
      </c>
      <c r="I964" s="155">
        <v>2</v>
      </c>
      <c r="K964" s="61" t="s">
        <v>8247</v>
      </c>
      <c r="L964" s="61" t="str">
        <f t="shared" si="24"/>
        <v>Eet- en drinkgelegenheden</v>
      </c>
      <c r="M964" s="61" t="s">
        <v>6398</v>
      </c>
    </row>
    <row r="965" spans="1:13" hidden="1" x14ac:dyDescent="0.2">
      <c r="A965" s="131">
        <v>2</v>
      </c>
      <c r="B965" s="59" t="s">
        <v>8289</v>
      </c>
      <c r="C965" s="66" t="s">
        <v>8290</v>
      </c>
      <c r="D965" s="59" t="s">
        <v>8291</v>
      </c>
      <c r="E965" s="66" t="s">
        <v>8292</v>
      </c>
      <c r="F965" s="61" t="s">
        <v>140</v>
      </c>
      <c r="G965" s="155" t="s">
        <v>6469</v>
      </c>
      <c r="H965" s="155">
        <v>2</v>
      </c>
      <c r="I965" s="155"/>
      <c r="J965" s="63" t="s">
        <v>1318</v>
      </c>
      <c r="K965" s="61" t="s">
        <v>6645</v>
      </c>
      <c r="L965" s="61" t="str">
        <f t="shared" si="24"/>
        <v>Uitgeverijen</v>
      </c>
    </row>
    <row r="966" spans="1:13" hidden="1" x14ac:dyDescent="0.2">
      <c r="A966" s="131">
        <v>3</v>
      </c>
      <c r="B966" s="69" t="s">
        <v>8289</v>
      </c>
      <c r="C966" s="74" t="s">
        <v>8290</v>
      </c>
      <c r="D966" s="69" t="s">
        <v>8293</v>
      </c>
      <c r="E966" s="74" t="s">
        <v>8294</v>
      </c>
      <c r="F966" s="61" t="s">
        <v>158</v>
      </c>
      <c r="G966" s="155" t="s">
        <v>6469</v>
      </c>
      <c r="H966" s="155">
        <v>2</v>
      </c>
      <c r="I966" s="155"/>
      <c r="K966" s="61" t="s">
        <v>6645</v>
      </c>
      <c r="L966" s="61" t="str">
        <f t="shared" si="24"/>
        <v>Uitgeverijen</v>
      </c>
    </row>
    <row r="967" spans="1:13" hidden="1" x14ac:dyDescent="0.2">
      <c r="A967" s="131">
        <v>4</v>
      </c>
      <c r="B967" s="69" t="s">
        <v>8289</v>
      </c>
      <c r="C967" s="74" t="s">
        <v>8290</v>
      </c>
      <c r="D967" s="69" t="s">
        <v>8295</v>
      </c>
      <c r="E967" s="74" t="s">
        <v>8296</v>
      </c>
      <c r="F967" s="61" t="s">
        <v>158</v>
      </c>
      <c r="G967" s="155" t="s">
        <v>140</v>
      </c>
      <c r="H967" s="155">
        <v>2</v>
      </c>
      <c r="I967" s="155"/>
      <c r="K967" s="61" t="s">
        <v>6645</v>
      </c>
      <c r="L967" s="61" t="str">
        <f t="shared" si="24"/>
        <v>Uitgeverijen</v>
      </c>
    </row>
    <row r="968" spans="1:13" hidden="1" x14ac:dyDescent="0.2">
      <c r="A968" s="131">
        <v>4</v>
      </c>
      <c r="B968" s="69" t="s">
        <v>8289</v>
      </c>
      <c r="C968" s="74" t="s">
        <v>8290</v>
      </c>
      <c r="D968" s="156" t="s">
        <v>8297</v>
      </c>
      <c r="E968" s="157" t="s">
        <v>8298</v>
      </c>
      <c r="F968" s="61" t="s">
        <v>158</v>
      </c>
      <c r="G968" s="155" t="s">
        <v>140</v>
      </c>
      <c r="H968" s="155">
        <v>2</v>
      </c>
      <c r="I968" s="155"/>
      <c r="K968" s="61" t="s">
        <v>6645</v>
      </c>
      <c r="L968" s="61" t="str">
        <f t="shared" si="24"/>
        <v>Uitgeverijen</v>
      </c>
    </row>
    <row r="969" spans="1:13" hidden="1" x14ac:dyDescent="0.2">
      <c r="A969" s="131">
        <v>4</v>
      </c>
      <c r="B969" s="69" t="s">
        <v>8289</v>
      </c>
      <c r="C969" s="74" t="s">
        <v>8290</v>
      </c>
      <c r="D969" s="69" t="s">
        <v>8299</v>
      </c>
      <c r="E969" s="74" t="s">
        <v>8300</v>
      </c>
      <c r="F969" s="61" t="s">
        <v>158</v>
      </c>
      <c r="G969" s="155" t="s">
        <v>140</v>
      </c>
      <c r="H969" s="155">
        <v>2</v>
      </c>
      <c r="I969" s="155"/>
      <c r="K969" s="61" t="s">
        <v>6645</v>
      </c>
      <c r="L969" s="61" t="str">
        <f t="shared" ref="L969:L1032" si="26">IF(LEN(D969)=2,E969,L968)</f>
        <v>Uitgeverijen</v>
      </c>
    </row>
    <row r="970" spans="1:13" hidden="1" x14ac:dyDescent="0.2">
      <c r="A970" s="131">
        <v>4</v>
      </c>
      <c r="B970" s="69" t="s">
        <v>8289</v>
      </c>
      <c r="C970" s="74" t="s">
        <v>8290</v>
      </c>
      <c r="D970" s="69" t="s">
        <v>8301</v>
      </c>
      <c r="E970" s="74" t="s">
        <v>8302</v>
      </c>
      <c r="F970" s="61" t="s">
        <v>158</v>
      </c>
      <c r="G970" s="155" t="s">
        <v>140</v>
      </c>
      <c r="H970" s="155">
        <v>2</v>
      </c>
      <c r="I970" s="155"/>
      <c r="K970" s="61" t="s">
        <v>6645</v>
      </c>
      <c r="L970" s="61" t="str">
        <f t="shared" si="26"/>
        <v>Uitgeverijen</v>
      </c>
    </row>
    <row r="971" spans="1:13" hidden="1" x14ac:dyDescent="0.2">
      <c r="A971" s="131">
        <v>4</v>
      </c>
      <c r="B971" s="69" t="s">
        <v>8289</v>
      </c>
      <c r="C971" s="74" t="s">
        <v>8290</v>
      </c>
      <c r="D971" s="69" t="s">
        <v>8303</v>
      </c>
      <c r="E971" s="74" t="s">
        <v>8304</v>
      </c>
      <c r="F971" s="61" t="s">
        <v>158</v>
      </c>
      <c r="G971" s="155" t="s">
        <v>140</v>
      </c>
      <c r="H971" s="155">
        <v>2</v>
      </c>
      <c r="I971" s="155"/>
      <c r="K971" s="61" t="s">
        <v>7594</v>
      </c>
      <c r="L971" s="61" t="str">
        <f t="shared" si="26"/>
        <v>Uitgeverijen</v>
      </c>
    </row>
    <row r="972" spans="1:13" hidden="1" x14ac:dyDescent="0.2">
      <c r="A972" s="131">
        <v>3</v>
      </c>
      <c r="B972" s="69" t="s">
        <v>8289</v>
      </c>
      <c r="C972" s="74" t="s">
        <v>8290</v>
      </c>
      <c r="D972" s="69" t="s">
        <v>8305</v>
      </c>
      <c r="E972" s="74" t="s">
        <v>8306</v>
      </c>
      <c r="F972" s="61" t="s">
        <v>158</v>
      </c>
      <c r="G972" s="155" t="s">
        <v>6469</v>
      </c>
      <c r="H972" s="155">
        <v>2</v>
      </c>
      <c r="I972" s="155"/>
      <c r="K972" s="61" t="s">
        <v>7594</v>
      </c>
      <c r="L972" s="61" t="str">
        <f t="shared" si="26"/>
        <v>Uitgeverijen</v>
      </c>
    </row>
    <row r="973" spans="1:13" hidden="1" x14ac:dyDescent="0.2">
      <c r="A973" s="131">
        <v>4</v>
      </c>
      <c r="B973" s="69" t="s">
        <v>8289</v>
      </c>
      <c r="C973" s="74" t="s">
        <v>8290</v>
      </c>
      <c r="D973" s="69" t="s">
        <v>8307</v>
      </c>
      <c r="E973" s="74" t="s">
        <v>8308</v>
      </c>
      <c r="F973" s="61" t="s">
        <v>158</v>
      </c>
      <c r="G973" s="155" t="s">
        <v>140</v>
      </c>
      <c r="H973" s="155">
        <v>2</v>
      </c>
      <c r="I973" s="155"/>
      <c r="K973" s="61" t="s">
        <v>7594</v>
      </c>
      <c r="L973" s="61" t="str">
        <f t="shared" si="26"/>
        <v>Uitgeverijen</v>
      </c>
    </row>
    <row r="974" spans="1:13" hidden="1" x14ac:dyDescent="0.2">
      <c r="A974" s="131">
        <v>4</v>
      </c>
      <c r="B974" s="69" t="s">
        <v>8289</v>
      </c>
      <c r="C974" s="74" t="s">
        <v>8290</v>
      </c>
      <c r="D974" s="69" t="s">
        <v>8309</v>
      </c>
      <c r="E974" s="74" t="s">
        <v>8310</v>
      </c>
      <c r="F974" s="61" t="s">
        <v>158</v>
      </c>
      <c r="G974" s="155" t="s">
        <v>140</v>
      </c>
      <c r="H974" s="155">
        <v>2</v>
      </c>
      <c r="I974" s="155"/>
      <c r="K974" s="61" t="s">
        <v>7594</v>
      </c>
      <c r="L974" s="61" t="str">
        <f t="shared" si="26"/>
        <v>Uitgeverijen</v>
      </c>
    </row>
    <row r="975" spans="1:13" hidden="1" x14ac:dyDescent="0.2">
      <c r="A975" s="131">
        <v>2</v>
      </c>
      <c r="B975" s="59" t="s">
        <v>8289</v>
      </c>
      <c r="C975" s="66" t="s">
        <v>8290</v>
      </c>
      <c r="D975" s="59" t="s">
        <v>8311</v>
      </c>
      <c r="E975" s="66" t="s">
        <v>8312</v>
      </c>
      <c r="F975" s="61" t="s">
        <v>158</v>
      </c>
      <c r="G975" s="155" t="s">
        <v>6469</v>
      </c>
      <c r="H975" s="155">
        <v>0</v>
      </c>
      <c r="I975" s="155"/>
      <c r="J975" s="63" t="s">
        <v>1318</v>
      </c>
      <c r="K975" s="61" t="s">
        <v>7594</v>
      </c>
      <c r="L975" s="61" t="str">
        <f t="shared" si="26"/>
        <v>Productie en distributie van films en televisieprogramma´s; maken en uitgeven van geluidsopnamen</v>
      </c>
    </row>
    <row r="976" spans="1:13" hidden="1" x14ac:dyDescent="0.2">
      <c r="A976" s="131">
        <v>3</v>
      </c>
      <c r="B976" s="69" t="s">
        <v>8289</v>
      </c>
      <c r="C976" s="74" t="s">
        <v>8290</v>
      </c>
      <c r="D976" s="69" t="s">
        <v>8313</v>
      </c>
      <c r="E976" s="74" t="s">
        <v>8314</v>
      </c>
      <c r="F976" s="61" t="s">
        <v>158</v>
      </c>
      <c r="G976" s="155" t="s">
        <v>6469</v>
      </c>
      <c r="H976" s="155">
        <v>2</v>
      </c>
      <c r="I976" s="155"/>
      <c r="K976" s="61" t="s">
        <v>7594</v>
      </c>
      <c r="L976" s="61" t="str">
        <f t="shared" si="26"/>
        <v>Productie en distributie van films en televisieprogramma´s; maken en uitgeven van geluidsopnamen</v>
      </c>
    </row>
    <row r="977" spans="1:13" hidden="1" x14ac:dyDescent="0.2">
      <c r="A977" s="131">
        <v>4</v>
      </c>
      <c r="B977" s="69" t="s">
        <v>8289</v>
      </c>
      <c r="C977" s="74" t="s">
        <v>8290</v>
      </c>
      <c r="D977" s="69" t="s">
        <v>8315</v>
      </c>
      <c r="E977" s="74" t="s">
        <v>8316</v>
      </c>
      <c r="F977" s="61" t="s">
        <v>158</v>
      </c>
      <c r="G977" s="155" t="s">
        <v>140</v>
      </c>
      <c r="H977" s="155">
        <v>2</v>
      </c>
      <c r="I977" s="155"/>
      <c r="K977" s="61" t="s">
        <v>7594</v>
      </c>
      <c r="L977" s="61" t="str">
        <f t="shared" si="26"/>
        <v>Productie en distributie van films en televisieprogramma´s; maken en uitgeven van geluidsopnamen</v>
      </c>
    </row>
    <row r="978" spans="1:13" x14ac:dyDescent="0.2">
      <c r="A978" s="131">
        <v>5</v>
      </c>
      <c r="B978" s="69" t="s">
        <v>8289</v>
      </c>
      <c r="C978" s="74" t="s">
        <v>8290</v>
      </c>
      <c r="D978" s="69" t="s">
        <v>8317</v>
      </c>
      <c r="E978" s="74" t="s">
        <v>8318</v>
      </c>
      <c r="F978" s="61" t="s">
        <v>158</v>
      </c>
      <c r="G978" s="155" t="s">
        <v>140</v>
      </c>
      <c r="H978" s="155">
        <v>2</v>
      </c>
      <c r="I978" s="155"/>
      <c r="K978" s="61" t="s">
        <v>7594</v>
      </c>
      <c r="L978" s="61" t="str">
        <f t="shared" si="26"/>
        <v>Productie en distributie van films en televisieprogramma´s; maken en uitgeven van geluidsopnamen</v>
      </c>
    </row>
    <row r="979" spans="1:13" x14ac:dyDescent="0.2">
      <c r="A979" s="131">
        <v>5</v>
      </c>
      <c r="B979" s="69" t="s">
        <v>8289</v>
      </c>
      <c r="C979" s="74" t="s">
        <v>8290</v>
      </c>
      <c r="D979" s="69" t="s">
        <v>8319</v>
      </c>
      <c r="E979" s="74" t="s">
        <v>8320</v>
      </c>
      <c r="F979" s="61" t="s">
        <v>158</v>
      </c>
      <c r="G979" s="155" t="s">
        <v>140</v>
      </c>
      <c r="H979" s="155">
        <v>2</v>
      </c>
      <c r="I979" s="155"/>
      <c r="K979" s="61" t="s">
        <v>7594</v>
      </c>
      <c r="L979" s="61" t="str">
        <f t="shared" si="26"/>
        <v>Productie en distributie van films en televisieprogramma´s; maken en uitgeven van geluidsopnamen</v>
      </c>
    </row>
    <row r="980" spans="1:13" hidden="1" x14ac:dyDescent="0.2">
      <c r="A980" s="131">
        <v>4</v>
      </c>
      <c r="B980" s="69" t="s">
        <v>8289</v>
      </c>
      <c r="C980" s="74" t="s">
        <v>8290</v>
      </c>
      <c r="D980" s="69" t="s">
        <v>8321</v>
      </c>
      <c r="E980" s="74" t="s">
        <v>8322</v>
      </c>
      <c r="F980" s="61" t="s">
        <v>158</v>
      </c>
      <c r="G980" s="155" t="s">
        <v>140</v>
      </c>
      <c r="H980" s="155">
        <v>2</v>
      </c>
      <c r="I980" s="155"/>
      <c r="K980" s="61" t="s">
        <v>7594</v>
      </c>
      <c r="L980" s="61" t="str">
        <f t="shared" si="26"/>
        <v>Productie en distributie van films en televisieprogramma´s; maken en uitgeven van geluidsopnamen</v>
      </c>
    </row>
    <row r="981" spans="1:13" hidden="1" x14ac:dyDescent="0.2">
      <c r="A981" s="131">
        <v>4</v>
      </c>
      <c r="B981" s="69" t="s">
        <v>8289</v>
      </c>
      <c r="C981" s="74" t="s">
        <v>8290</v>
      </c>
      <c r="D981" s="69" t="s">
        <v>8323</v>
      </c>
      <c r="E981" s="74" t="s">
        <v>8324</v>
      </c>
      <c r="F981" s="61" t="s">
        <v>158</v>
      </c>
      <c r="G981" s="155" t="s">
        <v>140</v>
      </c>
      <c r="H981" s="155">
        <v>2</v>
      </c>
      <c r="I981" s="155"/>
      <c r="K981" s="61" t="s">
        <v>7594</v>
      </c>
      <c r="L981" s="61" t="str">
        <f t="shared" si="26"/>
        <v>Productie en distributie van films en televisieprogramma´s; maken en uitgeven van geluidsopnamen</v>
      </c>
    </row>
    <row r="982" spans="1:13" hidden="1" x14ac:dyDescent="0.2">
      <c r="A982" s="131">
        <v>4</v>
      </c>
      <c r="B982" s="69" t="s">
        <v>8289</v>
      </c>
      <c r="C982" s="74" t="s">
        <v>8290</v>
      </c>
      <c r="D982" s="69" t="s">
        <v>8325</v>
      </c>
      <c r="E982" s="74" t="s">
        <v>8326</v>
      </c>
      <c r="F982" s="61" t="s">
        <v>158</v>
      </c>
      <c r="G982" s="155" t="s">
        <v>140</v>
      </c>
      <c r="H982" s="155">
        <v>2</v>
      </c>
      <c r="I982" s="155"/>
      <c r="K982" s="61" t="s">
        <v>8247</v>
      </c>
      <c r="L982" s="61" t="str">
        <f t="shared" si="26"/>
        <v>Productie en distributie van films en televisieprogramma´s; maken en uitgeven van geluidsopnamen</v>
      </c>
      <c r="M982" s="61" t="s">
        <v>6400</v>
      </c>
    </row>
    <row r="983" spans="1:13" hidden="1" x14ac:dyDescent="0.2">
      <c r="A983" s="131">
        <v>3</v>
      </c>
      <c r="B983" s="69" t="s">
        <v>8289</v>
      </c>
      <c r="C983" s="74" t="s">
        <v>8290</v>
      </c>
      <c r="D983" s="69" t="s">
        <v>8327</v>
      </c>
      <c r="E983" s="74" t="s">
        <v>8328</v>
      </c>
      <c r="F983" s="61" t="s">
        <v>158</v>
      </c>
      <c r="G983" s="155" t="s">
        <v>6469</v>
      </c>
      <c r="H983" s="155">
        <v>2</v>
      </c>
      <c r="I983" s="155"/>
      <c r="K983" s="61" t="s">
        <v>7594</v>
      </c>
      <c r="L983" s="61" t="str">
        <f t="shared" si="26"/>
        <v>Productie en distributie van films en televisieprogramma´s; maken en uitgeven van geluidsopnamen</v>
      </c>
    </row>
    <row r="984" spans="1:13" hidden="1" x14ac:dyDescent="0.2">
      <c r="A984" s="131">
        <v>4</v>
      </c>
      <c r="B984" s="69" t="s">
        <v>8289</v>
      </c>
      <c r="C984" s="74" t="s">
        <v>8290</v>
      </c>
      <c r="D984" s="69" t="s">
        <v>8329</v>
      </c>
      <c r="E984" s="74" t="s">
        <v>8328</v>
      </c>
      <c r="F984" s="61" t="s">
        <v>158</v>
      </c>
      <c r="G984" s="155" t="s">
        <v>140</v>
      </c>
      <c r="H984" s="155">
        <v>2</v>
      </c>
      <c r="I984" s="155"/>
      <c r="K984" s="61" t="s">
        <v>7594</v>
      </c>
      <c r="L984" s="61" t="str">
        <f t="shared" si="26"/>
        <v>Productie en distributie van films en televisieprogramma´s; maken en uitgeven van geluidsopnamen</v>
      </c>
    </row>
    <row r="985" spans="1:13" hidden="1" x14ac:dyDescent="0.2">
      <c r="A985" s="131">
        <v>2</v>
      </c>
      <c r="B985" s="59" t="s">
        <v>8289</v>
      </c>
      <c r="C985" s="66" t="s">
        <v>8290</v>
      </c>
      <c r="D985" s="59" t="s">
        <v>8330</v>
      </c>
      <c r="E985" s="66" t="s">
        <v>8331</v>
      </c>
      <c r="F985" s="61" t="s">
        <v>158</v>
      </c>
      <c r="G985" s="155" t="s">
        <v>6469</v>
      </c>
      <c r="H985" s="155">
        <v>0</v>
      </c>
      <c r="I985" s="155"/>
      <c r="J985" s="63" t="s">
        <v>1318</v>
      </c>
      <c r="K985" s="61" t="s">
        <v>7594</v>
      </c>
      <c r="L985" s="61" t="str">
        <f t="shared" si="26"/>
        <v>Verzorgen en uitzenden van radio- en televisieprogramma's</v>
      </c>
    </row>
    <row r="986" spans="1:13" hidden="1" x14ac:dyDescent="0.2">
      <c r="A986" s="131">
        <v>3</v>
      </c>
      <c r="B986" s="69" t="s">
        <v>8289</v>
      </c>
      <c r="C986" s="74" t="s">
        <v>8290</v>
      </c>
      <c r="D986" s="69" t="s">
        <v>8332</v>
      </c>
      <c r="E986" s="74" t="s">
        <v>8333</v>
      </c>
      <c r="F986" s="61" t="s">
        <v>158</v>
      </c>
      <c r="G986" s="155" t="s">
        <v>140</v>
      </c>
      <c r="H986" s="155">
        <v>2</v>
      </c>
      <c r="I986" s="155"/>
      <c r="K986" s="61" t="s">
        <v>7594</v>
      </c>
      <c r="L986" s="61" t="str">
        <f t="shared" si="26"/>
        <v>Verzorgen en uitzenden van radio- en televisieprogramma's</v>
      </c>
    </row>
    <row r="987" spans="1:13" hidden="1" x14ac:dyDescent="0.2">
      <c r="A987" s="131">
        <v>4</v>
      </c>
      <c r="B987" s="69" t="s">
        <v>8289</v>
      </c>
      <c r="C987" s="74" t="s">
        <v>8290</v>
      </c>
      <c r="D987" s="69" t="s">
        <v>8334</v>
      </c>
      <c r="E987" s="74" t="s">
        <v>8333</v>
      </c>
      <c r="F987" s="61" t="s">
        <v>158</v>
      </c>
      <c r="G987" s="155" t="s">
        <v>140</v>
      </c>
      <c r="H987" s="155">
        <v>2</v>
      </c>
      <c r="I987" s="155"/>
      <c r="K987" s="61" t="s">
        <v>7594</v>
      </c>
      <c r="L987" s="61" t="str">
        <f t="shared" si="26"/>
        <v>Verzorgen en uitzenden van radio- en televisieprogramma's</v>
      </c>
    </row>
    <row r="988" spans="1:13" hidden="1" x14ac:dyDescent="0.2">
      <c r="A988" s="131">
        <v>3</v>
      </c>
      <c r="B988" s="69" t="s">
        <v>8289</v>
      </c>
      <c r="C988" s="74" t="s">
        <v>8290</v>
      </c>
      <c r="D988" s="69" t="s">
        <v>8335</v>
      </c>
      <c r="E988" s="74" t="s">
        <v>8336</v>
      </c>
      <c r="F988" s="61" t="s">
        <v>158</v>
      </c>
      <c r="G988" s="155" t="s">
        <v>140</v>
      </c>
      <c r="H988" s="155">
        <v>2</v>
      </c>
      <c r="I988" s="155"/>
      <c r="K988" s="61" t="s">
        <v>7594</v>
      </c>
      <c r="L988" s="61" t="str">
        <f t="shared" si="26"/>
        <v>Verzorgen en uitzenden van radio- en televisieprogramma's</v>
      </c>
    </row>
    <row r="989" spans="1:13" hidden="1" x14ac:dyDescent="0.2">
      <c r="A989" s="131">
        <v>4</v>
      </c>
      <c r="B989" s="69" t="s">
        <v>8289</v>
      </c>
      <c r="C989" s="74" t="s">
        <v>8290</v>
      </c>
      <c r="D989" s="69" t="s">
        <v>8337</v>
      </c>
      <c r="E989" s="74" t="s">
        <v>8336</v>
      </c>
      <c r="F989" s="61" t="s">
        <v>158</v>
      </c>
      <c r="G989" s="155" t="s">
        <v>140</v>
      </c>
      <c r="H989" s="155">
        <v>2</v>
      </c>
      <c r="I989" s="155"/>
      <c r="K989" s="61" t="s">
        <v>7594</v>
      </c>
      <c r="L989" s="61" t="str">
        <f t="shared" si="26"/>
        <v>Verzorgen en uitzenden van radio- en televisieprogramma's</v>
      </c>
    </row>
    <row r="990" spans="1:13" hidden="1" x14ac:dyDescent="0.2">
      <c r="A990" s="131">
        <v>2</v>
      </c>
      <c r="B990" s="59" t="s">
        <v>8289</v>
      </c>
      <c r="C990" s="66" t="s">
        <v>8290</v>
      </c>
      <c r="D990" s="59" t="s">
        <v>8338</v>
      </c>
      <c r="E990" s="66" t="s">
        <v>8339</v>
      </c>
      <c r="F990" s="61" t="s">
        <v>158</v>
      </c>
      <c r="G990" s="155" t="s">
        <v>6469</v>
      </c>
      <c r="H990" s="155">
        <v>0</v>
      </c>
      <c r="I990" s="155">
        <v>3.2</v>
      </c>
      <c r="J990" s="63" t="s">
        <v>1318</v>
      </c>
      <c r="K990" s="61" t="s">
        <v>7594</v>
      </c>
      <c r="L990" s="61" t="str">
        <f t="shared" si="26"/>
        <v>Telecommunicatie</v>
      </c>
    </row>
    <row r="991" spans="1:13" hidden="1" x14ac:dyDescent="0.2">
      <c r="A991" s="131">
        <v>3</v>
      </c>
      <c r="B991" s="69" t="s">
        <v>8289</v>
      </c>
      <c r="C991" s="74" t="s">
        <v>8290</v>
      </c>
      <c r="D991" s="69" t="s">
        <v>8340</v>
      </c>
      <c r="E991" s="74" t="s">
        <v>8341</v>
      </c>
      <c r="F991" s="61" t="s">
        <v>158</v>
      </c>
      <c r="G991" s="155" t="s">
        <v>140</v>
      </c>
      <c r="H991" s="155">
        <v>0</v>
      </c>
      <c r="I991" s="155"/>
      <c r="K991" s="61" t="s">
        <v>7594</v>
      </c>
      <c r="L991" s="61" t="str">
        <f t="shared" si="26"/>
        <v>Telecommunicatie</v>
      </c>
    </row>
    <row r="992" spans="1:13" hidden="1" x14ac:dyDescent="0.2">
      <c r="A992" s="131">
        <v>4</v>
      </c>
      <c r="B992" s="69" t="s">
        <v>8289</v>
      </c>
      <c r="C992" s="74" t="s">
        <v>8290</v>
      </c>
      <c r="D992" s="69" t="s">
        <v>8342</v>
      </c>
      <c r="E992" s="74" t="s">
        <v>8341</v>
      </c>
      <c r="F992" s="61" t="s">
        <v>158</v>
      </c>
      <c r="G992" s="155" t="s">
        <v>140</v>
      </c>
      <c r="H992" s="155">
        <v>0</v>
      </c>
      <c r="I992" s="155"/>
      <c r="K992" s="61" t="s">
        <v>7594</v>
      </c>
      <c r="L992" s="61" t="str">
        <f t="shared" si="26"/>
        <v>Telecommunicatie</v>
      </c>
    </row>
    <row r="993" spans="1:12" hidden="1" x14ac:dyDescent="0.2">
      <c r="A993" s="131">
        <v>3</v>
      </c>
      <c r="B993" s="69" t="s">
        <v>8289</v>
      </c>
      <c r="C993" s="74" t="s">
        <v>8290</v>
      </c>
      <c r="D993" s="69" t="s">
        <v>8343</v>
      </c>
      <c r="E993" s="74" t="s">
        <v>8344</v>
      </c>
      <c r="F993" s="61" t="s">
        <v>158</v>
      </c>
      <c r="G993" s="155" t="s">
        <v>140</v>
      </c>
      <c r="H993" s="155">
        <v>0</v>
      </c>
      <c r="I993" s="155"/>
      <c r="K993" s="61" t="s">
        <v>7594</v>
      </c>
      <c r="L993" s="61" t="str">
        <f t="shared" si="26"/>
        <v>Telecommunicatie</v>
      </c>
    </row>
    <row r="994" spans="1:12" hidden="1" x14ac:dyDescent="0.2">
      <c r="A994" s="131">
        <v>4</v>
      </c>
      <c r="B994" s="69" t="s">
        <v>8289</v>
      </c>
      <c r="C994" s="74" t="s">
        <v>8290</v>
      </c>
      <c r="D994" s="69" t="s">
        <v>8345</v>
      </c>
      <c r="E994" s="74" t="s">
        <v>8344</v>
      </c>
      <c r="F994" s="61" t="s">
        <v>158</v>
      </c>
      <c r="G994" s="155" t="s">
        <v>140</v>
      </c>
      <c r="H994" s="155">
        <v>0</v>
      </c>
      <c r="I994" s="155"/>
      <c r="K994" s="61" t="s">
        <v>7594</v>
      </c>
      <c r="L994" s="61" t="str">
        <f t="shared" si="26"/>
        <v>Telecommunicatie</v>
      </c>
    </row>
    <row r="995" spans="1:12" hidden="1" x14ac:dyDescent="0.2">
      <c r="A995" s="131">
        <v>3</v>
      </c>
      <c r="B995" s="69" t="s">
        <v>8289</v>
      </c>
      <c r="C995" s="74" t="s">
        <v>8290</v>
      </c>
      <c r="D995" s="69" t="s">
        <v>8346</v>
      </c>
      <c r="E995" s="74" t="s">
        <v>8347</v>
      </c>
      <c r="F995" s="61" t="s">
        <v>158</v>
      </c>
      <c r="G995" s="155" t="s">
        <v>140</v>
      </c>
      <c r="H995" s="155">
        <v>0</v>
      </c>
      <c r="I995" s="155"/>
      <c r="K995" s="61" t="s">
        <v>7594</v>
      </c>
      <c r="L995" s="61" t="str">
        <f t="shared" si="26"/>
        <v>Telecommunicatie</v>
      </c>
    </row>
    <row r="996" spans="1:12" hidden="1" x14ac:dyDescent="0.2">
      <c r="A996" s="131">
        <v>4</v>
      </c>
      <c r="B996" s="69" t="s">
        <v>8289</v>
      </c>
      <c r="C996" s="74" t="s">
        <v>8290</v>
      </c>
      <c r="D996" s="69" t="s">
        <v>8348</v>
      </c>
      <c r="E996" s="74" t="s">
        <v>8347</v>
      </c>
      <c r="F996" s="61" t="s">
        <v>158</v>
      </c>
      <c r="G996" s="155" t="s">
        <v>140</v>
      </c>
      <c r="H996" s="155">
        <v>0</v>
      </c>
      <c r="I996" s="155"/>
      <c r="K996" s="61" t="s">
        <v>7594</v>
      </c>
      <c r="L996" s="61" t="str">
        <f t="shared" si="26"/>
        <v>Telecommunicatie</v>
      </c>
    </row>
    <row r="997" spans="1:12" hidden="1" x14ac:dyDescent="0.2">
      <c r="A997" s="131">
        <v>3</v>
      </c>
      <c r="B997" s="69" t="s">
        <v>8289</v>
      </c>
      <c r="C997" s="74" t="s">
        <v>8290</v>
      </c>
      <c r="D997" s="69" t="s">
        <v>8349</v>
      </c>
      <c r="E997" s="74" t="s">
        <v>8350</v>
      </c>
      <c r="F997" s="61" t="s">
        <v>158</v>
      </c>
      <c r="G997" s="155" t="s">
        <v>140</v>
      </c>
      <c r="H997" s="155">
        <v>0</v>
      </c>
      <c r="I997" s="155"/>
      <c r="K997" s="61" t="s">
        <v>7594</v>
      </c>
      <c r="L997" s="61" t="str">
        <f t="shared" si="26"/>
        <v>Telecommunicatie</v>
      </c>
    </row>
    <row r="998" spans="1:12" hidden="1" x14ac:dyDescent="0.2">
      <c r="A998" s="131">
        <v>4</v>
      </c>
      <c r="B998" s="69" t="s">
        <v>8289</v>
      </c>
      <c r="C998" s="74" t="s">
        <v>8290</v>
      </c>
      <c r="D998" s="69" t="s">
        <v>8351</v>
      </c>
      <c r="E998" s="74" t="s">
        <v>8350</v>
      </c>
      <c r="F998" s="61" t="s">
        <v>158</v>
      </c>
      <c r="G998" s="155" t="s">
        <v>140</v>
      </c>
      <c r="H998" s="155">
        <v>0</v>
      </c>
      <c r="I998" s="155"/>
      <c r="K998" s="61" t="s">
        <v>7594</v>
      </c>
      <c r="L998" s="61" t="str">
        <f t="shared" si="26"/>
        <v>Telecommunicatie</v>
      </c>
    </row>
    <row r="999" spans="1:12" hidden="1" x14ac:dyDescent="0.2">
      <c r="A999" s="131">
        <v>2</v>
      </c>
      <c r="B999" s="59" t="s">
        <v>8289</v>
      </c>
      <c r="C999" s="66" t="s">
        <v>8290</v>
      </c>
      <c r="D999" s="59" t="s">
        <v>8352</v>
      </c>
      <c r="E999" s="66" t="s">
        <v>8353</v>
      </c>
      <c r="F999" s="61" t="s">
        <v>158</v>
      </c>
      <c r="G999" s="155" t="s">
        <v>6469</v>
      </c>
      <c r="H999" s="155">
        <v>1</v>
      </c>
      <c r="I999" s="155"/>
      <c r="J999" s="63" t="s">
        <v>1318</v>
      </c>
      <c r="K999" s="61" t="s">
        <v>7594</v>
      </c>
      <c r="L999" s="61" t="str">
        <f t="shared" si="26"/>
        <v>Dienstverlenende activiteiten op het gebied van informatietechnologie</v>
      </c>
    </row>
    <row r="1000" spans="1:12" hidden="1" x14ac:dyDescent="0.2">
      <c r="A1000" s="131">
        <v>3</v>
      </c>
      <c r="B1000" s="69" t="s">
        <v>8289</v>
      </c>
      <c r="C1000" s="74" t="s">
        <v>8290</v>
      </c>
      <c r="D1000" s="69" t="s">
        <v>8354</v>
      </c>
      <c r="E1000" s="74" t="s">
        <v>8353</v>
      </c>
      <c r="F1000" s="61" t="s">
        <v>158</v>
      </c>
      <c r="G1000" s="155" t="s">
        <v>6469</v>
      </c>
      <c r="H1000" s="155">
        <v>1</v>
      </c>
      <c r="I1000" s="155"/>
      <c r="K1000" s="61" t="s">
        <v>7594</v>
      </c>
      <c r="L1000" s="61" t="str">
        <f t="shared" si="26"/>
        <v>Dienstverlenende activiteiten op het gebied van informatietechnologie</v>
      </c>
    </row>
    <row r="1001" spans="1:12" hidden="1" x14ac:dyDescent="0.2">
      <c r="A1001" s="131">
        <v>4</v>
      </c>
      <c r="B1001" s="69" t="s">
        <v>8289</v>
      </c>
      <c r="C1001" s="74" t="s">
        <v>8290</v>
      </c>
      <c r="D1001" s="69" t="s">
        <v>8355</v>
      </c>
      <c r="E1001" s="74" t="s">
        <v>8356</v>
      </c>
      <c r="F1001" s="61" t="s">
        <v>158</v>
      </c>
      <c r="G1001" s="155" t="s">
        <v>140</v>
      </c>
      <c r="H1001" s="155">
        <v>1</v>
      </c>
      <c r="I1001" s="155"/>
      <c r="K1001" s="61" t="s">
        <v>7594</v>
      </c>
      <c r="L1001" s="61" t="str">
        <f t="shared" si="26"/>
        <v>Dienstverlenende activiteiten op het gebied van informatietechnologie</v>
      </c>
    </row>
    <row r="1002" spans="1:12" hidden="1" x14ac:dyDescent="0.2">
      <c r="A1002" s="131">
        <v>4</v>
      </c>
      <c r="B1002" s="69" t="s">
        <v>8289</v>
      </c>
      <c r="C1002" s="74" t="s">
        <v>8290</v>
      </c>
      <c r="D1002" s="69" t="s">
        <v>8357</v>
      </c>
      <c r="E1002" s="74" t="s">
        <v>8358</v>
      </c>
      <c r="F1002" s="61" t="s">
        <v>158</v>
      </c>
      <c r="G1002" s="155" t="s">
        <v>140</v>
      </c>
      <c r="H1002" s="155">
        <v>1</v>
      </c>
      <c r="I1002" s="155"/>
      <c r="K1002" s="61" t="s">
        <v>7594</v>
      </c>
      <c r="L1002" s="61" t="str">
        <f t="shared" si="26"/>
        <v>Dienstverlenende activiteiten op het gebied van informatietechnologie</v>
      </c>
    </row>
    <row r="1003" spans="1:12" hidden="1" x14ac:dyDescent="0.2">
      <c r="A1003" s="131">
        <v>4</v>
      </c>
      <c r="B1003" s="69" t="s">
        <v>8289</v>
      </c>
      <c r="C1003" s="74" t="s">
        <v>8290</v>
      </c>
      <c r="D1003" s="69" t="s">
        <v>8359</v>
      </c>
      <c r="E1003" s="74" t="s">
        <v>8360</v>
      </c>
      <c r="F1003" s="61" t="s">
        <v>158</v>
      </c>
      <c r="G1003" s="155" t="s">
        <v>140</v>
      </c>
      <c r="H1003" s="155">
        <v>1</v>
      </c>
      <c r="I1003" s="155"/>
      <c r="K1003" s="61" t="s">
        <v>7594</v>
      </c>
      <c r="L1003" s="61" t="str">
        <f t="shared" si="26"/>
        <v>Dienstverlenende activiteiten op het gebied van informatietechnologie</v>
      </c>
    </row>
    <row r="1004" spans="1:12" hidden="1" x14ac:dyDescent="0.2">
      <c r="A1004" s="131">
        <v>4</v>
      </c>
      <c r="B1004" s="69" t="s">
        <v>8289</v>
      </c>
      <c r="C1004" s="74" t="s">
        <v>8290</v>
      </c>
      <c r="D1004" s="69" t="s">
        <v>8361</v>
      </c>
      <c r="E1004" s="74" t="s">
        <v>8362</v>
      </c>
      <c r="F1004" s="61" t="s">
        <v>158</v>
      </c>
      <c r="G1004" s="155" t="s">
        <v>140</v>
      </c>
      <c r="H1004" s="155">
        <v>1</v>
      </c>
      <c r="I1004" s="155"/>
      <c r="K1004" s="61" t="s">
        <v>7594</v>
      </c>
      <c r="L1004" s="61" t="str">
        <f t="shared" si="26"/>
        <v>Dienstverlenende activiteiten op het gebied van informatietechnologie</v>
      </c>
    </row>
    <row r="1005" spans="1:12" hidden="1" x14ac:dyDescent="0.2">
      <c r="A1005" s="131">
        <v>2</v>
      </c>
      <c r="B1005" s="59" t="s">
        <v>8289</v>
      </c>
      <c r="C1005" s="66" t="s">
        <v>8290</v>
      </c>
      <c r="D1005" s="59" t="s">
        <v>8363</v>
      </c>
      <c r="E1005" s="66" t="s">
        <v>8364</v>
      </c>
      <c r="F1005" s="61" t="s">
        <v>158</v>
      </c>
      <c r="G1005" s="155" t="s">
        <v>6469</v>
      </c>
      <c r="H1005" s="155">
        <v>1</v>
      </c>
      <c r="I1005" s="155">
        <v>2</v>
      </c>
      <c r="J1005" s="63" t="s">
        <v>1318</v>
      </c>
      <c r="K1005" s="61" t="s">
        <v>7594</v>
      </c>
      <c r="L1005" s="61" t="str">
        <f t="shared" si="26"/>
        <v>Dienstverlenende activiteiten op het gebied van informatie</v>
      </c>
    </row>
    <row r="1006" spans="1:12" hidden="1" x14ac:dyDescent="0.2">
      <c r="A1006" s="131">
        <v>3</v>
      </c>
      <c r="B1006" s="69" t="s">
        <v>8289</v>
      </c>
      <c r="C1006" s="74" t="s">
        <v>8290</v>
      </c>
      <c r="D1006" s="69" t="s">
        <v>8365</v>
      </c>
      <c r="E1006" s="74" t="s">
        <v>8366</v>
      </c>
      <c r="F1006" s="61" t="s">
        <v>158</v>
      </c>
      <c r="G1006" s="155" t="s">
        <v>6469</v>
      </c>
      <c r="H1006" s="155">
        <v>1</v>
      </c>
      <c r="I1006" s="155"/>
      <c r="K1006" s="61" t="s">
        <v>7594</v>
      </c>
      <c r="L1006" s="61" t="str">
        <f t="shared" si="26"/>
        <v>Dienstverlenende activiteiten op het gebied van informatie</v>
      </c>
    </row>
    <row r="1007" spans="1:12" hidden="1" x14ac:dyDescent="0.2">
      <c r="A1007" s="131">
        <v>4</v>
      </c>
      <c r="B1007" s="69" t="s">
        <v>8289</v>
      </c>
      <c r="C1007" s="74" t="s">
        <v>8290</v>
      </c>
      <c r="D1007" s="69" t="s">
        <v>8367</v>
      </c>
      <c r="E1007" s="74" t="s">
        <v>8368</v>
      </c>
      <c r="F1007" s="61" t="s">
        <v>158</v>
      </c>
      <c r="G1007" s="155" t="s">
        <v>158</v>
      </c>
      <c r="H1007" s="155">
        <v>1</v>
      </c>
      <c r="I1007" s="155"/>
      <c r="K1007" s="61" t="s">
        <v>7594</v>
      </c>
      <c r="L1007" s="61" t="str">
        <f t="shared" si="26"/>
        <v>Dienstverlenende activiteiten op het gebied van informatie</v>
      </c>
    </row>
    <row r="1008" spans="1:12" hidden="1" x14ac:dyDescent="0.2">
      <c r="A1008" s="131">
        <v>4</v>
      </c>
      <c r="B1008" s="69" t="s">
        <v>8289</v>
      </c>
      <c r="C1008" s="74" t="s">
        <v>8290</v>
      </c>
      <c r="D1008" s="69" t="s">
        <v>8369</v>
      </c>
      <c r="E1008" s="74" t="s">
        <v>8370</v>
      </c>
      <c r="F1008" s="61" t="s">
        <v>158</v>
      </c>
      <c r="G1008" s="155" t="s">
        <v>158</v>
      </c>
      <c r="H1008" s="155">
        <v>1</v>
      </c>
      <c r="I1008" s="155"/>
      <c r="K1008" s="61" t="s">
        <v>7594</v>
      </c>
      <c r="L1008" s="61" t="str">
        <f t="shared" si="26"/>
        <v>Dienstverlenende activiteiten op het gebied van informatie</v>
      </c>
    </row>
    <row r="1009" spans="1:12" hidden="1" x14ac:dyDescent="0.2">
      <c r="A1009" s="131">
        <v>3</v>
      </c>
      <c r="B1009" s="69" t="s">
        <v>8289</v>
      </c>
      <c r="C1009" s="74" t="s">
        <v>8290</v>
      </c>
      <c r="D1009" s="69" t="s">
        <v>8371</v>
      </c>
      <c r="E1009" s="74" t="s">
        <v>8372</v>
      </c>
      <c r="F1009" s="61" t="s">
        <v>158</v>
      </c>
      <c r="G1009" s="155" t="s">
        <v>6469</v>
      </c>
      <c r="H1009" s="155">
        <v>1</v>
      </c>
      <c r="I1009" s="155"/>
      <c r="K1009" s="61" t="s">
        <v>7594</v>
      </c>
      <c r="L1009" s="61" t="str">
        <f t="shared" si="26"/>
        <v>Dienstverlenende activiteiten op het gebied van informatie</v>
      </c>
    </row>
    <row r="1010" spans="1:12" hidden="1" x14ac:dyDescent="0.2">
      <c r="A1010" s="131">
        <v>4</v>
      </c>
      <c r="B1010" s="69" t="s">
        <v>8289</v>
      </c>
      <c r="C1010" s="74" t="s">
        <v>8290</v>
      </c>
      <c r="D1010" s="69" t="s">
        <v>8373</v>
      </c>
      <c r="E1010" s="74" t="s">
        <v>8374</v>
      </c>
      <c r="F1010" s="61" t="s">
        <v>158</v>
      </c>
      <c r="G1010" s="155" t="s">
        <v>158</v>
      </c>
      <c r="H1010" s="155">
        <v>1</v>
      </c>
      <c r="I1010" s="155"/>
      <c r="K1010" s="61" t="s">
        <v>7594</v>
      </c>
      <c r="L1010" s="61" t="str">
        <f t="shared" si="26"/>
        <v>Dienstverlenende activiteiten op het gebied van informatie</v>
      </c>
    </row>
    <row r="1011" spans="1:12" hidden="1" x14ac:dyDescent="0.2">
      <c r="A1011" s="131">
        <v>4</v>
      </c>
      <c r="B1011" s="69" t="s">
        <v>8289</v>
      </c>
      <c r="C1011" s="74" t="s">
        <v>8290</v>
      </c>
      <c r="D1011" s="69" t="s">
        <v>8375</v>
      </c>
      <c r="E1011" s="74" t="s">
        <v>8376</v>
      </c>
      <c r="F1011" s="61" t="s">
        <v>158</v>
      </c>
      <c r="G1011" s="155" t="s">
        <v>158</v>
      </c>
      <c r="H1011" s="155">
        <v>1</v>
      </c>
      <c r="I1011" s="155"/>
      <c r="K1011" s="61" t="s">
        <v>7594</v>
      </c>
      <c r="L1011" s="61" t="str">
        <f t="shared" si="26"/>
        <v>Dienstverlenende activiteiten op het gebied van informatie</v>
      </c>
    </row>
    <row r="1012" spans="1:12" hidden="1" x14ac:dyDescent="0.2">
      <c r="A1012" s="131">
        <v>2</v>
      </c>
      <c r="B1012" s="59" t="s">
        <v>8377</v>
      </c>
      <c r="C1012" s="66" t="s">
        <v>8378</v>
      </c>
      <c r="D1012" s="59" t="s">
        <v>8379</v>
      </c>
      <c r="E1012" s="66" t="s">
        <v>8380</v>
      </c>
      <c r="F1012" s="61" t="s">
        <v>158</v>
      </c>
      <c r="G1012" s="155" t="s">
        <v>6469</v>
      </c>
      <c r="H1012" s="155">
        <v>1</v>
      </c>
      <c r="I1012" s="155"/>
      <c r="J1012" s="63" t="s">
        <v>1318</v>
      </c>
      <c r="K1012" s="61" t="s">
        <v>7594</v>
      </c>
      <c r="L1012" s="61" t="str">
        <f t="shared" si="26"/>
        <v>Financiële instellingen (geen verzekeringen en pensioenfondsen)</v>
      </c>
    </row>
    <row r="1013" spans="1:12" hidden="1" x14ac:dyDescent="0.2">
      <c r="A1013" s="131">
        <v>3</v>
      </c>
      <c r="B1013" s="69" t="s">
        <v>8377</v>
      </c>
      <c r="C1013" s="74" t="s">
        <v>8378</v>
      </c>
      <c r="D1013" s="69" t="s">
        <v>8381</v>
      </c>
      <c r="E1013" s="74" t="s">
        <v>8382</v>
      </c>
      <c r="F1013" s="61" t="s">
        <v>158</v>
      </c>
      <c r="G1013" s="155" t="s">
        <v>6469</v>
      </c>
      <c r="H1013" s="155">
        <v>1</v>
      </c>
      <c r="I1013" s="155"/>
      <c r="K1013" s="61" t="s">
        <v>7594</v>
      </c>
      <c r="L1013" s="61" t="str">
        <f t="shared" si="26"/>
        <v>Financiële instellingen (geen verzekeringen en pensioenfondsen)</v>
      </c>
    </row>
    <row r="1014" spans="1:12" hidden="1" x14ac:dyDescent="0.2">
      <c r="A1014" s="131">
        <v>4</v>
      </c>
      <c r="B1014" s="69" t="s">
        <v>8377</v>
      </c>
      <c r="C1014" s="74" t="s">
        <v>8378</v>
      </c>
      <c r="D1014" s="69" t="s">
        <v>8383</v>
      </c>
      <c r="E1014" s="74" t="s">
        <v>8384</v>
      </c>
      <c r="F1014" s="61" t="s">
        <v>158</v>
      </c>
      <c r="G1014" s="155" t="s">
        <v>158</v>
      </c>
      <c r="H1014" s="155">
        <v>1</v>
      </c>
      <c r="I1014" s="155"/>
      <c r="K1014" s="61" t="s">
        <v>7594</v>
      </c>
      <c r="L1014" s="61" t="str">
        <f t="shared" si="26"/>
        <v>Financiële instellingen (geen verzekeringen en pensioenfondsen)</v>
      </c>
    </row>
    <row r="1015" spans="1:12" hidden="1" x14ac:dyDescent="0.2">
      <c r="A1015" s="131">
        <v>4</v>
      </c>
      <c r="B1015" s="69" t="s">
        <v>8377</v>
      </c>
      <c r="C1015" s="74" t="s">
        <v>8378</v>
      </c>
      <c r="D1015" s="69" t="s">
        <v>8385</v>
      </c>
      <c r="E1015" s="74" t="s">
        <v>8386</v>
      </c>
      <c r="F1015" s="61" t="s">
        <v>158</v>
      </c>
      <c r="G1015" s="155" t="s">
        <v>158</v>
      </c>
      <c r="H1015" s="155">
        <v>1</v>
      </c>
      <c r="I1015" s="155"/>
      <c r="K1015" s="61" t="s">
        <v>7594</v>
      </c>
      <c r="L1015" s="61" t="str">
        <f t="shared" si="26"/>
        <v>Financiële instellingen (geen verzekeringen en pensioenfondsen)</v>
      </c>
    </row>
    <row r="1016" spans="1:12" x14ac:dyDescent="0.2">
      <c r="A1016" s="131">
        <v>5</v>
      </c>
      <c r="B1016" s="69" t="s">
        <v>8377</v>
      </c>
      <c r="C1016" s="74" t="s">
        <v>8378</v>
      </c>
      <c r="D1016" s="69" t="s">
        <v>8387</v>
      </c>
      <c r="E1016" s="74" t="s">
        <v>8388</v>
      </c>
      <c r="F1016" s="61" t="s">
        <v>158</v>
      </c>
      <c r="G1016" s="155" t="s">
        <v>158</v>
      </c>
      <c r="H1016" s="155">
        <v>1</v>
      </c>
      <c r="I1016" s="155"/>
      <c r="K1016" s="61" t="s">
        <v>7594</v>
      </c>
      <c r="L1016" s="61" t="str">
        <f t="shared" si="26"/>
        <v>Financiële instellingen (geen verzekeringen en pensioenfondsen)</v>
      </c>
    </row>
    <row r="1017" spans="1:12" x14ac:dyDescent="0.2">
      <c r="A1017" s="131">
        <v>5</v>
      </c>
      <c r="B1017" s="69" t="s">
        <v>8377</v>
      </c>
      <c r="C1017" s="74" t="s">
        <v>8378</v>
      </c>
      <c r="D1017" s="69" t="s">
        <v>8389</v>
      </c>
      <c r="E1017" s="74" t="s">
        <v>8390</v>
      </c>
      <c r="F1017" s="61" t="s">
        <v>158</v>
      </c>
      <c r="G1017" s="155" t="s">
        <v>158</v>
      </c>
      <c r="H1017" s="155">
        <v>1</v>
      </c>
      <c r="I1017" s="155"/>
      <c r="K1017" s="61" t="s">
        <v>7594</v>
      </c>
      <c r="L1017" s="61" t="str">
        <f t="shared" si="26"/>
        <v>Financiële instellingen (geen verzekeringen en pensioenfondsen)</v>
      </c>
    </row>
    <row r="1018" spans="1:12" x14ac:dyDescent="0.2">
      <c r="A1018" s="131">
        <v>5</v>
      </c>
      <c r="B1018" s="69" t="s">
        <v>8377</v>
      </c>
      <c r="C1018" s="74" t="s">
        <v>8378</v>
      </c>
      <c r="D1018" s="69" t="s">
        <v>8391</v>
      </c>
      <c r="E1018" s="74" t="s">
        <v>8392</v>
      </c>
      <c r="F1018" s="61" t="s">
        <v>158</v>
      </c>
      <c r="G1018" s="155" t="s">
        <v>158</v>
      </c>
      <c r="H1018" s="155">
        <v>1</v>
      </c>
      <c r="I1018" s="155"/>
      <c r="K1018" s="61" t="s">
        <v>7594</v>
      </c>
      <c r="L1018" s="61" t="str">
        <f t="shared" si="26"/>
        <v>Financiële instellingen (geen verzekeringen en pensioenfondsen)</v>
      </c>
    </row>
    <row r="1019" spans="1:12" x14ac:dyDescent="0.2">
      <c r="A1019" s="131">
        <v>5</v>
      </c>
      <c r="B1019" s="69" t="s">
        <v>8377</v>
      </c>
      <c r="C1019" s="74" t="s">
        <v>8378</v>
      </c>
      <c r="D1019" s="69" t="s">
        <v>8393</v>
      </c>
      <c r="E1019" s="74" t="s">
        <v>8394</v>
      </c>
      <c r="F1019" s="61" t="s">
        <v>158</v>
      </c>
      <c r="G1019" s="155" t="s">
        <v>158</v>
      </c>
      <c r="H1019" s="155">
        <v>1</v>
      </c>
      <c r="I1019" s="155"/>
      <c r="K1019" s="61" t="s">
        <v>7594</v>
      </c>
      <c r="L1019" s="61" t="str">
        <f t="shared" si="26"/>
        <v>Financiële instellingen (geen verzekeringen en pensioenfondsen)</v>
      </c>
    </row>
    <row r="1020" spans="1:12" hidden="1" x14ac:dyDescent="0.2">
      <c r="A1020" s="131">
        <v>3</v>
      </c>
      <c r="B1020" s="69" t="s">
        <v>8377</v>
      </c>
      <c r="C1020" s="74" t="s">
        <v>8378</v>
      </c>
      <c r="D1020" s="69" t="s">
        <v>8395</v>
      </c>
      <c r="E1020" s="74" t="s">
        <v>8396</v>
      </c>
      <c r="F1020" s="61" t="s">
        <v>158</v>
      </c>
      <c r="G1020" s="155" t="s">
        <v>158</v>
      </c>
      <c r="H1020" s="155">
        <v>1</v>
      </c>
      <c r="I1020" s="155"/>
      <c r="K1020" s="61" t="s">
        <v>7594</v>
      </c>
      <c r="L1020" s="61" t="str">
        <f t="shared" si="26"/>
        <v>Financiële instellingen (geen verzekeringen en pensioenfondsen)</v>
      </c>
    </row>
    <row r="1021" spans="1:12" hidden="1" x14ac:dyDescent="0.2">
      <c r="A1021" s="131">
        <v>4</v>
      </c>
      <c r="B1021" s="69" t="s">
        <v>8377</v>
      </c>
      <c r="C1021" s="74" t="s">
        <v>8378</v>
      </c>
      <c r="D1021" s="69" t="s">
        <v>8397</v>
      </c>
      <c r="E1021" s="74" t="s">
        <v>8396</v>
      </c>
      <c r="F1021" s="61" t="s">
        <v>158</v>
      </c>
      <c r="G1021" s="155" t="s">
        <v>158</v>
      </c>
      <c r="H1021" s="155">
        <v>1</v>
      </c>
      <c r="I1021" s="155"/>
      <c r="K1021" s="61" t="s">
        <v>7594</v>
      </c>
      <c r="L1021" s="61" t="str">
        <f t="shared" si="26"/>
        <v>Financiële instellingen (geen verzekeringen en pensioenfondsen)</v>
      </c>
    </row>
    <row r="1022" spans="1:12" hidden="1" x14ac:dyDescent="0.2">
      <c r="A1022" s="131">
        <v>3</v>
      </c>
      <c r="B1022" s="69" t="s">
        <v>8377</v>
      </c>
      <c r="C1022" s="74" t="s">
        <v>8378</v>
      </c>
      <c r="D1022" s="69" t="s">
        <v>8398</v>
      </c>
      <c r="E1022" s="74" t="s">
        <v>8399</v>
      </c>
      <c r="F1022" s="61" t="s">
        <v>158</v>
      </c>
      <c r="G1022" s="155" t="s">
        <v>6469</v>
      </c>
      <c r="H1022" s="155">
        <v>1</v>
      </c>
      <c r="I1022" s="155"/>
      <c r="K1022" s="61" t="s">
        <v>7594</v>
      </c>
      <c r="L1022" s="61" t="str">
        <f t="shared" si="26"/>
        <v>Financiële instellingen (geen verzekeringen en pensioenfondsen)</v>
      </c>
    </row>
    <row r="1023" spans="1:12" hidden="1" x14ac:dyDescent="0.2">
      <c r="A1023" s="131">
        <v>4</v>
      </c>
      <c r="B1023" s="69" t="s">
        <v>8377</v>
      </c>
      <c r="C1023" s="74" t="s">
        <v>8378</v>
      </c>
      <c r="D1023" s="69" t="s">
        <v>8400</v>
      </c>
      <c r="E1023" s="74" t="s">
        <v>8399</v>
      </c>
      <c r="F1023" s="61" t="s">
        <v>158</v>
      </c>
      <c r="G1023" s="155" t="s">
        <v>158</v>
      </c>
      <c r="H1023" s="155">
        <v>1</v>
      </c>
      <c r="I1023" s="155"/>
      <c r="K1023" s="61" t="s">
        <v>7594</v>
      </c>
      <c r="L1023" s="61" t="str">
        <f t="shared" si="26"/>
        <v>Financiële instellingen (geen verzekeringen en pensioenfondsen)</v>
      </c>
    </row>
    <row r="1024" spans="1:12" x14ac:dyDescent="0.2">
      <c r="A1024" s="131">
        <v>5</v>
      </c>
      <c r="B1024" s="69" t="s">
        <v>8377</v>
      </c>
      <c r="C1024" s="74" t="s">
        <v>8378</v>
      </c>
      <c r="D1024" s="69" t="s">
        <v>8401</v>
      </c>
      <c r="E1024" s="74" t="s">
        <v>8402</v>
      </c>
      <c r="F1024" s="61" t="s">
        <v>158</v>
      </c>
      <c r="G1024" s="155" t="s">
        <v>158</v>
      </c>
      <c r="H1024" s="155">
        <v>1</v>
      </c>
      <c r="I1024" s="155"/>
      <c r="K1024" s="61" t="s">
        <v>7594</v>
      </c>
      <c r="L1024" s="61" t="str">
        <f t="shared" si="26"/>
        <v>Financiële instellingen (geen verzekeringen en pensioenfondsen)</v>
      </c>
    </row>
    <row r="1025" spans="1:12" x14ac:dyDescent="0.2">
      <c r="A1025" s="131">
        <v>5</v>
      </c>
      <c r="B1025" s="69" t="s">
        <v>8377</v>
      </c>
      <c r="C1025" s="74" t="s">
        <v>8378</v>
      </c>
      <c r="D1025" s="69" t="s">
        <v>8403</v>
      </c>
      <c r="E1025" s="74" t="s">
        <v>8404</v>
      </c>
      <c r="F1025" s="61" t="s">
        <v>158</v>
      </c>
      <c r="G1025" s="155" t="s">
        <v>158</v>
      </c>
      <c r="H1025" s="155">
        <v>1</v>
      </c>
      <c r="I1025" s="155"/>
      <c r="K1025" s="61" t="s">
        <v>7594</v>
      </c>
      <c r="L1025" s="61" t="str">
        <f t="shared" si="26"/>
        <v>Financiële instellingen (geen verzekeringen en pensioenfondsen)</v>
      </c>
    </row>
    <row r="1026" spans="1:12" x14ac:dyDescent="0.2">
      <c r="A1026" s="131">
        <v>5</v>
      </c>
      <c r="B1026" s="69" t="s">
        <v>8377</v>
      </c>
      <c r="C1026" s="74" t="s">
        <v>8378</v>
      </c>
      <c r="D1026" s="69" t="s">
        <v>8405</v>
      </c>
      <c r="E1026" s="74" t="s">
        <v>8406</v>
      </c>
      <c r="F1026" s="61" t="s">
        <v>158</v>
      </c>
      <c r="G1026" s="155" t="s">
        <v>158</v>
      </c>
      <c r="H1026" s="155">
        <v>1</v>
      </c>
      <c r="I1026" s="155"/>
      <c r="K1026" s="61" t="s">
        <v>7594</v>
      </c>
      <c r="L1026" s="61" t="str">
        <f t="shared" si="26"/>
        <v>Financiële instellingen (geen verzekeringen en pensioenfondsen)</v>
      </c>
    </row>
    <row r="1027" spans="1:12" hidden="1" x14ac:dyDescent="0.2">
      <c r="A1027" s="131">
        <v>3</v>
      </c>
      <c r="B1027" s="69" t="s">
        <v>8377</v>
      </c>
      <c r="C1027" s="74" t="s">
        <v>8378</v>
      </c>
      <c r="D1027" s="69" t="s">
        <v>8407</v>
      </c>
      <c r="E1027" s="74" t="s">
        <v>8408</v>
      </c>
      <c r="F1027" s="61" t="s">
        <v>158</v>
      </c>
      <c r="G1027" s="155" t="s">
        <v>6469</v>
      </c>
      <c r="H1027" s="155">
        <v>1</v>
      </c>
      <c r="I1027" s="155"/>
      <c r="K1027" s="61" t="s">
        <v>7594</v>
      </c>
      <c r="L1027" s="61" t="str">
        <f t="shared" si="26"/>
        <v>Financiële instellingen (geen verzekeringen en pensioenfondsen)</v>
      </c>
    </row>
    <row r="1028" spans="1:12" hidden="1" x14ac:dyDescent="0.2">
      <c r="A1028" s="131">
        <v>4</v>
      </c>
      <c r="B1028" s="69" t="s">
        <v>8377</v>
      </c>
      <c r="C1028" s="74" t="s">
        <v>8378</v>
      </c>
      <c r="D1028" s="69" t="s">
        <v>8409</v>
      </c>
      <c r="E1028" s="74" t="s">
        <v>8410</v>
      </c>
      <c r="F1028" s="61" t="s">
        <v>158</v>
      </c>
      <c r="G1028" s="155" t="s">
        <v>158</v>
      </c>
      <c r="H1028" s="155">
        <v>1</v>
      </c>
      <c r="I1028" s="155"/>
      <c r="K1028" s="61" t="s">
        <v>7594</v>
      </c>
      <c r="L1028" s="61" t="str">
        <f t="shared" si="26"/>
        <v>Financiële instellingen (geen verzekeringen en pensioenfondsen)</v>
      </c>
    </row>
    <row r="1029" spans="1:12" hidden="1" x14ac:dyDescent="0.2">
      <c r="A1029" s="131">
        <v>4</v>
      </c>
      <c r="B1029" s="69" t="s">
        <v>8377</v>
      </c>
      <c r="C1029" s="74" t="s">
        <v>8378</v>
      </c>
      <c r="D1029" s="69" t="s">
        <v>8411</v>
      </c>
      <c r="E1029" s="74" t="s">
        <v>8412</v>
      </c>
      <c r="F1029" s="61" t="s">
        <v>158</v>
      </c>
      <c r="G1029" s="155" t="s">
        <v>158</v>
      </c>
      <c r="H1029" s="155">
        <v>1</v>
      </c>
      <c r="I1029" s="155"/>
      <c r="K1029" s="61" t="s">
        <v>7594</v>
      </c>
      <c r="L1029" s="61" t="str">
        <f t="shared" si="26"/>
        <v>Financiële instellingen (geen verzekeringen en pensioenfondsen)</v>
      </c>
    </row>
    <row r="1030" spans="1:12" x14ac:dyDescent="0.2">
      <c r="A1030" s="131">
        <v>5</v>
      </c>
      <c r="B1030" s="69" t="s">
        <v>8377</v>
      </c>
      <c r="C1030" s="74" t="s">
        <v>8378</v>
      </c>
      <c r="D1030" s="69" t="s">
        <v>8413</v>
      </c>
      <c r="E1030" s="74" t="s">
        <v>8414</v>
      </c>
      <c r="F1030" s="61" t="s">
        <v>158</v>
      </c>
      <c r="G1030" s="155" t="s">
        <v>158</v>
      </c>
      <c r="H1030" s="155">
        <v>1</v>
      </c>
      <c r="I1030" s="155"/>
      <c r="K1030" s="61" t="s">
        <v>7594</v>
      </c>
      <c r="L1030" s="61" t="str">
        <f t="shared" si="26"/>
        <v>Financiële instellingen (geen verzekeringen en pensioenfondsen)</v>
      </c>
    </row>
    <row r="1031" spans="1:12" x14ac:dyDescent="0.2">
      <c r="A1031" s="131">
        <v>5</v>
      </c>
      <c r="B1031" s="69" t="s">
        <v>8377</v>
      </c>
      <c r="C1031" s="74" t="s">
        <v>8378</v>
      </c>
      <c r="D1031" s="69" t="s">
        <v>8415</v>
      </c>
      <c r="E1031" s="74" t="s">
        <v>8416</v>
      </c>
      <c r="F1031" s="61" t="s">
        <v>158</v>
      </c>
      <c r="G1031" s="155" t="s">
        <v>158</v>
      </c>
      <c r="H1031" s="155">
        <v>1</v>
      </c>
      <c r="I1031" s="155"/>
      <c r="K1031" s="61" t="s">
        <v>7594</v>
      </c>
      <c r="L1031" s="61" t="str">
        <f t="shared" si="26"/>
        <v>Financiële instellingen (geen verzekeringen en pensioenfondsen)</v>
      </c>
    </row>
    <row r="1032" spans="1:12" x14ac:dyDescent="0.2">
      <c r="A1032" s="131">
        <v>5</v>
      </c>
      <c r="B1032" s="69" t="s">
        <v>8377</v>
      </c>
      <c r="C1032" s="74" t="s">
        <v>8378</v>
      </c>
      <c r="D1032" s="69" t="s">
        <v>8417</v>
      </c>
      <c r="E1032" s="74" t="s">
        <v>8418</v>
      </c>
      <c r="F1032" s="61" t="s">
        <v>158</v>
      </c>
      <c r="G1032" s="155" t="s">
        <v>158</v>
      </c>
      <c r="H1032" s="155">
        <v>1</v>
      </c>
      <c r="I1032" s="155"/>
      <c r="K1032" s="61" t="s">
        <v>7594</v>
      </c>
      <c r="L1032" s="61" t="str">
        <f t="shared" si="26"/>
        <v>Financiële instellingen (geen verzekeringen en pensioenfondsen)</v>
      </c>
    </row>
    <row r="1033" spans="1:12" x14ac:dyDescent="0.2">
      <c r="A1033" s="131">
        <v>5</v>
      </c>
      <c r="B1033" s="69" t="s">
        <v>8377</v>
      </c>
      <c r="C1033" s="74" t="s">
        <v>8378</v>
      </c>
      <c r="D1033" s="69" t="s">
        <v>8419</v>
      </c>
      <c r="E1033" s="74" t="s">
        <v>8420</v>
      </c>
      <c r="F1033" s="61" t="s">
        <v>158</v>
      </c>
      <c r="G1033" s="155" t="s">
        <v>158</v>
      </c>
      <c r="H1033" s="155">
        <v>1</v>
      </c>
      <c r="I1033" s="155"/>
      <c r="K1033" s="61" t="s">
        <v>7594</v>
      </c>
      <c r="L1033" s="61" t="str">
        <f t="shared" ref="L1033:L1096" si="27">IF(LEN(D1033)=2,E1033,L1032)</f>
        <v>Financiële instellingen (geen verzekeringen en pensioenfondsen)</v>
      </c>
    </row>
    <row r="1034" spans="1:12" hidden="1" x14ac:dyDescent="0.2">
      <c r="A1034" s="131">
        <v>4</v>
      </c>
      <c r="B1034" s="69" t="s">
        <v>8377</v>
      </c>
      <c r="C1034" s="74" t="s">
        <v>8378</v>
      </c>
      <c r="D1034" s="69" t="s">
        <v>8421</v>
      </c>
      <c r="E1034" s="74" t="s">
        <v>8422</v>
      </c>
      <c r="F1034" s="61" t="s">
        <v>158</v>
      </c>
      <c r="G1034" s="155" t="s">
        <v>158</v>
      </c>
      <c r="H1034" s="155">
        <v>1</v>
      </c>
      <c r="I1034" s="155"/>
      <c r="K1034" s="61" t="s">
        <v>7594</v>
      </c>
      <c r="L1034" s="61" t="str">
        <f t="shared" si="27"/>
        <v>Financiële instellingen (geen verzekeringen en pensioenfondsen)</v>
      </c>
    </row>
    <row r="1035" spans="1:12" hidden="1" x14ac:dyDescent="0.2">
      <c r="A1035" s="131">
        <v>2</v>
      </c>
      <c r="B1035" s="59" t="s">
        <v>8377</v>
      </c>
      <c r="C1035" s="66" t="s">
        <v>8378</v>
      </c>
      <c r="D1035" s="59" t="s">
        <v>8423</v>
      </c>
      <c r="E1035" s="66" t="s">
        <v>8424</v>
      </c>
      <c r="F1035" s="61" t="s">
        <v>158</v>
      </c>
      <c r="G1035" s="155" t="s">
        <v>6469</v>
      </c>
      <c r="H1035" s="155">
        <v>1</v>
      </c>
      <c r="I1035" s="155"/>
      <c r="J1035" s="63" t="s">
        <v>1318</v>
      </c>
      <c r="K1035" s="61" t="s">
        <v>7594</v>
      </c>
      <c r="L1035" s="61" t="str">
        <f t="shared" si="27"/>
        <v>Verzekeringen en pensioenfondsen (geen verplichte sociale verzekeringen)</v>
      </c>
    </row>
    <row r="1036" spans="1:12" hidden="1" x14ac:dyDescent="0.2">
      <c r="A1036" s="131">
        <v>3</v>
      </c>
      <c r="B1036" s="69" t="s">
        <v>8377</v>
      </c>
      <c r="C1036" s="74" t="s">
        <v>8378</v>
      </c>
      <c r="D1036" s="69" t="s">
        <v>8425</v>
      </c>
      <c r="E1036" s="74" t="s">
        <v>8426</v>
      </c>
      <c r="F1036" s="61" t="s">
        <v>158</v>
      </c>
      <c r="G1036" s="155" t="s">
        <v>6469</v>
      </c>
      <c r="H1036" s="155">
        <v>1</v>
      </c>
      <c r="I1036" s="155"/>
      <c r="K1036" s="61" t="s">
        <v>7594</v>
      </c>
      <c r="L1036" s="61" t="str">
        <f t="shared" si="27"/>
        <v>Verzekeringen en pensioenfondsen (geen verplichte sociale verzekeringen)</v>
      </c>
    </row>
    <row r="1037" spans="1:12" hidden="1" x14ac:dyDescent="0.2">
      <c r="A1037" s="131">
        <v>4</v>
      </c>
      <c r="B1037" s="69" t="s">
        <v>8377</v>
      </c>
      <c r="C1037" s="74" t="s">
        <v>8378</v>
      </c>
      <c r="D1037" s="69" t="s">
        <v>8427</v>
      </c>
      <c r="E1037" s="74" t="s">
        <v>8428</v>
      </c>
      <c r="F1037" s="61" t="s">
        <v>158</v>
      </c>
      <c r="G1037" s="155" t="s">
        <v>158</v>
      </c>
      <c r="H1037" s="155">
        <v>1</v>
      </c>
      <c r="I1037" s="155"/>
      <c r="K1037" s="61" t="s">
        <v>7594</v>
      </c>
      <c r="L1037" s="61" t="str">
        <f t="shared" si="27"/>
        <v>Verzekeringen en pensioenfondsen (geen verplichte sociale verzekeringen)</v>
      </c>
    </row>
    <row r="1038" spans="1:12" x14ac:dyDescent="0.2">
      <c r="A1038" s="131">
        <v>5</v>
      </c>
      <c r="B1038" s="69" t="s">
        <v>8377</v>
      </c>
      <c r="C1038" s="74" t="s">
        <v>8378</v>
      </c>
      <c r="D1038" s="69" t="s">
        <v>8429</v>
      </c>
      <c r="E1038" s="74" t="s">
        <v>8430</v>
      </c>
      <c r="F1038" s="61" t="s">
        <v>158</v>
      </c>
      <c r="G1038" s="155" t="s">
        <v>158</v>
      </c>
      <c r="H1038" s="155">
        <v>1</v>
      </c>
      <c r="I1038" s="155"/>
      <c r="K1038" s="61" t="s">
        <v>7594</v>
      </c>
      <c r="L1038" s="61" t="str">
        <f t="shared" si="27"/>
        <v>Verzekeringen en pensioenfondsen (geen verplichte sociale verzekeringen)</v>
      </c>
    </row>
    <row r="1039" spans="1:12" x14ac:dyDescent="0.2">
      <c r="A1039" s="131">
        <v>5</v>
      </c>
      <c r="B1039" s="69" t="s">
        <v>8377</v>
      </c>
      <c r="C1039" s="74" t="s">
        <v>8378</v>
      </c>
      <c r="D1039" s="69" t="s">
        <v>8431</v>
      </c>
      <c r="E1039" s="74" t="s">
        <v>8432</v>
      </c>
      <c r="F1039" s="61" t="s">
        <v>158</v>
      </c>
      <c r="G1039" s="155" t="s">
        <v>158</v>
      </c>
      <c r="H1039" s="155">
        <v>1</v>
      </c>
      <c r="I1039" s="155"/>
      <c r="K1039" s="61" t="s">
        <v>7594</v>
      </c>
      <c r="L1039" s="61" t="str">
        <f t="shared" si="27"/>
        <v>Verzekeringen en pensioenfondsen (geen verplichte sociale verzekeringen)</v>
      </c>
    </row>
    <row r="1040" spans="1:12" x14ac:dyDescent="0.2">
      <c r="A1040" s="131">
        <v>5</v>
      </c>
      <c r="B1040" s="69" t="s">
        <v>8377</v>
      </c>
      <c r="C1040" s="74" t="s">
        <v>8378</v>
      </c>
      <c r="D1040" s="69" t="s">
        <v>8433</v>
      </c>
      <c r="E1040" s="74" t="s">
        <v>8434</v>
      </c>
      <c r="F1040" s="61" t="s">
        <v>158</v>
      </c>
      <c r="G1040" s="155" t="s">
        <v>158</v>
      </c>
      <c r="H1040" s="155">
        <v>1</v>
      </c>
      <c r="I1040" s="155"/>
      <c r="K1040" s="61" t="s">
        <v>7594</v>
      </c>
      <c r="L1040" s="61" t="str">
        <f t="shared" si="27"/>
        <v>Verzekeringen en pensioenfondsen (geen verplichte sociale verzekeringen)</v>
      </c>
    </row>
    <row r="1041" spans="1:12" hidden="1" x14ac:dyDescent="0.2">
      <c r="A1041" s="131">
        <v>4</v>
      </c>
      <c r="B1041" s="69" t="s">
        <v>8377</v>
      </c>
      <c r="C1041" s="74" t="s">
        <v>8378</v>
      </c>
      <c r="D1041" s="69" t="s">
        <v>8435</v>
      </c>
      <c r="E1041" s="74" t="s">
        <v>8436</v>
      </c>
      <c r="F1041" s="61" t="s">
        <v>158</v>
      </c>
      <c r="G1041" s="155" t="s">
        <v>158</v>
      </c>
      <c r="H1041" s="155">
        <v>1</v>
      </c>
      <c r="I1041" s="155"/>
      <c r="K1041" s="61" t="s">
        <v>7594</v>
      </c>
      <c r="L1041" s="61" t="str">
        <f t="shared" si="27"/>
        <v>Verzekeringen en pensioenfondsen (geen verplichte sociale verzekeringen)</v>
      </c>
    </row>
    <row r="1042" spans="1:12" hidden="1" x14ac:dyDescent="0.2">
      <c r="A1042" s="131">
        <v>3</v>
      </c>
      <c r="B1042" s="69" t="s">
        <v>8377</v>
      </c>
      <c r="C1042" s="74" t="s">
        <v>8378</v>
      </c>
      <c r="D1042" s="69" t="s">
        <v>8437</v>
      </c>
      <c r="E1042" s="74" t="s">
        <v>8438</v>
      </c>
      <c r="F1042" s="61" t="s">
        <v>158</v>
      </c>
      <c r="G1042" s="155" t="s">
        <v>6469</v>
      </c>
      <c r="H1042" s="155">
        <v>1</v>
      </c>
      <c r="I1042" s="155"/>
      <c r="K1042" s="61" t="s">
        <v>7594</v>
      </c>
      <c r="L1042" s="61" t="str">
        <f t="shared" si="27"/>
        <v>Verzekeringen en pensioenfondsen (geen verplichte sociale verzekeringen)</v>
      </c>
    </row>
    <row r="1043" spans="1:12" hidden="1" x14ac:dyDescent="0.2">
      <c r="A1043" s="131">
        <v>4</v>
      </c>
      <c r="B1043" s="69" t="s">
        <v>8377</v>
      </c>
      <c r="C1043" s="74" t="s">
        <v>8378</v>
      </c>
      <c r="D1043" s="69" t="s">
        <v>8439</v>
      </c>
      <c r="E1043" s="74" t="s">
        <v>8438</v>
      </c>
      <c r="F1043" s="61" t="s">
        <v>158</v>
      </c>
      <c r="G1043" s="155" t="s">
        <v>158</v>
      </c>
      <c r="H1043" s="155">
        <v>1</v>
      </c>
      <c r="I1043" s="155"/>
      <c r="K1043" s="61" t="s">
        <v>7594</v>
      </c>
      <c r="L1043" s="61" t="str">
        <f t="shared" si="27"/>
        <v>Verzekeringen en pensioenfondsen (geen verplichte sociale verzekeringen)</v>
      </c>
    </row>
    <row r="1044" spans="1:12" hidden="1" x14ac:dyDescent="0.2">
      <c r="A1044" s="131">
        <v>3</v>
      </c>
      <c r="B1044" s="69" t="s">
        <v>8377</v>
      </c>
      <c r="C1044" s="74" t="s">
        <v>8378</v>
      </c>
      <c r="D1044" s="69" t="s">
        <v>8440</v>
      </c>
      <c r="E1044" s="74" t="s">
        <v>8441</v>
      </c>
      <c r="F1044" s="61" t="s">
        <v>158</v>
      </c>
      <c r="G1044" s="155" t="s">
        <v>6469</v>
      </c>
      <c r="H1044" s="155">
        <v>1</v>
      </c>
      <c r="I1044" s="155"/>
      <c r="K1044" s="61" t="s">
        <v>7594</v>
      </c>
      <c r="L1044" s="61" t="str">
        <f t="shared" si="27"/>
        <v>Verzekeringen en pensioenfondsen (geen verplichte sociale verzekeringen)</v>
      </c>
    </row>
    <row r="1045" spans="1:12" hidden="1" x14ac:dyDescent="0.2">
      <c r="A1045" s="131">
        <v>4</v>
      </c>
      <c r="B1045" s="69" t="s">
        <v>8377</v>
      </c>
      <c r="C1045" s="74" t="s">
        <v>8378</v>
      </c>
      <c r="D1045" s="69" t="s">
        <v>8442</v>
      </c>
      <c r="E1045" s="74" t="s">
        <v>8441</v>
      </c>
      <c r="F1045" s="61" t="s">
        <v>158</v>
      </c>
      <c r="G1045" s="155" t="s">
        <v>158</v>
      </c>
      <c r="H1045" s="155">
        <v>1</v>
      </c>
      <c r="I1045" s="155"/>
      <c r="K1045" s="61" t="s">
        <v>7594</v>
      </c>
      <c r="L1045" s="61" t="str">
        <f t="shared" si="27"/>
        <v>Verzekeringen en pensioenfondsen (geen verplichte sociale verzekeringen)</v>
      </c>
    </row>
    <row r="1046" spans="1:12" x14ac:dyDescent="0.2">
      <c r="A1046" s="131">
        <v>5</v>
      </c>
      <c r="B1046" s="69" t="s">
        <v>8377</v>
      </c>
      <c r="C1046" s="74" t="s">
        <v>8378</v>
      </c>
      <c r="D1046" s="69" t="s">
        <v>8443</v>
      </c>
      <c r="E1046" s="74" t="s">
        <v>8444</v>
      </c>
      <c r="F1046" s="61" t="s">
        <v>158</v>
      </c>
      <c r="G1046" s="155" t="s">
        <v>158</v>
      </c>
      <c r="H1046" s="155">
        <v>1</v>
      </c>
      <c r="I1046" s="155"/>
      <c r="K1046" s="61" t="s">
        <v>7594</v>
      </c>
      <c r="L1046" s="61" t="str">
        <f t="shared" si="27"/>
        <v>Verzekeringen en pensioenfondsen (geen verplichte sociale verzekeringen)</v>
      </c>
    </row>
    <row r="1047" spans="1:12" x14ac:dyDescent="0.2">
      <c r="A1047" s="131">
        <v>5</v>
      </c>
      <c r="B1047" s="69" t="s">
        <v>8377</v>
      </c>
      <c r="C1047" s="74" t="s">
        <v>8378</v>
      </c>
      <c r="D1047" s="69" t="s">
        <v>8445</v>
      </c>
      <c r="E1047" s="74" t="s">
        <v>8446</v>
      </c>
      <c r="F1047" s="61" t="s">
        <v>158</v>
      </c>
      <c r="G1047" s="155" t="s">
        <v>158</v>
      </c>
      <c r="H1047" s="155">
        <v>1</v>
      </c>
      <c r="I1047" s="155"/>
      <c r="K1047" s="61" t="s">
        <v>7594</v>
      </c>
      <c r="L1047" s="61" t="str">
        <f t="shared" si="27"/>
        <v>Verzekeringen en pensioenfondsen (geen verplichte sociale verzekeringen)</v>
      </c>
    </row>
    <row r="1048" spans="1:12" x14ac:dyDescent="0.2">
      <c r="A1048" s="131">
        <v>5</v>
      </c>
      <c r="B1048" s="69" t="s">
        <v>8377</v>
      </c>
      <c r="C1048" s="74" t="s">
        <v>8378</v>
      </c>
      <c r="D1048" s="69" t="s">
        <v>8447</v>
      </c>
      <c r="E1048" s="74" t="s">
        <v>8448</v>
      </c>
      <c r="F1048" s="61" t="s">
        <v>158</v>
      </c>
      <c r="G1048" s="155" t="s">
        <v>158</v>
      </c>
      <c r="H1048" s="155">
        <v>1</v>
      </c>
      <c r="I1048" s="155"/>
      <c r="K1048" s="61" t="s">
        <v>7594</v>
      </c>
      <c r="L1048" s="61" t="str">
        <f t="shared" si="27"/>
        <v>Verzekeringen en pensioenfondsen (geen verplichte sociale verzekeringen)</v>
      </c>
    </row>
    <row r="1049" spans="1:12" x14ac:dyDescent="0.2">
      <c r="A1049" s="131">
        <v>5</v>
      </c>
      <c r="B1049" s="69" t="s">
        <v>8377</v>
      </c>
      <c r="C1049" s="74" t="s">
        <v>8378</v>
      </c>
      <c r="D1049" s="69" t="s">
        <v>8449</v>
      </c>
      <c r="E1049" s="74" t="s">
        <v>8450</v>
      </c>
      <c r="F1049" s="61" t="s">
        <v>158</v>
      </c>
      <c r="G1049" s="155" t="s">
        <v>158</v>
      </c>
      <c r="H1049" s="155">
        <v>1</v>
      </c>
      <c r="I1049" s="155"/>
      <c r="K1049" s="61" t="s">
        <v>7594</v>
      </c>
      <c r="L1049" s="61" t="str">
        <f t="shared" si="27"/>
        <v>Verzekeringen en pensioenfondsen (geen verplichte sociale verzekeringen)</v>
      </c>
    </row>
    <row r="1050" spans="1:12" hidden="1" x14ac:dyDescent="0.2">
      <c r="A1050" s="131">
        <v>2</v>
      </c>
      <c r="B1050" s="59" t="s">
        <v>8377</v>
      </c>
      <c r="C1050" s="66" t="s">
        <v>8378</v>
      </c>
      <c r="D1050" s="59" t="s">
        <v>8451</v>
      </c>
      <c r="E1050" s="66" t="s">
        <v>8452</v>
      </c>
      <c r="F1050" s="61" t="s">
        <v>158</v>
      </c>
      <c r="G1050" s="155" t="s">
        <v>6469</v>
      </c>
      <c r="H1050" s="155">
        <v>1</v>
      </c>
      <c r="I1050" s="155"/>
      <c r="J1050" s="63" t="s">
        <v>1318</v>
      </c>
      <c r="K1050" s="61" t="s">
        <v>7594</v>
      </c>
      <c r="L1050" s="61" t="str">
        <f t="shared" si="27"/>
        <v>Overige financiële dienstverlening</v>
      </c>
    </row>
    <row r="1051" spans="1:12" hidden="1" x14ac:dyDescent="0.2">
      <c r="A1051" s="131">
        <v>3</v>
      </c>
      <c r="B1051" s="69" t="s">
        <v>8377</v>
      </c>
      <c r="C1051" s="74" t="s">
        <v>8378</v>
      </c>
      <c r="D1051" s="69" t="s">
        <v>8453</v>
      </c>
      <c r="E1051" s="74" t="s">
        <v>8454</v>
      </c>
      <c r="F1051" s="61" t="s">
        <v>158</v>
      </c>
      <c r="G1051" s="155" t="s">
        <v>6469</v>
      </c>
      <c r="H1051" s="155">
        <v>1</v>
      </c>
      <c r="I1051" s="155"/>
      <c r="K1051" s="61" t="s">
        <v>7594</v>
      </c>
      <c r="L1051" s="61" t="str">
        <f t="shared" si="27"/>
        <v>Overige financiële dienstverlening</v>
      </c>
    </row>
    <row r="1052" spans="1:12" hidden="1" x14ac:dyDescent="0.2">
      <c r="A1052" s="131">
        <v>4</v>
      </c>
      <c r="B1052" s="69" t="s">
        <v>8377</v>
      </c>
      <c r="C1052" s="74" t="s">
        <v>8378</v>
      </c>
      <c r="D1052" s="69" t="s">
        <v>8455</v>
      </c>
      <c r="E1052" s="74" t="s">
        <v>8456</v>
      </c>
      <c r="F1052" s="61" t="s">
        <v>158</v>
      </c>
      <c r="G1052" s="155" t="s">
        <v>158</v>
      </c>
      <c r="H1052" s="155">
        <v>1</v>
      </c>
      <c r="I1052" s="155"/>
      <c r="K1052" s="61" t="s">
        <v>7594</v>
      </c>
      <c r="L1052" s="61" t="str">
        <f t="shared" si="27"/>
        <v>Overige financiële dienstverlening</v>
      </c>
    </row>
    <row r="1053" spans="1:12" hidden="1" x14ac:dyDescent="0.2">
      <c r="A1053" s="131">
        <v>4</v>
      </c>
      <c r="B1053" s="69" t="s">
        <v>8377</v>
      </c>
      <c r="C1053" s="74" t="s">
        <v>8378</v>
      </c>
      <c r="D1053" s="69" t="s">
        <v>8457</v>
      </c>
      <c r="E1053" s="74" t="s">
        <v>8458</v>
      </c>
      <c r="F1053" s="61" t="s">
        <v>158</v>
      </c>
      <c r="G1053" s="155" t="s">
        <v>158</v>
      </c>
      <c r="H1053" s="155">
        <v>1</v>
      </c>
      <c r="I1053" s="155"/>
      <c r="K1053" s="61" t="s">
        <v>7594</v>
      </c>
      <c r="L1053" s="61" t="str">
        <f t="shared" si="27"/>
        <v>Overige financiële dienstverlening</v>
      </c>
    </row>
    <row r="1054" spans="1:12" hidden="1" x14ac:dyDescent="0.2">
      <c r="A1054" s="131">
        <v>4</v>
      </c>
      <c r="B1054" s="69" t="s">
        <v>8377</v>
      </c>
      <c r="C1054" s="74" t="s">
        <v>8378</v>
      </c>
      <c r="D1054" s="69" t="s">
        <v>8459</v>
      </c>
      <c r="E1054" s="74" t="s">
        <v>8460</v>
      </c>
      <c r="F1054" s="61" t="s">
        <v>158</v>
      </c>
      <c r="G1054" s="155" t="s">
        <v>158</v>
      </c>
      <c r="H1054" s="155">
        <v>1</v>
      </c>
      <c r="I1054" s="155"/>
      <c r="K1054" s="61" t="s">
        <v>7594</v>
      </c>
      <c r="L1054" s="61" t="str">
        <f t="shared" si="27"/>
        <v>Overige financiële dienstverlening</v>
      </c>
    </row>
    <row r="1055" spans="1:12" x14ac:dyDescent="0.2">
      <c r="A1055" s="131">
        <v>5</v>
      </c>
      <c r="B1055" s="69" t="s">
        <v>8377</v>
      </c>
      <c r="C1055" s="74" t="s">
        <v>8378</v>
      </c>
      <c r="D1055" s="69" t="s">
        <v>8461</v>
      </c>
      <c r="E1055" s="74" t="s">
        <v>8462</v>
      </c>
      <c r="F1055" s="61" t="s">
        <v>158</v>
      </c>
      <c r="G1055" s="155" t="s">
        <v>158</v>
      </c>
      <c r="H1055" s="155">
        <v>1</v>
      </c>
      <c r="I1055" s="155"/>
      <c r="K1055" s="61" t="s">
        <v>7594</v>
      </c>
      <c r="L1055" s="61" t="str">
        <f t="shared" si="27"/>
        <v>Overige financiële dienstverlening</v>
      </c>
    </row>
    <row r="1056" spans="1:12" x14ac:dyDescent="0.2">
      <c r="A1056" s="131">
        <v>5</v>
      </c>
      <c r="B1056" s="69" t="s">
        <v>8377</v>
      </c>
      <c r="C1056" s="74" t="s">
        <v>8378</v>
      </c>
      <c r="D1056" s="69" t="s">
        <v>8463</v>
      </c>
      <c r="E1056" s="74" t="s">
        <v>8464</v>
      </c>
      <c r="F1056" s="61" t="s">
        <v>158</v>
      </c>
      <c r="G1056" s="155" t="s">
        <v>158</v>
      </c>
      <c r="H1056" s="155">
        <v>1</v>
      </c>
      <c r="I1056" s="155"/>
      <c r="K1056" s="61" t="s">
        <v>7594</v>
      </c>
      <c r="L1056" s="61" t="str">
        <f t="shared" si="27"/>
        <v>Overige financiële dienstverlening</v>
      </c>
    </row>
    <row r="1057" spans="1:12" x14ac:dyDescent="0.2">
      <c r="A1057" s="131">
        <v>5</v>
      </c>
      <c r="B1057" s="69" t="s">
        <v>8377</v>
      </c>
      <c r="C1057" s="74" t="s">
        <v>8378</v>
      </c>
      <c r="D1057" s="69" t="s">
        <v>8465</v>
      </c>
      <c r="E1057" s="74" t="s">
        <v>8466</v>
      </c>
      <c r="F1057" s="61" t="s">
        <v>158</v>
      </c>
      <c r="G1057" s="155" t="s">
        <v>158</v>
      </c>
      <c r="H1057" s="155">
        <v>1</v>
      </c>
      <c r="I1057" s="155"/>
      <c r="K1057" s="61" t="s">
        <v>7594</v>
      </c>
      <c r="L1057" s="61" t="str">
        <f t="shared" si="27"/>
        <v>Overige financiële dienstverlening</v>
      </c>
    </row>
    <row r="1058" spans="1:12" hidden="1" x14ac:dyDescent="0.2">
      <c r="A1058" s="131">
        <v>3</v>
      </c>
      <c r="B1058" s="69" t="s">
        <v>8377</v>
      </c>
      <c r="C1058" s="74" t="s">
        <v>8378</v>
      </c>
      <c r="D1058" s="69" t="s">
        <v>8467</v>
      </c>
      <c r="E1058" s="74" t="s">
        <v>8468</v>
      </c>
      <c r="F1058" s="61" t="s">
        <v>158</v>
      </c>
      <c r="G1058" s="155" t="s">
        <v>6469</v>
      </c>
      <c r="H1058" s="155">
        <v>1</v>
      </c>
      <c r="I1058" s="155"/>
      <c r="K1058" s="61" t="s">
        <v>7594</v>
      </c>
      <c r="L1058" s="61" t="str">
        <f t="shared" si="27"/>
        <v>Overige financiële dienstverlening</v>
      </c>
    </row>
    <row r="1059" spans="1:12" hidden="1" x14ac:dyDescent="0.2">
      <c r="A1059" s="131">
        <v>4</v>
      </c>
      <c r="B1059" s="69" t="s">
        <v>8377</v>
      </c>
      <c r="C1059" s="74" t="s">
        <v>8378</v>
      </c>
      <c r="D1059" s="69" t="s">
        <v>8469</v>
      </c>
      <c r="E1059" s="74" t="s">
        <v>8470</v>
      </c>
      <c r="F1059" s="61" t="s">
        <v>158</v>
      </c>
      <c r="G1059" s="155" t="s">
        <v>158</v>
      </c>
      <c r="H1059" s="155">
        <v>1</v>
      </c>
      <c r="I1059" s="155"/>
      <c r="K1059" s="61" t="s">
        <v>7594</v>
      </c>
      <c r="L1059" s="61" t="str">
        <f t="shared" si="27"/>
        <v>Overige financiële dienstverlening</v>
      </c>
    </row>
    <row r="1060" spans="1:12" hidden="1" x14ac:dyDescent="0.2">
      <c r="A1060" s="131">
        <v>4</v>
      </c>
      <c r="B1060" s="69" t="s">
        <v>8377</v>
      </c>
      <c r="C1060" s="74" t="s">
        <v>8378</v>
      </c>
      <c r="D1060" s="69" t="s">
        <v>8471</v>
      </c>
      <c r="E1060" s="74" t="s">
        <v>8472</v>
      </c>
      <c r="F1060" s="61" t="s">
        <v>158</v>
      </c>
      <c r="G1060" s="155" t="s">
        <v>158</v>
      </c>
      <c r="H1060" s="155">
        <v>1</v>
      </c>
      <c r="I1060" s="155"/>
      <c r="K1060" s="61" t="s">
        <v>7594</v>
      </c>
      <c r="L1060" s="61" t="str">
        <f t="shared" si="27"/>
        <v>Overige financiële dienstverlening</v>
      </c>
    </row>
    <row r="1061" spans="1:12" hidden="1" x14ac:dyDescent="0.2">
      <c r="A1061" s="131">
        <v>4</v>
      </c>
      <c r="B1061" s="69" t="s">
        <v>8377</v>
      </c>
      <c r="C1061" s="74" t="s">
        <v>8378</v>
      </c>
      <c r="D1061" s="69" t="s">
        <v>8473</v>
      </c>
      <c r="E1061" s="74" t="s">
        <v>8474</v>
      </c>
      <c r="F1061" s="61" t="s">
        <v>158</v>
      </c>
      <c r="G1061" s="155" t="s">
        <v>158</v>
      </c>
      <c r="H1061" s="155">
        <v>1</v>
      </c>
      <c r="I1061" s="155"/>
      <c r="K1061" s="61" t="s">
        <v>7594</v>
      </c>
      <c r="L1061" s="61" t="str">
        <f t="shared" si="27"/>
        <v>Overige financiële dienstverlening</v>
      </c>
    </row>
    <row r="1062" spans="1:12" x14ac:dyDescent="0.2">
      <c r="A1062" s="131">
        <v>5</v>
      </c>
      <c r="B1062" s="69" t="s">
        <v>8377</v>
      </c>
      <c r="C1062" s="74" t="s">
        <v>8378</v>
      </c>
      <c r="D1062" s="69" t="s">
        <v>8475</v>
      </c>
      <c r="E1062" s="74" t="s">
        <v>8476</v>
      </c>
      <c r="F1062" s="61" t="s">
        <v>158</v>
      </c>
      <c r="G1062" s="155" t="s">
        <v>158</v>
      </c>
      <c r="H1062" s="155">
        <v>1</v>
      </c>
      <c r="I1062" s="155"/>
      <c r="K1062" s="61" t="s">
        <v>7594</v>
      </c>
      <c r="L1062" s="61" t="str">
        <f t="shared" si="27"/>
        <v>Overige financiële dienstverlening</v>
      </c>
    </row>
    <row r="1063" spans="1:12" x14ac:dyDescent="0.2">
      <c r="A1063" s="131">
        <v>5</v>
      </c>
      <c r="B1063" s="69" t="s">
        <v>8377</v>
      </c>
      <c r="C1063" s="74" t="s">
        <v>8378</v>
      </c>
      <c r="D1063" s="69" t="s">
        <v>8477</v>
      </c>
      <c r="E1063" s="74" t="s">
        <v>8478</v>
      </c>
      <c r="F1063" s="61" t="s">
        <v>158</v>
      </c>
      <c r="G1063" s="155" t="s">
        <v>158</v>
      </c>
      <c r="H1063" s="155">
        <v>1</v>
      </c>
      <c r="I1063" s="155"/>
      <c r="K1063" s="61" t="s">
        <v>7594</v>
      </c>
      <c r="L1063" s="61" t="str">
        <f t="shared" si="27"/>
        <v>Overige financiële dienstverlening</v>
      </c>
    </row>
    <row r="1064" spans="1:12" x14ac:dyDescent="0.2">
      <c r="A1064" s="131">
        <v>5</v>
      </c>
      <c r="B1064" s="69" t="s">
        <v>8377</v>
      </c>
      <c r="C1064" s="74" t="s">
        <v>8378</v>
      </c>
      <c r="D1064" s="69" t="s">
        <v>8479</v>
      </c>
      <c r="E1064" s="74" t="s">
        <v>8480</v>
      </c>
      <c r="F1064" s="61" t="s">
        <v>158</v>
      </c>
      <c r="G1064" s="155" t="s">
        <v>158</v>
      </c>
      <c r="H1064" s="155">
        <v>1</v>
      </c>
      <c r="I1064" s="155"/>
      <c r="K1064" s="61" t="s">
        <v>7594</v>
      </c>
      <c r="L1064" s="61" t="str">
        <f t="shared" si="27"/>
        <v>Overige financiële dienstverlening</v>
      </c>
    </row>
    <row r="1065" spans="1:12" x14ac:dyDescent="0.2">
      <c r="A1065" s="131">
        <v>5</v>
      </c>
      <c r="B1065" s="69" t="s">
        <v>8377</v>
      </c>
      <c r="C1065" s="74" t="s">
        <v>8378</v>
      </c>
      <c r="D1065" s="69" t="s">
        <v>8481</v>
      </c>
      <c r="E1065" s="74" t="s">
        <v>8482</v>
      </c>
      <c r="F1065" s="61" t="s">
        <v>158</v>
      </c>
      <c r="G1065" s="155" t="s">
        <v>158</v>
      </c>
      <c r="H1065" s="155">
        <v>1</v>
      </c>
      <c r="I1065" s="155"/>
      <c r="K1065" s="61" t="s">
        <v>7594</v>
      </c>
      <c r="L1065" s="61" t="str">
        <f t="shared" si="27"/>
        <v>Overige financiële dienstverlening</v>
      </c>
    </row>
    <row r="1066" spans="1:12" hidden="1" x14ac:dyDescent="0.2">
      <c r="A1066" s="131">
        <v>3</v>
      </c>
      <c r="B1066" s="69" t="s">
        <v>8377</v>
      </c>
      <c r="C1066" s="74" t="s">
        <v>8378</v>
      </c>
      <c r="D1066" s="69" t="s">
        <v>8483</v>
      </c>
      <c r="E1066" s="74" t="s">
        <v>8484</v>
      </c>
      <c r="F1066" s="61" t="s">
        <v>158</v>
      </c>
      <c r="G1066" s="155" t="s">
        <v>158</v>
      </c>
      <c r="H1066" s="155">
        <v>1</v>
      </c>
      <c r="I1066" s="155"/>
      <c r="K1066" s="61" t="s">
        <v>7594</v>
      </c>
      <c r="L1066" s="61" t="str">
        <f t="shared" si="27"/>
        <v>Overige financiële dienstverlening</v>
      </c>
    </row>
    <row r="1067" spans="1:12" hidden="1" x14ac:dyDescent="0.2">
      <c r="A1067" s="131">
        <v>4</v>
      </c>
      <c r="B1067" s="69" t="s">
        <v>8377</v>
      </c>
      <c r="C1067" s="74" t="s">
        <v>8378</v>
      </c>
      <c r="D1067" s="69" t="s">
        <v>8485</v>
      </c>
      <c r="E1067" s="74" t="s">
        <v>8484</v>
      </c>
      <c r="F1067" s="61" t="s">
        <v>158</v>
      </c>
      <c r="G1067" s="155" t="s">
        <v>158</v>
      </c>
      <c r="H1067" s="155">
        <v>1</v>
      </c>
      <c r="I1067" s="155"/>
      <c r="K1067" s="61" t="s">
        <v>7594</v>
      </c>
      <c r="L1067" s="61" t="str">
        <f t="shared" si="27"/>
        <v>Overige financiële dienstverlening</v>
      </c>
    </row>
    <row r="1068" spans="1:12" hidden="1" x14ac:dyDescent="0.2">
      <c r="A1068" s="131">
        <v>2</v>
      </c>
      <c r="B1068" s="59" t="s">
        <v>8486</v>
      </c>
      <c r="C1068" s="66" t="s">
        <v>8487</v>
      </c>
      <c r="D1068" s="59" t="s">
        <v>8488</v>
      </c>
      <c r="E1068" s="66" t="s">
        <v>8487</v>
      </c>
      <c r="F1068" s="61" t="s">
        <v>158</v>
      </c>
      <c r="G1068" s="155" t="s">
        <v>6469</v>
      </c>
      <c r="H1068" s="155">
        <v>1</v>
      </c>
      <c r="I1068" s="155"/>
      <c r="J1068" s="63" t="s">
        <v>1318</v>
      </c>
      <c r="K1068" s="61" t="s">
        <v>7594</v>
      </c>
      <c r="L1068" s="61" t="str">
        <f t="shared" si="27"/>
        <v>Verhuur van en handel in onroerend goed</v>
      </c>
    </row>
    <row r="1069" spans="1:12" hidden="1" x14ac:dyDescent="0.2">
      <c r="A1069" s="131">
        <v>3</v>
      </c>
      <c r="B1069" s="69" t="s">
        <v>8486</v>
      </c>
      <c r="C1069" s="74" t="s">
        <v>8487</v>
      </c>
      <c r="D1069" s="69" t="s">
        <v>8489</v>
      </c>
      <c r="E1069" s="74" t="s">
        <v>8490</v>
      </c>
      <c r="F1069" s="61" t="s">
        <v>158</v>
      </c>
      <c r="G1069" s="155" t="s">
        <v>158</v>
      </c>
      <c r="H1069" s="155">
        <v>1</v>
      </c>
      <c r="I1069" s="155"/>
      <c r="K1069" s="61" t="s">
        <v>7594</v>
      </c>
      <c r="L1069" s="61" t="str">
        <f t="shared" si="27"/>
        <v>Verhuur van en handel in onroerend goed</v>
      </c>
    </row>
    <row r="1070" spans="1:12" hidden="1" x14ac:dyDescent="0.2">
      <c r="A1070" s="131">
        <v>4</v>
      </c>
      <c r="B1070" s="69" t="s">
        <v>8486</v>
      </c>
      <c r="C1070" s="74" t="s">
        <v>8487</v>
      </c>
      <c r="D1070" s="69" t="s">
        <v>8491</v>
      </c>
      <c r="E1070" s="74" t="s">
        <v>8490</v>
      </c>
      <c r="F1070" s="61" t="s">
        <v>158</v>
      </c>
      <c r="G1070" s="155" t="s">
        <v>158</v>
      </c>
      <c r="H1070" s="155">
        <v>1</v>
      </c>
      <c r="I1070" s="155"/>
      <c r="K1070" s="61" t="s">
        <v>7594</v>
      </c>
      <c r="L1070" s="61" t="str">
        <f t="shared" si="27"/>
        <v>Verhuur van en handel in onroerend goed</v>
      </c>
    </row>
    <row r="1071" spans="1:12" hidden="1" x14ac:dyDescent="0.2">
      <c r="A1071" s="131">
        <v>3</v>
      </c>
      <c r="B1071" s="69" t="s">
        <v>8486</v>
      </c>
      <c r="C1071" s="74" t="s">
        <v>8487</v>
      </c>
      <c r="D1071" s="69" t="s">
        <v>8492</v>
      </c>
      <c r="E1071" s="74" t="s">
        <v>8493</v>
      </c>
      <c r="F1071" s="61" t="s">
        <v>158</v>
      </c>
      <c r="G1071" s="155" t="s">
        <v>6469</v>
      </c>
      <c r="H1071" s="155">
        <v>1</v>
      </c>
      <c r="I1071" s="155"/>
      <c r="K1071" s="61" t="s">
        <v>7594</v>
      </c>
      <c r="L1071" s="61" t="str">
        <f t="shared" si="27"/>
        <v>Verhuur van en handel in onroerend goed</v>
      </c>
    </row>
    <row r="1072" spans="1:12" hidden="1" x14ac:dyDescent="0.2">
      <c r="A1072" s="131">
        <v>4</v>
      </c>
      <c r="B1072" s="69" t="s">
        <v>8486</v>
      </c>
      <c r="C1072" s="74" t="s">
        <v>8487</v>
      </c>
      <c r="D1072" s="69" t="s">
        <v>8494</v>
      </c>
      <c r="E1072" s="74" t="s">
        <v>8493</v>
      </c>
      <c r="F1072" s="61" t="s">
        <v>158</v>
      </c>
      <c r="G1072" s="155" t="s">
        <v>158</v>
      </c>
      <c r="H1072" s="155">
        <v>1</v>
      </c>
      <c r="I1072" s="155"/>
      <c r="K1072" s="61" t="s">
        <v>7594</v>
      </c>
      <c r="L1072" s="61" t="str">
        <f t="shared" si="27"/>
        <v>Verhuur van en handel in onroerend goed</v>
      </c>
    </row>
    <row r="1073" spans="1:12" x14ac:dyDescent="0.2">
      <c r="A1073" s="131">
        <v>5</v>
      </c>
      <c r="B1073" s="69" t="s">
        <v>8486</v>
      </c>
      <c r="C1073" s="74" t="s">
        <v>8487</v>
      </c>
      <c r="D1073" s="69" t="s">
        <v>8495</v>
      </c>
      <c r="E1073" s="74" t="s">
        <v>8496</v>
      </c>
      <c r="F1073" s="61" t="s">
        <v>158</v>
      </c>
      <c r="G1073" s="155" t="s">
        <v>158</v>
      </c>
      <c r="H1073" s="155">
        <v>1</v>
      </c>
      <c r="I1073" s="155"/>
      <c r="K1073" s="61" t="s">
        <v>7594</v>
      </c>
      <c r="L1073" s="61" t="str">
        <f t="shared" si="27"/>
        <v>Verhuur van en handel in onroerend goed</v>
      </c>
    </row>
    <row r="1074" spans="1:12" x14ac:dyDescent="0.2">
      <c r="A1074" s="131">
        <v>5</v>
      </c>
      <c r="B1074" s="69" t="s">
        <v>8486</v>
      </c>
      <c r="C1074" s="74" t="s">
        <v>8487</v>
      </c>
      <c r="D1074" s="69" t="s">
        <v>8497</v>
      </c>
      <c r="E1074" s="74" t="s">
        <v>8498</v>
      </c>
      <c r="F1074" s="61" t="s">
        <v>158</v>
      </c>
      <c r="G1074" s="155" t="s">
        <v>158</v>
      </c>
      <c r="H1074" s="155">
        <v>1</v>
      </c>
      <c r="I1074" s="155"/>
      <c r="K1074" s="61" t="s">
        <v>7594</v>
      </c>
      <c r="L1074" s="61" t="str">
        <f t="shared" si="27"/>
        <v>Verhuur van en handel in onroerend goed</v>
      </c>
    </row>
    <row r="1075" spans="1:12" x14ac:dyDescent="0.2">
      <c r="A1075" s="131">
        <v>5</v>
      </c>
      <c r="B1075" s="69" t="s">
        <v>8486</v>
      </c>
      <c r="C1075" s="74" t="s">
        <v>8487</v>
      </c>
      <c r="D1075" s="69" t="s">
        <v>8499</v>
      </c>
      <c r="E1075" s="74" t="s">
        <v>8500</v>
      </c>
      <c r="F1075" s="61" t="s">
        <v>158</v>
      </c>
      <c r="G1075" s="155" t="s">
        <v>158</v>
      </c>
      <c r="H1075" s="155">
        <v>1</v>
      </c>
      <c r="I1075" s="155"/>
      <c r="K1075" s="61" t="s">
        <v>7594</v>
      </c>
      <c r="L1075" s="61" t="str">
        <f t="shared" si="27"/>
        <v>Verhuur van en handel in onroerend goed</v>
      </c>
    </row>
    <row r="1076" spans="1:12" x14ac:dyDescent="0.2">
      <c r="A1076" s="131">
        <v>5</v>
      </c>
      <c r="B1076" s="69" t="s">
        <v>8486</v>
      </c>
      <c r="C1076" s="74" t="s">
        <v>8487</v>
      </c>
      <c r="D1076" s="69" t="s">
        <v>8501</v>
      </c>
      <c r="E1076" s="74" t="s">
        <v>8502</v>
      </c>
      <c r="F1076" s="61" t="s">
        <v>158</v>
      </c>
      <c r="G1076" s="155" t="s">
        <v>158</v>
      </c>
      <c r="H1076" s="155">
        <v>1</v>
      </c>
      <c r="I1076" s="155"/>
      <c r="K1076" s="61" t="s">
        <v>7594</v>
      </c>
      <c r="L1076" s="61" t="str">
        <f t="shared" si="27"/>
        <v>Verhuur van en handel in onroerend goed</v>
      </c>
    </row>
    <row r="1077" spans="1:12" hidden="1" x14ac:dyDescent="0.2">
      <c r="A1077" s="131">
        <v>3</v>
      </c>
      <c r="B1077" s="69" t="s">
        <v>8486</v>
      </c>
      <c r="C1077" s="74" t="s">
        <v>8487</v>
      </c>
      <c r="D1077" s="69" t="s">
        <v>8503</v>
      </c>
      <c r="E1077" s="74" t="s">
        <v>8504</v>
      </c>
      <c r="F1077" s="61" t="s">
        <v>158</v>
      </c>
      <c r="G1077" s="155" t="s">
        <v>6469</v>
      </c>
      <c r="H1077" s="155">
        <v>1</v>
      </c>
      <c r="I1077" s="155"/>
      <c r="K1077" s="61" t="s">
        <v>7594</v>
      </c>
      <c r="L1077" s="61" t="str">
        <f t="shared" si="27"/>
        <v>Verhuur van en handel in onroerend goed</v>
      </c>
    </row>
    <row r="1078" spans="1:12" hidden="1" x14ac:dyDescent="0.2">
      <c r="A1078" s="131">
        <v>4</v>
      </c>
      <c r="B1078" s="69" t="s">
        <v>8486</v>
      </c>
      <c r="C1078" s="74" t="s">
        <v>8487</v>
      </c>
      <c r="D1078" s="69" t="s">
        <v>8505</v>
      </c>
      <c r="E1078" s="74" t="s">
        <v>8506</v>
      </c>
      <c r="F1078" s="61" t="s">
        <v>158</v>
      </c>
      <c r="G1078" s="155" t="s">
        <v>158</v>
      </c>
      <c r="H1078" s="155">
        <v>1</v>
      </c>
      <c r="I1078" s="155"/>
      <c r="K1078" s="61" t="s">
        <v>7594</v>
      </c>
      <c r="L1078" s="61" t="str">
        <f t="shared" si="27"/>
        <v>Verhuur van en handel in onroerend goed</v>
      </c>
    </row>
    <row r="1079" spans="1:12" hidden="1" x14ac:dyDescent="0.2">
      <c r="A1079" s="131">
        <v>4</v>
      </c>
      <c r="B1079" s="69" t="s">
        <v>8486</v>
      </c>
      <c r="C1079" s="74" t="s">
        <v>8487</v>
      </c>
      <c r="D1079" s="69" t="s">
        <v>8507</v>
      </c>
      <c r="E1079" s="74" t="s">
        <v>8508</v>
      </c>
      <c r="F1079" s="61" t="s">
        <v>158</v>
      </c>
      <c r="G1079" s="155" t="s">
        <v>158</v>
      </c>
      <c r="H1079" s="155">
        <v>1</v>
      </c>
      <c r="I1079" s="155"/>
      <c r="K1079" s="61" t="s">
        <v>7594</v>
      </c>
      <c r="L1079" s="61" t="str">
        <f t="shared" si="27"/>
        <v>Verhuur van en handel in onroerend goed</v>
      </c>
    </row>
    <row r="1080" spans="1:12" hidden="1" x14ac:dyDescent="0.2">
      <c r="A1080" s="131">
        <v>2</v>
      </c>
      <c r="B1080" s="59" t="s">
        <v>4764</v>
      </c>
      <c r="C1080" s="66" t="s">
        <v>8509</v>
      </c>
      <c r="D1080" s="59" t="s">
        <v>8510</v>
      </c>
      <c r="E1080" s="66" t="s">
        <v>8511</v>
      </c>
      <c r="F1080" s="61" t="s">
        <v>158</v>
      </c>
      <c r="G1080" s="155" t="s">
        <v>6469</v>
      </c>
      <c r="H1080" s="155">
        <v>0</v>
      </c>
      <c r="I1080" s="155"/>
      <c r="J1080" s="63" t="s">
        <v>1318</v>
      </c>
      <c r="K1080" s="61" t="s">
        <v>7594</v>
      </c>
      <c r="L1080" s="61" t="str">
        <f t="shared" si="27"/>
        <v xml:space="preserve">Rechtskundige dienstverlening, accountancy, belastingadvisering en administratie </v>
      </c>
    </row>
    <row r="1081" spans="1:12" hidden="1" x14ac:dyDescent="0.2">
      <c r="A1081" s="131">
        <v>3</v>
      </c>
      <c r="B1081" s="69" t="s">
        <v>4764</v>
      </c>
      <c r="C1081" s="74" t="s">
        <v>8509</v>
      </c>
      <c r="D1081" s="69" t="s">
        <v>8512</v>
      </c>
      <c r="E1081" s="74" t="s">
        <v>8513</v>
      </c>
      <c r="F1081" s="61" t="s">
        <v>158</v>
      </c>
      <c r="G1081" s="155" t="s">
        <v>6469</v>
      </c>
      <c r="H1081" s="155">
        <v>0</v>
      </c>
      <c r="I1081" s="155"/>
      <c r="K1081" s="61" t="s">
        <v>7594</v>
      </c>
      <c r="L1081" s="61" t="str">
        <f t="shared" si="27"/>
        <v xml:space="preserve">Rechtskundige dienstverlening, accountancy, belastingadvisering en administratie </v>
      </c>
    </row>
    <row r="1082" spans="1:12" hidden="1" x14ac:dyDescent="0.2">
      <c r="A1082" s="131">
        <v>4</v>
      </c>
      <c r="B1082" s="69" t="s">
        <v>4764</v>
      </c>
      <c r="C1082" s="74" t="s">
        <v>8509</v>
      </c>
      <c r="D1082" s="69" t="s">
        <v>8514</v>
      </c>
      <c r="E1082" s="74" t="s">
        <v>8513</v>
      </c>
      <c r="F1082" s="61" t="s">
        <v>158</v>
      </c>
      <c r="G1082" s="155" t="s">
        <v>158</v>
      </c>
      <c r="H1082" s="155">
        <v>0</v>
      </c>
      <c r="I1082" s="155"/>
      <c r="K1082" s="61" t="s">
        <v>7594</v>
      </c>
      <c r="L1082" s="61" t="str">
        <f t="shared" si="27"/>
        <v xml:space="preserve">Rechtskundige dienstverlening, accountancy, belastingadvisering en administratie </v>
      </c>
    </row>
    <row r="1083" spans="1:12" x14ac:dyDescent="0.2">
      <c r="A1083" s="131">
        <v>5</v>
      </c>
      <c r="B1083" s="69" t="s">
        <v>4764</v>
      </c>
      <c r="C1083" s="74" t="s">
        <v>8509</v>
      </c>
      <c r="D1083" s="69" t="s">
        <v>8515</v>
      </c>
      <c r="E1083" s="74" t="s">
        <v>8516</v>
      </c>
      <c r="F1083" s="61" t="s">
        <v>158</v>
      </c>
      <c r="G1083" s="155" t="s">
        <v>158</v>
      </c>
      <c r="H1083" s="155">
        <v>0</v>
      </c>
      <c r="I1083" s="155"/>
      <c r="K1083" s="61" t="s">
        <v>7594</v>
      </c>
      <c r="L1083" s="61" t="str">
        <f t="shared" si="27"/>
        <v xml:space="preserve">Rechtskundige dienstverlening, accountancy, belastingadvisering en administratie </v>
      </c>
    </row>
    <row r="1084" spans="1:12" x14ac:dyDescent="0.2">
      <c r="A1084" s="131">
        <v>5</v>
      </c>
      <c r="B1084" s="69" t="s">
        <v>4764</v>
      </c>
      <c r="C1084" s="74" t="s">
        <v>8509</v>
      </c>
      <c r="D1084" s="69" t="s">
        <v>8517</v>
      </c>
      <c r="E1084" s="74" t="s">
        <v>8518</v>
      </c>
      <c r="F1084" s="61" t="s">
        <v>158</v>
      </c>
      <c r="G1084" s="155" t="s">
        <v>158</v>
      </c>
      <c r="H1084" s="155">
        <v>0</v>
      </c>
      <c r="I1084" s="155"/>
      <c r="K1084" s="61" t="s">
        <v>7594</v>
      </c>
      <c r="L1084" s="61" t="str">
        <f t="shared" si="27"/>
        <v xml:space="preserve">Rechtskundige dienstverlening, accountancy, belastingadvisering en administratie </v>
      </c>
    </row>
    <row r="1085" spans="1:12" x14ac:dyDescent="0.2">
      <c r="A1085" s="131">
        <v>5</v>
      </c>
      <c r="B1085" s="69" t="s">
        <v>4764</v>
      </c>
      <c r="C1085" s="74" t="s">
        <v>8509</v>
      </c>
      <c r="D1085" s="69" t="s">
        <v>8519</v>
      </c>
      <c r="E1085" s="74" t="s">
        <v>8520</v>
      </c>
      <c r="F1085" s="61" t="s">
        <v>158</v>
      </c>
      <c r="G1085" s="155" t="s">
        <v>158</v>
      </c>
      <c r="H1085" s="155">
        <v>0</v>
      </c>
      <c r="I1085" s="155"/>
      <c r="K1085" s="61" t="s">
        <v>7594</v>
      </c>
      <c r="L1085" s="61" t="str">
        <f t="shared" si="27"/>
        <v xml:space="preserve">Rechtskundige dienstverlening, accountancy, belastingadvisering en administratie </v>
      </c>
    </row>
    <row r="1086" spans="1:12" x14ac:dyDescent="0.2">
      <c r="A1086" s="131">
        <v>5</v>
      </c>
      <c r="B1086" s="69" t="s">
        <v>4764</v>
      </c>
      <c r="C1086" s="74" t="s">
        <v>8509</v>
      </c>
      <c r="D1086" s="69" t="s">
        <v>8521</v>
      </c>
      <c r="E1086" s="74" t="s">
        <v>8522</v>
      </c>
      <c r="F1086" s="61" t="s">
        <v>158</v>
      </c>
      <c r="G1086" s="155" t="s">
        <v>158</v>
      </c>
      <c r="H1086" s="155">
        <v>0</v>
      </c>
      <c r="I1086" s="155"/>
      <c r="K1086" s="61" t="s">
        <v>7594</v>
      </c>
      <c r="L1086" s="61" t="str">
        <f t="shared" si="27"/>
        <v xml:space="preserve">Rechtskundige dienstverlening, accountancy, belastingadvisering en administratie </v>
      </c>
    </row>
    <row r="1087" spans="1:12" x14ac:dyDescent="0.2">
      <c r="A1087" s="131">
        <v>5</v>
      </c>
      <c r="B1087" s="69" t="s">
        <v>4764</v>
      </c>
      <c r="C1087" s="74" t="s">
        <v>8509</v>
      </c>
      <c r="D1087" s="69" t="s">
        <v>8523</v>
      </c>
      <c r="E1087" s="74" t="s">
        <v>8524</v>
      </c>
      <c r="F1087" s="61" t="s">
        <v>158</v>
      </c>
      <c r="G1087" s="155" t="s">
        <v>158</v>
      </c>
      <c r="H1087" s="155">
        <v>0</v>
      </c>
      <c r="I1087" s="155"/>
      <c r="K1087" s="61" t="s">
        <v>7594</v>
      </c>
      <c r="L1087" s="61" t="str">
        <f t="shared" si="27"/>
        <v xml:space="preserve">Rechtskundige dienstverlening, accountancy, belastingadvisering en administratie </v>
      </c>
    </row>
    <row r="1088" spans="1:12" hidden="1" x14ac:dyDescent="0.2">
      <c r="A1088" s="131">
        <v>3</v>
      </c>
      <c r="B1088" s="69" t="s">
        <v>4764</v>
      </c>
      <c r="C1088" s="74" t="s">
        <v>8509</v>
      </c>
      <c r="D1088" s="69" t="s">
        <v>8525</v>
      </c>
      <c r="E1088" s="74" t="s">
        <v>8526</v>
      </c>
      <c r="F1088" s="61" t="s">
        <v>158</v>
      </c>
      <c r="G1088" s="155" t="s">
        <v>6469</v>
      </c>
      <c r="H1088" s="155">
        <v>0</v>
      </c>
      <c r="I1088" s="155"/>
      <c r="K1088" s="61" t="s">
        <v>7594</v>
      </c>
      <c r="L1088" s="61" t="str">
        <f t="shared" si="27"/>
        <v xml:space="preserve">Rechtskundige dienstverlening, accountancy, belastingadvisering en administratie </v>
      </c>
    </row>
    <row r="1089" spans="1:12" hidden="1" x14ac:dyDescent="0.2">
      <c r="A1089" s="131">
        <v>4</v>
      </c>
      <c r="B1089" s="69" t="s">
        <v>4764</v>
      </c>
      <c r="C1089" s="74" t="s">
        <v>8509</v>
      </c>
      <c r="D1089" s="69" t="s">
        <v>8527</v>
      </c>
      <c r="E1089" s="74" t="s">
        <v>8526</v>
      </c>
      <c r="F1089" s="61" t="s">
        <v>158</v>
      </c>
      <c r="G1089" s="155" t="s">
        <v>158</v>
      </c>
      <c r="H1089" s="155">
        <v>0</v>
      </c>
      <c r="I1089" s="155"/>
      <c r="K1089" s="61" t="s">
        <v>7594</v>
      </c>
      <c r="L1089" s="61" t="str">
        <f t="shared" si="27"/>
        <v xml:space="preserve">Rechtskundige dienstverlening, accountancy, belastingadvisering en administratie </v>
      </c>
    </row>
    <row r="1090" spans="1:12" x14ac:dyDescent="0.2">
      <c r="A1090" s="131">
        <v>5</v>
      </c>
      <c r="B1090" s="69" t="s">
        <v>4764</v>
      </c>
      <c r="C1090" s="74" t="s">
        <v>8509</v>
      </c>
      <c r="D1090" s="69" t="s">
        <v>8528</v>
      </c>
      <c r="E1090" s="74" t="s">
        <v>8529</v>
      </c>
      <c r="F1090" s="61" t="s">
        <v>158</v>
      </c>
      <c r="G1090" s="155" t="s">
        <v>158</v>
      </c>
      <c r="H1090" s="155">
        <v>0</v>
      </c>
      <c r="I1090" s="155"/>
      <c r="K1090" s="61" t="s">
        <v>7594</v>
      </c>
      <c r="L1090" s="61" t="str">
        <f t="shared" si="27"/>
        <v xml:space="preserve">Rechtskundige dienstverlening, accountancy, belastingadvisering en administratie </v>
      </c>
    </row>
    <row r="1091" spans="1:12" x14ac:dyDescent="0.2">
      <c r="A1091" s="131">
        <v>5</v>
      </c>
      <c r="B1091" s="69" t="s">
        <v>4764</v>
      </c>
      <c r="C1091" s="74" t="s">
        <v>8509</v>
      </c>
      <c r="D1091" s="69" t="s">
        <v>8530</v>
      </c>
      <c r="E1091" s="74" t="s">
        <v>8531</v>
      </c>
      <c r="F1091" s="61" t="s">
        <v>158</v>
      </c>
      <c r="G1091" s="155" t="s">
        <v>158</v>
      </c>
      <c r="H1091" s="155">
        <v>0</v>
      </c>
      <c r="I1091" s="155"/>
      <c r="K1091" s="61" t="s">
        <v>7594</v>
      </c>
      <c r="L1091" s="61" t="str">
        <f t="shared" si="27"/>
        <v xml:space="preserve">Rechtskundige dienstverlening, accountancy, belastingadvisering en administratie </v>
      </c>
    </row>
    <row r="1092" spans="1:12" x14ac:dyDescent="0.2">
      <c r="A1092" s="131">
        <v>5</v>
      </c>
      <c r="B1092" s="69" t="s">
        <v>4764</v>
      </c>
      <c r="C1092" s="74" t="s">
        <v>8509</v>
      </c>
      <c r="D1092" s="69" t="s">
        <v>8532</v>
      </c>
      <c r="E1092" s="74" t="s">
        <v>8533</v>
      </c>
      <c r="F1092" s="61" t="s">
        <v>158</v>
      </c>
      <c r="G1092" s="155" t="s">
        <v>158</v>
      </c>
      <c r="H1092" s="155">
        <v>0</v>
      </c>
      <c r="I1092" s="155"/>
      <c r="K1092" s="61" t="s">
        <v>7594</v>
      </c>
      <c r="L1092" s="61" t="str">
        <f t="shared" si="27"/>
        <v xml:space="preserve">Rechtskundige dienstverlening, accountancy, belastingadvisering en administratie </v>
      </c>
    </row>
    <row r="1093" spans="1:12" x14ac:dyDescent="0.2">
      <c r="A1093" s="131">
        <v>5</v>
      </c>
      <c r="B1093" s="69" t="s">
        <v>4764</v>
      </c>
      <c r="C1093" s="74" t="s">
        <v>8509</v>
      </c>
      <c r="D1093" s="69" t="s">
        <v>8534</v>
      </c>
      <c r="E1093" s="74" t="s">
        <v>8535</v>
      </c>
      <c r="F1093" s="61" t="s">
        <v>158</v>
      </c>
      <c r="G1093" s="155" t="s">
        <v>158</v>
      </c>
      <c r="H1093" s="155">
        <v>0</v>
      </c>
      <c r="I1093" s="155"/>
      <c r="K1093" s="61" t="s">
        <v>7594</v>
      </c>
      <c r="L1093" s="61" t="str">
        <f t="shared" si="27"/>
        <v xml:space="preserve">Rechtskundige dienstverlening, accountancy, belastingadvisering en administratie </v>
      </c>
    </row>
    <row r="1094" spans="1:12" x14ac:dyDescent="0.2">
      <c r="A1094" s="131">
        <v>5</v>
      </c>
      <c r="B1094" s="69" t="s">
        <v>4764</v>
      </c>
      <c r="C1094" s="74" t="s">
        <v>8509</v>
      </c>
      <c r="D1094" s="69" t="s">
        <v>8536</v>
      </c>
      <c r="E1094" s="74" t="s">
        <v>8537</v>
      </c>
      <c r="F1094" s="61" t="s">
        <v>158</v>
      </c>
      <c r="G1094" s="155" t="s">
        <v>158</v>
      </c>
      <c r="H1094" s="155">
        <v>0</v>
      </c>
      <c r="I1094" s="155"/>
      <c r="K1094" s="61" t="s">
        <v>7594</v>
      </c>
      <c r="L1094" s="61" t="str">
        <f t="shared" si="27"/>
        <v xml:space="preserve">Rechtskundige dienstverlening, accountancy, belastingadvisering en administratie </v>
      </c>
    </row>
    <row r="1095" spans="1:12" hidden="1" x14ac:dyDescent="0.2">
      <c r="A1095" s="131">
        <v>2</v>
      </c>
      <c r="B1095" s="59" t="s">
        <v>4764</v>
      </c>
      <c r="C1095" s="66" t="s">
        <v>8509</v>
      </c>
      <c r="D1095" s="59" t="s">
        <v>8538</v>
      </c>
      <c r="E1095" s="66" t="s">
        <v>8539</v>
      </c>
      <c r="F1095" s="61" t="s">
        <v>158</v>
      </c>
      <c r="G1095" s="155" t="s">
        <v>6469</v>
      </c>
      <c r="H1095" s="155">
        <v>1</v>
      </c>
      <c r="I1095" s="155"/>
      <c r="J1095" s="63" t="s">
        <v>1318</v>
      </c>
      <c r="K1095" s="61" t="s">
        <v>7594</v>
      </c>
      <c r="L1095" s="61" t="str">
        <f t="shared" si="27"/>
        <v>Holdings (geen financiële), concerndiensten binnen eigen concern en managementadvisering</v>
      </c>
    </row>
    <row r="1096" spans="1:12" hidden="1" x14ac:dyDescent="0.2">
      <c r="A1096" s="131">
        <v>3</v>
      </c>
      <c r="B1096" s="69" t="s">
        <v>4764</v>
      </c>
      <c r="C1096" s="74" t="s">
        <v>8509</v>
      </c>
      <c r="D1096" s="69" t="s">
        <v>8540</v>
      </c>
      <c r="E1096" s="74" t="s">
        <v>8541</v>
      </c>
      <c r="F1096" s="61" t="s">
        <v>158</v>
      </c>
      <c r="G1096" s="155" t="s">
        <v>6469</v>
      </c>
      <c r="H1096" s="155">
        <v>1</v>
      </c>
      <c r="I1096" s="155"/>
      <c r="K1096" s="61" t="s">
        <v>7594</v>
      </c>
      <c r="L1096" s="61" t="str">
        <f t="shared" si="27"/>
        <v>Holdings (geen financiële), concerndiensten binnen eigen concern en managementadvisering</v>
      </c>
    </row>
    <row r="1097" spans="1:12" hidden="1" x14ac:dyDescent="0.2">
      <c r="A1097" s="131">
        <v>4</v>
      </c>
      <c r="B1097" s="69" t="s">
        <v>4764</v>
      </c>
      <c r="C1097" s="74" t="s">
        <v>8509</v>
      </c>
      <c r="D1097" s="69" t="s">
        <v>8542</v>
      </c>
      <c r="E1097" s="74" t="s">
        <v>8541</v>
      </c>
      <c r="F1097" s="61" t="s">
        <v>158</v>
      </c>
      <c r="G1097" s="155" t="s">
        <v>158</v>
      </c>
      <c r="H1097" s="155">
        <v>1</v>
      </c>
      <c r="I1097" s="155"/>
      <c r="K1097" s="61" t="s">
        <v>7594</v>
      </c>
      <c r="L1097" s="61" t="str">
        <f t="shared" ref="L1097:L1153" si="28">IF(LEN(D1097)=2,E1097,L1096)</f>
        <v>Holdings (geen financiële), concerndiensten binnen eigen concern en managementadvisering</v>
      </c>
    </row>
    <row r="1098" spans="1:12" x14ac:dyDescent="0.2">
      <c r="A1098" s="131">
        <v>5</v>
      </c>
      <c r="B1098" s="69" t="s">
        <v>4764</v>
      </c>
      <c r="C1098" s="74" t="s">
        <v>8509</v>
      </c>
      <c r="D1098" s="69" t="s">
        <v>8543</v>
      </c>
      <c r="E1098" s="74" t="s">
        <v>8544</v>
      </c>
      <c r="F1098" s="61" t="s">
        <v>158</v>
      </c>
      <c r="G1098" s="155" t="s">
        <v>140</v>
      </c>
      <c r="H1098" s="155">
        <v>1</v>
      </c>
      <c r="I1098" s="155"/>
      <c r="K1098" s="61" t="s">
        <v>7594</v>
      </c>
      <c r="L1098" s="61" t="str">
        <f t="shared" si="28"/>
        <v>Holdings (geen financiële), concerndiensten binnen eigen concern en managementadvisering</v>
      </c>
    </row>
    <row r="1099" spans="1:12" x14ac:dyDescent="0.2">
      <c r="A1099" s="131">
        <v>5</v>
      </c>
      <c r="B1099" s="69" t="s">
        <v>4764</v>
      </c>
      <c r="C1099" s="74" t="s">
        <v>8509</v>
      </c>
      <c r="D1099" s="69" t="s">
        <v>8545</v>
      </c>
      <c r="E1099" s="74" t="s">
        <v>8546</v>
      </c>
      <c r="F1099" s="61" t="s">
        <v>158</v>
      </c>
      <c r="G1099" s="155" t="s">
        <v>140</v>
      </c>
      <c r="H1099" s="155">
        <v>1</v>
      </c>
      <c r="I1099" s="155"/>
      <c r="K1099" s="61" t="s">
        <v>7594</v>
      </c>
      <c r="L1099" s="61" t="str">
        <f t="shared" si="28"/>
        <v>Holdings (geen financiële), concerndiensten binnen eigen concern en managementadvisering</v>
      </c>
    </row>
    <row r="1100" spans="1:12" hidden="1" x14ac:dyDescent="0.2">
      <c r="A1100" s="131">
        <v>3</v>
      </c>
      <c r="B1100" s="69" t="s">
        <v>4764</v>
      </c>
      <c r="C1100" s="74" t="s">
        <v>8509</v>
      </c>
      <c r="D1100" s="69" t="s">
        <v>8547</v>
      </c>
      <c r="E1100" s="74" t="s">
        <v>8548</v>
      </c>
      <c r="F1100" s="61" t="s">
        <v>158</v>
      </c>
      <c r="G1100" s="155" t="s">
        <v>6469</v>
      </c>
      <c r="H1100" s="155">
        <v>1</v>
      </c>
      <c r="I1100" s="155"/>
      <c r="K1100" s="61" t="s">
        <v>7594</v>
      </c>
      <c r="L1100" s="61" t="str">
        <f t="shared" si="28"/>
        <v>Holdings (geen financiële), concerndiensten binnen eigen concern en managementadvisering</v>
      </c>
    </row>
    <row r="1101" spans="1:12" hidden="1" x14ac:dyDescent="0.2">
      <c r="A1101" s="131">
        <v>4</v>
      </c>
      <c r="B1101" s="69" t="s">
        <v>4764</v>
      </c>
      <c r="C1101" s="74" t="s">
        <v>8509</v>
      </c>
      <c r="D1101" s="69" t="s">
        <v>8549</v>
      </c>
      <c r="E1101" s="74" t="s">
        <v>8550</v>
      </c>
      <c r="F1101" s="61" t="s">
        <v>158</v>
      </c>
      <c r="G1101" s="155" t="s">
        <v>158</v>
      </c>
      <c r="H1101" s="155">
        <v>1</v>
      </c>
      <c r="I1101" s="155"/>
      <c r="K1101" s="61" t="s">
        <v>7594</v>
      </c>
      <c r="L1101" s="61" t="str">
        <f t="shared" si="28"/>
        <v>Holdings (geen financiële), concerndiensten binnen eigen concern en managementadvisering</v>
      </c>
    </row>
    <row r="1102" spans="1:12" hidden="1" x14ac:dyDescent="0.2">
      <c r="A1102" s="131">
        <v>4</v>
      </c>
      <c r="B1102" s="69" t="s">
        <v>4764</v>
      </c>
      <c r="C1102" s="74" t="s">
        <v>8509</v>
      </c>
      <c r="D1102" s="69" t="s">
        <v>8551</v>
      </c>
      <c r="E1102" s="74" t="s">
        <v>8552</v>
      </c>
      <c r="F1102" s="61" t="s">
        <v>158</v>
      </c>
      <c r="G1102" s="155" t="s">
        <v>6469</v>
      </c>
      <c r="H1102" s="155">
        <v>1</v>
      </c>
      <c r="I1102" s="155"/>
      <c r="K1102" s="61" t="s">
        <v>7594</v>
      </c>
      <c r="L1102" s="61" t="str">
        <f t="shared" si="28"/>
        <v>Holdings (geen financiële), concerndiensten binnen eigen concern en managementadvisering</v>
      </c>
    </row>
    <row r="1103" spans="1:12" x14ac:dyDescent="0.2">
      <c r="A1103" s="131">
        <v>5</v>
      </c>
      <c r="B1103" s="69" t="s">
        <v>4764</v>
      </c>
      <c r="C1103" s="74" t="s">
        <v>8509</v>
      </c>
      <c r="D1103" s="69" t="s">
        <v>8553</v>
      </c>
      <c r="E1103" s="74" t="s">
        <v>8554</v>
      </c>
      <c r="F1103" s="61" t="s">
        <v>158</v>
      </c>
      <c r="G1103" s="155" t="s">
        <v>140</v>
      </c>
      <c r="H1103" s="155">
        <v>1</v>
      </c>
      <c r="I1103" s="155"/>
      <c r="K1103" s="61" t="s">
        <v>7594</v>
      </c>
      <c r="L1103" s="61" t="str">
        <f t="shared" si="28"/>
        <v>Holdings (geen financiële), concerndiensten binnen eigen concern en managementadvisering</v>
      </c>
    </row>
    <row r="1104" spans="1:12" x14ac:dyDescent="0.2">
      <c r="A1104" s="131">
        <v>5</v>
      </c>
      <c r="B1104" s="69" t="s">
        <v>4764</v>
      </c>
      <c r="C1104" s="74" t="s">
        <v>8509</v>
      </c>
      <c r="D1104" s="69" t="s">
        <v>8555</v>
      </c>
      <c r="E1104" s="74" t="s">
        <v>8556</v>
      </c>
      <c r="F1104" s="61" t="s">
        <v>158</v>
      </c>
      <c r="G1104" s="155" t="s">
        <v>158</v>
      </c>
      <c r="H1104" s="155">
        <v>1</v>
      </c>
      <c r="I1104" s="155"/>
      <c r="K1104" s="61" t="s">
        <v>7594</v>
      </c>
      <c r="L1104" s="61" t="str">
        <f t="shared" si="28"/>
        <v>Holdings (geen financiële), concerndiensten binnen eigen concern en managementadvisering</v>
      </c>
    </row>
    <row r="1105" spans="1:12" hidden="1" x14ac:dyDescent="0.2">
      <c r="A1105" s="131">
        <v>2</v>
      </c>
      <c r="B1105" s="59" t="s">
        <v>4764</v>
      </c>
      <c r="C1105" s="66" t="s">
        <v>8509</v>
      </c>
      <c r="D1105" s="59" t="s">
        <v>8557</v>
      </c>
      <c r="E1105" s="66" t="s">
        <v>8558</v>
      </c>
      <c r="F1105" s="61" t="s">
        <v>158</v>
      </c>
      <c r="G1105" s="155" t="s">
        <v>6469</v>
      </c>
      <c r="H1105" s="155">
        <v>1</v>
      </c>
      <c r="I1105" s="155"/>
      <c r="J1105" s="63" t="s">
        <v>1318</v>
      </c>
      <c r="K1105" s="61" t="s">
        <v>7594</v>
      </c>
      <c r="L1105" s="61" t="str">
        <f t="shared" si="28"/>
        <v>Architecten, ingenieurs en technisch ontwerp en advies; keuring en controle</v>
      </c>
    </row>
    <row r="1106" spans="1:12" hidden="1" x14ac:dyDescent="0.2">
      <c r="A1106" s="131">
        <v>3</v>
      </c>
      <c r="B1106" s="69" t="s">
        <v>4764</v>
      </c>
      <c r="C1106" s="74" t="s">
        <v>8509</v>
      </c>
      <c r="D1106" s="69" t="s">
        <v>8559</v>
      </c>
      <c r="E1106" s="74" t="s">
        <v>8560</v>
      </c>
      <c r="F1106" s="61" t="s">
        <v>158</v>
      </c>
      <c r="G1106" s="155" t="s">
        <v>6469</v>
      </c>
      <c r="H1106" s="155">
        <v>1</v>
      </c>
      <c r="I1106" s="155"/>
      <c r="K1106" s="61" t="s">
        <v>7594</v>
      </c>
      <c r="L1106" s="61" t="str">
        <f t="shared" si="28"/>
        <v>Architecten, ingenieurs en technisch ontwerp en advies; keuring en controle</v>
      </c>
    </row>
    <row r="1107" spans="1:12" hidden="1" x14ac:dyDescent="0.2">
      <c r="A1107" s="131">
        <v>4</v>
      </c>
      <c r="B1107" s="69" t="s">
        <v>4764</v>
      </c>
      <c r="C1107" s="74" t="s">
        <v>8509</v>
      </c>
      <c r="D1107" s="69" t="s">
        <v>8561</v>
      </c>
      <c r="E1107" s="74" t="s">
        <v>8562</v>
      </c>
      <c r="F1107" s="61" t="s">
        <v>158</v>
      </c>
      <c r="G1107" s="155" t="s">
        <v>158</v>
      </c>
      <c r="H1107" s="155">
        <v>1</v>
      </c>
      <c r="I1107" s="155"/>
      <c r="K1107" s="61" t="s">
        <v>7594</v>
      </c>
      <c r="L1107" s="61" t="str">
        <f t="shared" si="28"/>
        <v>Architecten, ingenieurs en technisch ontwerp en advies; keuring en controle</v>
      </c>
    </row>
    <row r="1108" spans="1:12" x14ac:dyDescent="0.2">
      <c r="A1108" s="131">
        <v>5</v>
      </c>
      <c r="B1108" s="69" t="s">
        <v>4764</v>
      </c>
      <c r="C1108" s="74" t="s">
        <v>8509</v>
      </c>
      <c r="D1108" s="69" t="s">
        <v>8563</v>
      </c>
      <c r="E1108" s="74" t="s">
        <v>8564</v>
      </c>
      <c r="F1108" s="61" t="s">
        <v>158</v>
      </c>
      <c r="G1108" s="155" t="s">
        <v>158</v>
      </c>
      <c r="H1108" s="155">
        <v>1</v>
      </c>
      <c r="I1108" s="155"/>
      <c r="K1108" s="61" t="s">
        <v>7594</v>
      </c>
      <c r="L1108" s="61" t="str">
        <f t="shared" si="28"/>
        <v>Architecten, ingenieurs en technisch ontwerp en advies; keuring en controle</v>
      </c>
    </row>
    <row r="1109" spans="1:12" x14ac:dyDescent="0.2">
      <c r="A1109" s="131">
        <v>5</v>
      </c>
      <c r="B1109" s="69" t="s">
        <v>4764</v>
      </c>
      <c r="C1109" s="74" t="s">
        <v>8509</v>
      </c>
      <c r="D1109" s="69" t="s">
        <v>8565</v>
      </c>
      <c r="E1109" s="74" t="s">
        <v>8566</v>
      </c>
      <c r="F1109" s="61" t="s">
        <v>158</v>
      </c>
      <c r="G1109" s="155" t="s">
        <v>158</v>
      </c>
      <c r="H1109" s="155">
        <v>1</v>
      </c>
      <c r="I1109" s="155"/>
      <c r="K1109" s="61" t="s">
        <v>7594</v>
      </c>
      <c r="L1109" s="61" t="str">
        <f t="shared" si="28"/>
        <v>Architecten, ingenieurs en technisch ontwerp en advies; keuring en controle</v>
      </c>
    </row>
    <row r="1110" spans="1:12" hidden="1" x14ac:dyDescent="0.2">
      <c r="A1110" s="131">
        <v>4</v>
      </c>
      <c r="B1110" s="69" t="s">
        <v>4764</v>
      </c>
      <c r="C1110" s="74" t="s">
        <v>8509</v>
      </c>
      <c r="D1110" s="69" t="s">
        <v>8567</v>
      </c>
      <c r="E1110" s="74" t="s">
        <v>8568</v>
      </c>
      <c r="F1110" s="61" t="s">
        <v>158</v>
      </c>
      <c r="G1110" s="155" t="s">
        <v>158</v>
      </c>
      <c r="H1110" s="155">
        <v>1</v>
      </c>
      <c r="I1110" s="155"/>
      <c r="K1110" s="61" t="s">
        <v>7594</v>
      </c>
      <c r="L1110" s="61" t="str">
        <f t="shared" si="28"/>
        <v>Architecten, ingenieurs en technisch ontwerp en advies; keuring en controle</v>
      </c>
    </row>
    <row r="1111" spans="1:12" hidden="1" x14ac:dyDescent="0.2">
      <c r="A1111" s="131">
        <v>3</v>
      </c>
      <c r="B1111" s="69" t="s">
        <v>4764</v>
      </c>
      <c r="C1111" s="74" t="s">
        <v>8509</v>
      </c>
      <c r="D1111" s="69" t="s">
        <v>8569</v>
      </c>
      <c r="E1111" s="74" t="s">
        <v>8570</v>
      </c>
      <c r="F1111" s="61" t="s">
        <v>158</v>
      </c>
      <c r="G1111" s="155" t="s">
        <v>6469</v>
      </c>
      <c r="H1111" s="155">
        <v>1</v>
      </c>
      <c r="I1111" s="155"/>
      <c r="K1111" s="61" t="s">
        <v>7594</v>
      </c>
      <c r="L1111" s="61" t="str">
        <f t="shared" si="28"/>
        <v>Architecten, ingenieurs en technisch ontwerp en advies; keuring en controle</v>
      </c>
    </row>
    <row r="1112" spans="1:12" hidden="1" x14ac:dyDescent="0.2">
      <c r="A1112" s="131">
        <v>4</v>
      </c>
      <c r="B1112" s="69" t="s">
        <v>4764</v>
      </c>
      <c r="C1112" s="74" t="s">
        <v>8509</v>
      </c>
      <c r="D1112" s="69" t="s">
        <v>8571</v>
      </c>
      <c r="E1112" s="74" t="s">
        <v>8572</v>
      </c>
      <c r="F1112" s="61" t="s">
        <v>158</v>
      </c>
      <c r="G1112" s="155" t="s">
        <v>158</v>
      </c>
      <c r="H1112" s="155">
        <v>1</v>
      </c>
      <c r="I1112" s="155"/>
      <c r="K1112" s="61" t="s">
        <v>7594</v>
      </c>
      <c r="L1112" s="61" t="str">
        <f t="shared" si="28"/>
        <v>Architecten, ingenieurs en technisch ontwerp en advies; keuring en controle</v>
      </c>
    </row>
    <row r="1113" spans="1:12" x14ac:dyDescent="0.2">
      <c r="A1113" s="131">
        <v>5</v>
      </c>
      <c r="B1113" s="69" t="s">
        <v>4764</v>
      </c>
      <c r="C1113" s="74" t="s">
        <v>8509</v>
      </c>
      <c r="D1113" s="69" t="s">
        <v>8573</v>
      </c>
      <c r="E1113" s="74" t="s">
        <v>8574</v>
      </c>
      <c r="F1113" s="61" t="s">
        <v>158</v>
      </c>
      <c r="G1113" s="155" t="s">
        <v>158</v>
      </c>
      <c r="H1113" s="155">
        <v>1</v>
      </c>
      <c r="I1113" s="155"/>
      <c r="K1113" s="61" t="s">
        <v>7594</v>
      </c>
      <c r="L1113" s="61" t="str">
        <f t="shared" si="28"/>
        <v>Architecten, ingenieurs en technisch ontwerp en advies; keuring en controle</v>
      </c>
    </row>
    <row r="1114" spans="1:12" x14ac:dyDescent="0.2">
      <c r="A1114" s="131">
        <v>5</v>
      </c>
      <c r="B1114" s="69" t="s">
        <v>4764</v>
      </c>
      <c r="C1114" s="74" t="s">
        <v>8509</v>
      </c>
      <c r="D1114" s="69" t="s">
        <v>8575</v>
      </c>
      <c r="E1114" s="74" t="s">
        <v>8576</v>
      </c>
      <c r="F1114" s="61" t="s">
        <v>158</v>
      </c>
      <c r="G1114" s="155" t="s">
        <v>158</v>
      </c>
      <c r="H1114" s="155">
        <v>1</v>
      </c>
      <c r="I1114" s="155"/>
      <c r="K1114" s="61" t="s">
        <v>7594</v>
      </c>
      <c r="L1114" s="61" t="str">
        <f t="shared" si="28"/>
        <v>Architecten, ingenieurs en technisch ontwerp en advies; keuring en controle</v>
      </c>
    </row>
    <row r="1115" spans="1:12" x14ac:dyDescent="0.2">
      <c r="A1115" s="131">
        <v>5</v>
      </c>
      <c r="B1115" s="69" t="s">
        <v>4764</v>
      </c>
      <c r="C1115" s="74" t="s">
        <v>8509</v>
      </c>
      <c r="D1115" s="69" t="s">
        <v>8577</v>
      </c>
      <c r="E1115" s="74" t="s">
        <v>8578</v>
      </c>
      <c r="F1115" s="61" t="s">
        <v>158</v>
      </c>
      <c r="G1115" s="155" t="s">
        <v>158</v>
      </c>
      <c r="H1115" s="155">
        <v>1</v>
      </c>
      <c r="I1115" s="155"/>
      <c r="K1115" s="61" t="s">
        <v>7594</v>
      </c>
      <c r="L1115" s="61" t="str">
        <f t="shared" si="28"/>
        <v>Architecten, ingenieurs en technisch ontwerp en advies; keuring en controle</v>
      </c>
    </row>
    <row r="1116" spans="1:12" hidden="1" x14ac:dyDescent="0.2">
      <c r="A1116" s="131">
        <v>2</v>
      </c>
      <c r="B1116" s="59" t="s">
        <v>4764</v>
      </c>
      <c r="C1116" s="66" t="s">
        <v>8509</v>
      </c>
      <c r="D1116" s="59" t="s">
        <v>8579</v>
      </c>
      <c r="E1116" s="66" t="s">
        <v>8580</v>
      </c>
      <c r="F1116" s="61" t="s">
        <v>158</v>
      </c>
      <c r="G1116" s="155" t="s">
        <v>6469</v>
      </c>
      <c r="H1116" s="155">
        <v>0</v>
      </c>
      <c r="I1116" s="155"/>
      <c r="J1116" s="63" t="s">
        <v>1318</v>
      </c>
      <c r="K1116" s="61" t="s">
        <v>7594</v>
      </c>
      <c r="L1116" s="61" t="str">
        <f t="shared" si="28"/>
        <v xml:space="preserve">Speur- en ontwikkelingswerk </v>
      </c>
    </row>
    <row r="1117" spans="1:12" hidden="1" x14ac:dyDescent="0.2">
      <c r="A1117" s="131">
        <v>3</v>
      </c>
      <c r="B1117" s="69" t="s">
        <v>4764</v>
      </c>
      <c r="C1117" s="74" t="s">
        <v>8509</v>
      </c>
      <c r="D1117" s="69" t="s">
        <v>8581</v>
      </c>
      <c r="E1117" s="74" t="s">
        <v>8582</v>
      </c>
      <c r="F1117" s="61" t="s">
        <v>158</v>
      </c>
      <c r="G1117" s="155" t="s">
        <v>6469</v>
      </c>
      <c r="H1117" s="155">
        <v>2</v>
      </c>
      <c r="I1117" s="155"/>
      <c r="K1117" s="61" t="s">
        <v>7594</v>
      </c>
      <c r="L1117" s="61" t="str">
        <f t="shared" si="28"/>
        <v xml:space="preserve">Speur- en ontwikkelingswerk </v>
      </c>
    </row>
    <row r="1118" spans="1:12" hidden="1" x14ac:dyDescent="0.2">
      <c r="A1118" s="131">
        <v>4</v>
      </c>
      <c r="B1118" s="69" t="s">
        <v>4764</v>
      </c>
      <c r="C1118" s="74" t="s">
        <v>8509</v>
      </c>
      <c r="D1118" s="69" t="s">
        <v>8583</v>
      </c>
      <c r="E1118" s="74" t="s">
        <v>8584</v>
      </c>
      <c r="F1118" s="61" t="s">
        <v>158</v>
      </c>
      <c r="G1118" s="155" t="s">
        <v>158</v>
      </c>
      <c r="H1118" s="155">
        <v>2</v>
      </c>
      <c r="I1118" s="155"/>
      <c r="K1118" s="61" t="s">
        <v>7594</v>
      </c>
      <c r="L1118" s="61" t="str">
        <f t="shared" si="28"/>
        <v xml:space="preserve">Speur- en ontwikkelingswerk </v>
      </c>
    </row>
    <row r="1119" spans="1:12" x14ac:dyDescent="0.2">
      <c r="A1119" s="131">
        <v>5</v>
      </c>
      <c r="B1119" s="69" t="s">
        <v>4764</v>
      </c>
      <c r="C1119" s="74" t="s">
        <v>8509</v>
      </c>
      <c r="D1119" s="69" t="s">
        <v>8585</v>
      </c>
      <c r="E1119" s="74" t="s">
        <v>8586</v>
      </c>
      <c r="F1119" s="61" t="s">
        <v>158</v>
      </c>
      <c r="G1119" s="155" t="s">
        <v>158</v>
      </c>
      <c r="H1119" s="155">
        <v>2</v>
      </c>
      <c r="I1119" s="155"/>
      <c r="K1119" s="61" t="s">
        <v>7594</v>
      </c>
      <c r="L1119" s="61" t="str">
        <f t="shared" si="28"/>
        <v xml:space="preserve">Speur- en ontwikkelingswerk </v>
      </c>
    </row>
    <row r="1120" spans="1:12" x14ac:dyDescent="0.2">
      <c r="A1120" s="131">
        <v>5</v>
      </c>
      <c r="B1120" s="69" t="s">
        <v>4764</v>
      </c>
      <c r="C1120" s="74" t="s">
        <v>8509</v>
      </c>
      <c r="D1120" s="69" t="s">
        <v>8587</v>
      </c>
      <c r="E1120" s="74" t="s">
        <v>8588</v>
      </c>
      <c r="F1120" s="61" t="s">
        <v>158</v>
      </c>
      <c r="G1120" s="155" t="s">
        <v>158</v>
      </c>
      <c r="H1120" s="155">
        <v>2</v>
      </c>
      <c r="I1120" s="155"/>
      <c r="K1120" s="61" t="s">
        <v>7594</v>
      </c>
      <c r="L1120" s="61" t="str">
        <f t="shared" si="28"/>
        <v xml:space="preserve">Speur- en ontwikkelingswerk </v>
      </c>
    </row>
    <row r="1121" spans="1:12" x14ac:dyDescent="0.2">
      <c r="A1121" s="131">
        <v>5</v>
      </c>
      <c r="B1121" s="69" t="s">
        <v>4764</v>
      </c>
      <c r="C1121" s="74" t="s">
        <v>8509</v>
      </c>
      <c r="D1121" s="69" t="s">
        <v>8589</v>
      </c>
      <c r="E1121" s="74" t="s">
        <v>8590</v>
      </c>
      <c r="F1121" s="61" t="s">
        <v>158</v>
      </c>
      <c r="G1121" s="155" t="s">
        <v>158</v>
      </c>
      <c r="H1121" s="155">
        <v>2</v>
      </c>
      <c r="I1121" s="155"/>
      <c r="K1121" s="61" t="s">
        <v>7594</v>
      </c>
      <c r="L1121" s="61" t="str">
        <f t="shared" si="28"/>
        <v xml:space="preserve">Speur- en ontwikkelingswerk </v>
      </c>
    </row>
    <row r="1122" spans="1:12" hidden="1" x14ac:dyDescent="0.2">
      <c r="A1122" s="131">
        <v>4</v>
      </c>
      <c r="B1122" s="69" t="s">
        <v>4764</v>
      </c>
      <c r="C1122" s="74" t="s">
        <v>8509</v>
      </c>
      <c r="D1122" s="69" t="s">
        <v>8591</v>
      </c>
      <c r="E1122" s="74" t="s">
        <v>8592</v>
      </c>
      <c r="F1122" s="61" t="s">
        <v>158</v>
      </c>
      <c r="G1122" s="155" t="s">
        <v>158</v>
      </c>
      <c r="H1122" s="155">
        <v>2</v>
      </c>
      <c r="I1122" s="155"/>
      <c r="K1122" s="61" t="s">
        <v>7594</v>
      </c>
      <c r="L1122" s="61" t="str">
        <f t="shared" si="28"/>
        <v xml:space="preserve">Speur- en ontwikkelingswerk </v>
      </c>
    </row>
    <row r="1123" spans="1:12" x14ac:dyDescent="0.2">
      <c r="A1123" s="131">
        <v>5</v>
      </c>
      <c r="B1123" s="69" t="s">
        <v>4764</v>
      </c>
      <c r="C1123" s="74" t="s">
        <v>8509</v>
      </c>
      <c r="D1123" s="69" t="s">
        <v>8593</v>
      </c>
      <c r="E1123" s="74" t="s">
        <v>8594</v>
      </c>
      <c r="F1123" s="61" t="s">
        <v>158</v>
      </c>
      <c r="G1123" s="155" t="s">
        <v>158</v>
      </c>
      <c r="H1123" s="155">
        <v>2</v>
      </c>
      <c r="I1123" s="155"/>
      <c r="K1123" s="61" t="s">
        <v>7594</v>
      </c>
      <c r="L1123" s="61" t="str">
        <f t="shared" si="28"/>
        <v xml:space="preserve">Speur- en ontwikkelingswerk </v>
      </c>
    </row>
    <row r="1124" spans="1:12" x14ac:dyDescent="0.2">
      <c r="A1124" s="131">
        <v>5</v>
      </c>
      <c r="B1124" s="69" t="s">
        <v>4764</v>
      </c>
      <c r="C1124" s="74" t="s">
        <v>8509</v>
      </c>
      <c r="D1124" s="69" t="s">
        <v>8595</v>
      </c>
      <c r="E1124" s="74" t="s">
        <v>8596</v>
      </c>
      <c r="F1124" s="61" t="s">
        <v>158</v>
      </c>
      <c r="G1124" s="155" t="s">
        <v>158</v>
      </c>
      <c r="H1124" s="155">
        <v>2</v>
      </c>
      <c r="I1124" s="155"/>
      <c r="K1124" s="61" t="s">
        <v>7594</v>
      </c>
      <c r="L1124" s="61" t="str">
        <f t="shared" si="28"/>
        <v xml:space="preserve">Speur- en ontwikkelingswerk </v>
      </c>
    </row>
    <row r="1125" spans="1:12" x14ac:dyDescent="0.2">
      <c r="A1125" s="131">
        <v>5</v>
      </c>
      <c r="B1125" s="69" t="s">
        <v>4764</v>
      </c>
      <c r="C1125" s="74" t="s">
        <v>8509</v>
      </c>
      <c r="D1125" s="69" t="s">
        <v>8597</v>
      </c>
      <c r="E1125" s="74" t="s">
        <v>8598</v>
      </c>
      <c r="F1125" s="61" t="s">
        <v>158</v>
      </c>
      <c r="G1125" s="155" t="s">
        <v>158</v>
      </c>
      <c r="H1125" s="155">
        <v>2</v>
      </c>
      <c r="I1125" s="155"/>
      <c r="K1125" s="61" t="s">
        <v>7594</v>
      </c>
      <c r="L1125" s="61" t="str">
        <f t="shared" si="28"/>
        <v xml:space="preserve">Speur- en ontwikkelingswerk </v>
      </c>
    </row>
    <row r="1126" spans="1:12" x14ac:dyDescent="0.2">
      <c r="A1126" s="131">
        <v>5</v>
      </c>
      <c r="B1126" s="69" t="s">
        <v>4764</v>
      </c>
      <c r="C1126" s="74" t="s">
        <v>8509</v>
      </c>
      <c r="D1126" s="69" t="s">
        <v>8599</v>
      </c>
      <c r="E1126" s="74" t="s">
        <v>8600</v>
      </c>
      <c r="F1126" s="61" t="s">
        <v>158</v>
      </c>
      <c r="G1126" s="155" t="s">
        <v>158</v>
      </c>
      <c r="H1126" s="155">
        <v>2</v>
      </c>
      <c r="I1126" s="155"/>
      <c r="K1126" s="61" t="s">
        <v>7594</v>
      </c>
      <c r="L1126" s="61" t="str">
        <f t="shared" si="28"/>
        <v xml:space="preserve">Speur- en ontwikkelingswerk </v>
      </c>
    </row>
    <row r="1127" spans="1:12" hidden="1" x14ac:dyDescent="0.2">
      <c r="A1127" s="131">
        <v>3</v>
      </c>
      <c r="B1127" s="69" t="s">
        <v>4764</v>
      </c>
      <c r="C1127" s="74" t="s">
        <v>8509</v>
      </c>
      <c r="D1127" s="69" t="s">
        <v>8601</v>
      </c>
      <c r="E1127" s="74" t="s">
        <v>8602</v>
      </c>
      <c r="F1127" s="61" t="s">
        <v>158</v>
      </c>
      <c r="G1127" s="155" t="s">
        <v>158</v>
      </c>
      <c r="H1127" s="155">
        <v>1</v>
      </c>
      <c r="I1127" s="155"/>
      <c r="K1127" s="61" t="s">
        <v>7594</v>
      </c>
      <c r="L1127" s="61" t="str">
        <f t="shared" si="28"/>
        <v xml:space="preserve">Speur- en ontwikkelingswerk </v>
      </c>
    </row>
    <row r="1128" spans="1:12" hidden="1" x14ac:dyDescent="0.2">
      <c r="A1128" s="131">
        <v>4</v>
      </c>
      <c r="B1128" s="69" t="s">
        <v>4764</v>
      </c>
      <c r="C1128" s="74" t="s">
        <v>8509</v>
      </c>
      <c r="D1128" s="69" t="s">
        <v>8603</v>
      </c>
      <c r="E1128" s="74" t="s">
        <v>8602</v>
      </c>
      <c r="F1128" s="61" t="s">
        <v>158</v>
      </c>
      <c r="G1128" s="155" t="s">
        <v>158</v>
      </c>
      <c r="H1128" s="155">
        <v>1</v>
      </c>
      <c r="I1128" s="155"/>
      <c r="K1128" s="61" t="s">
        <v>7594</v>
      </c>
      <c r="L1128" s="61" t="str">
        <f t="shared" si="28"/>
        <v xml:space="preserve">Speur- en ontwikkelingswerk </v>
      </c>
    </row>
    <row r="1129" spans="1:12" hidden="1" x14ac:dyDescent="0.2">
      <c r="A1129" s="131">
        <v>2</v>
      </c>
      <c r="B1129" s="59" t="s">
        <v>4764</v>
      </c>
      <c r="C1129" s="66" t="s">
        <v>8509</v>
      </c>
      <c r="D1129" s="59" t="s">
        <v>8604</v>
      </c>
      <c r="E1129" s="66" t="s">
        <v>8605</v>
      </c>
      <c r="F1129" s="61" t="s">
        <v>158</v>
      </c>
      <c r="G1129" s="155" t="s">
        <v>6469</v>
      </c>
      <c r="H1129" s="155">
        <v>1</v>
      </c>
      <c r="I1129" s="155"/>
      <c r="J1129" s="63" t="s">
        <v>1318</v>
      </c>
      <c r="K1129" s="61" t="s">
        <v>7594</v>
      </c>
      <c r="L1129" s="61" t="str">
        <f t="shared" si="28"/>
        <v>Reclame en marktonderzoek</v>
      </c>
    </row>
    <row r="1130" spans="1:12" hidden="1" x14ac:dyDescent="0.2">
      <c r="A1130" s="131">
        <v>3</v>
      </c>
      <c r="B1130" s="69" t="s">
        <v>4764</v>
      </c>
      <c r="C1130" s="74" t="s">
        <v>8509</v>
      </c>
      <c r="D1130" s="69" t="s">
        <v>8606</v>
      </c>
      <c r="E1130" s="74" t="s">
        <v>8607</v>
      </c>
      <c r="F1130" s="61" t="s">
        <v>158</v>
      </c>
      <c r="G1130" s="155" t="s">
        <v>6469</v>
      </c>
      <c r="H1130" s="155">
        <v>1</v>
      </c>
      <c r="I1130" s="155"/>
      <c r="K1130" s="61" t="s">
        <v>7594</v>
      </c>
      <c r="L1130" s="61" t="str">
        <f t="shared" si="28"/>
        <v>Reclame en marktonderzoek</v>
      </c>
    </row>
    <row r="1131" spans="1:12" hidden="1" x14ac:dyDescent="0.2">
      <c r="A1131" s="131">
        <v>4</v>
      </c>
      <c r="B1131" s="69" t="s">
        <v>4764</v>
      </c>
      <c r="C1131" s="74" t="s">
        <v>8509</v>
      </c>
      <c r="D1131" s="69" t="s">
        <v>8608</v>
      </c>
      <c r="E1131" s="74" t="s">
        <v>8609</v>
      </c>
      <c r="F1131" s="61" t="s">
        <v>158</v>
      </c>
      <c r="G1131" s="155" t="s">
        <v>158</v>
      </c>
      <c r="H1131" s="155">
        <v>1</v>
      </c>
      <c r="I1131" s="155"/>
      <c r="K1131" s="61" t="s">
        <v>7594</v>
      </c>
      <c r="L1131" s="61" t="str">
        <f t="shared" si="28"/>
        <v>Reclame en marktonderzoek</v>
      </c>
    </row>
    <row r="1132" spans="1:12" hidden="1" x14ac:dyDescent="0.2">
      <c r="A1132" s="131">
        <v>4</v>
      </c>
      <c r="B1132" s="69" t="s">
        <v>4764</v>
      </c>
      <c r="C1132" s="74" t="s">
        <v>8509</v>
      </c>
      <c r="D1132" s="69" t="s">
        <v>8610</v>
      </c>
      <c r="E1132" s="74" t="s">
        <v>8611</v>
      </c>
      <c r="F1132" s="61" t="s">
        <v>158</v>
      </c>
      <c r="G1132" s="155" t="s">
        <v>158</v>
      </c>
      <c r="H1132" s="155">
        <v>1</v>
      </c>
      <c r="I1132" s="155"/>
      <c r="K1132" s="61" t="s">
        <v>7594</v>
      </c>
      <c r="L1132" s="61" t="str">
        <f t="shared" si="28"/>
        <v>Reclame en marktonderzoek</v>
      </c>
    </row>
    <row r="1133" spans="1:12" hidden="1" x14ac:dyDescent="0.2">
      <c r="A1133" s="131">
        <v>3</v>
      </c>
      <c r="B1133" s="69" t="s">
        <v>4764</v>
      </c>
      <c r="C1133" s="74" t="s">
        <v>8509</v>
      </c>
      <c r="D1133" s="69" t="s">
        <v>8612</v>
      </c>
      <c r="E1133" s="74" t="s">
        <v>8613</v>
      </c>
      <c r="F1133" s="61" t="s">
        <v>158</v>
      </c>
      <c r="G1133" s="155" t="s">
        <v>158</v>
      </c>
      <c r="H1133" s="155">
        <v>1</v>
      </c>
      <c r="I1133" s="155"/>
      <c r="K1133" s="61" t="s">
        <v>7594</v>
      </c>
      <c r="L1133" s="61" t="str">
        <f t="shared" si="28"/>
        <v>Reclame en marktonderzoek</v>
      </c>
    </row>
    <row r="1134" spans="1:12" hidden="1" x14ac:dyDescent="0.2">
      <c r="A1134" s="131">
        <v>4</v>
      </c>
      <c r="B1134" s="69" t="s">
        <v>4764</v>
      </c>
      <c r="C1134" s="74" t="s">
        <v>8509</v>
      </c>
      <c r="D1134" s="69" t="s">
        <v>8614</v>
      </c>
      <c r="E1134" s="74" t="s">
        <v>8613</v>
      </c>
      <c r="F1134" s="61" t="s">
        <v>158</v>
      </c>
      <c r="G1134" s="155" t="s">
        <v>158</v>
      </c>
      <c r="H1134" s="155">
        <v>1</v>
      </c>
      <c r="I1134" s="155"/>
      <c r="K1134" s="61" t="s">
        <v>7594</v>
      </c>
      <c r="L1134" s="61" t="str">
        <f t="shared" si="28"/>
        <v>Reclame en marktonderzoek</v>
      </c>
    </row>
    <row r="1135" spans="1:12" hidden="1" x14ac:dyDescent="0.2">
      <c r="A1135" s="131">
        <v>2</v>
      </c>
      <c r="B1135" s="59" t="s">
        <v>4764</v>
      </c>
      <c r="C1135" s="66" t="s">
        <v>8509</v>
      </c>
      <c r="D1135" s="59" t="s">
        <v>8615</v>
      </c>
      <c r="E1135" s="66" t="s">
        <v>8616</v>
      </c>
      <c r="F1135" s="61" t="s">
        <v>158</v>
      </c>
      <c r="G1135" s="155" t="s">
        <v>6469</v>
      </c>
      <c r="H1135" s="155">
        <v>1</v>
      </c>
      <c r="I1135" s="155"/>
      <c r="J1135" s="63" t="s">
        <v>1318</v>
      </c>
      <c r="K1135" s="61" t="s">
        <v>7594</v>
      </c>
      <c r="L1135" s="61" t="str">
        <f t="shared" si="28"/>
        <v>Industrieel ontwerp en vormgeving, fotografie, vertaling en overige consultancy</v>
      </c>
    </row>
    <row r="1136" spans="1:12" hidden="1" x14ac:dyDescent="0.2">
      <c r="A1136" s="131">
        <v>3</v>
      </c>
      <c r="B1136" s="69" t="s">
        <v>4764</v>
      </c>
      <c r="C1136" s="74" t="s">
        <v>8509</v>
      </c>
      <c r="D1136" s="69" t="s">
        <v>8617</v>
      </c>
      <c r="E1136" s="74" t="s">
        <v>8618</v>
      </c>
      <c r="F1136" s="61" t="s">
        <v>158</v>
      </c>
      <c r="G1136" s="155" t="s">
        <v>6469</v>
      </c>
      <c r="H1136" s="155">
        <v>1</v>
      </c>
      <c r="I1136" s="155"/>
      <c r="K1136" s="61" t="s">
        <v>7594</v>
      </c>
      <c r="L1136" s="61" t="str">
        <f>IF(LEN(D1136)=3,E1136,L1135)</f>
        <v>Industrieel ontwerp en vormgeving</v>
      </c>
    </row>
    <row r="1137" spans="1:12" hidden="1" x14ac:dyDescent="0.2">
      <c r="A1137" s="131">
        <v>4</v>
      </c>
      <c r="B1137" s="69" t="s">
        <v>4764</v>
      </c>
      <c r="C1137" s="74" t="s">
        <v>8509</v>
      </c>
      <c r="D1137" s="69" t="s">
        <v>8619</v>
      </c>
      <c r="E1137" s="74" t="s">
        <v>8618</v>
      </c>
      <c r="F1137" s="61" t="s">
        <v>158</v>
      </c>
      <c r="G1137" s="155" t="s">
        <v>158</v>
      </c>
      <c r="H1137" s="155">
        <v>1</v>
      </c>
      <c r="I1137" s="155"/>
      <c r="K1137" s="61" t="s">
        <v>7594</v>
      </c>
      <c r="L1137" s="61" t="str">
        <f t="shared" ref="L1137:L1149" si="29">IF(LEN(D1137)=3,E1137,L1136)</f>
        <v>Industrieel ontwerp en vormgeving</v>
      </c>
    </row>
    <row r="1138" spans="1:12" x14ac:dyDescent="0.2">
      <c r="A1138" s="131">
        <v>5</v>
      </c>
      <c r="B1138" s="69" t="s">
        <v>4764</v>
      </c>
      <c r="C1138" s="74" t="s">
        <v>8509</v>
      </c>
      <c r="D1138" s="69" t="s">
        <v>8620</v>
      </c>
      <c r="E1138" s="74" t="s">
        <v>8621</v>
      </c>
      <c r="F1138" s="61" t="s">
        <v>158</v>
      </c>
      <c r="G1138" s="155" t="s">
        <v>158</v>
      </c>
      <c r="H1138" s="155">
        <v>1</v>
      </c>
      <c r="I1138" s="155"/>
      <c r="K1138" s="61" t="s">
        <v>7594</v>
      </c>
      <c r="L1138" s="61" t="str">
        <f t="shared" si="29"/>
        <v>Industrieel ontwerp en vormgeving</v>
      </c>
    </row>
    <row r="1139" spans="1:12" x14ac:dyDescent="0.2">
      <c r="A1139" s="131">
        <v>5</v>
      </c>
      <c r="B1139" s="69" t="s">
        <v>4764</v>
      </c>
      <c r="C1139" s="74" t="s">
        <v>8509</v>
      </c>
      <c r="D1139" s="69" t="s">
        <v>8622</v>
      </c>
      <c r="E1139" s="74" t="s">
        <v>8623</v>
      </c>
      <c r="F1139" s="61" t="s">
        <v>158</v>
      </c>
      <c r="G1139" s="155" t="s">
        <v>158</v>
      </c>
      <c r="H1139" s="155">
        <v>1</v>
      </c>
      <c r="I1139" s="155"/>
      <c r="K1139" s="61" t="s">
        <v>7594</v>
      </c>
      <c r="L1139" s="61" t="str">
        <f t="shared" si="29"/>
        <v>Industrieel ontwerp en vormgeving</v>
      </c>
    </row>
    <row r="1140" spans="1:12" x14ac:dyDescent="0.2">
      <c r="A1140" s="131">
        <v>5</v>
      </c>
      <c r="B1140" s="69" t="s">
        <v>4764</v>
      </c>
      <c r="C1140" s="74" t="s">
        <v>8509</v>
      </c>
      <c r="D1140" s="69" t="s">
        <v>8624</v>
      </c>
      <c r="E1140" s="74" t="s">
        <v>8625</v>
      </c>
      <c r="F1140" s="61" t="s">
        <v>158</v>
      </c>
      <c r="G1140" s="155" t="s">
        <v>158</v>
      </c>
      <c r="H1140" s="155">
        <v>1</v>
      </c>
      <c r="I1140" s="155"/>
      <c r="K1140" s="61" t="s">
        <v>7594</v>
      </c>
      <c r="L1140" s="61" t="str">
        <f t="shared" si="29"/>
        <v>Industrieel ontwerp en vormgeving</v>
      </c>
    </row>
    <row r="1141" spans="1:12" hidden="1" x14ac:dyDescent="0.2">
      <c r="A1141" s="131">
        <v>3</v>
      </c>
      <c r="B1141" s="69" t="s">
        <v>4764</v>
      </c>
      <c r="C1141" s="74" t="s">
        <v>8509</v>
      </c>
      <c r="D1141" s="69" t="s">
        <v>8626</v>
      </c>
      <c r="E1141" s="74" t="s">
        <v>8627</v>
      </c>
      <c r="F1141" s="61" t="s">
        <v>158</v>
      </c>
      <c r="G1141" s="155" t="s">
        <v>6469</v>
      </c>
      <c r="H1141" s="155">
        <v>1</v>
      </c>
      <c r="I1141" s="155"/>
      <c r="K1141" s="61" t="s">
        <v>6645</v>
      </c>
      <c r="L1141" s="61" t="str">
        <f t="shared" si="29"/>
        <v>Fotografie en ontwikkelen van foto's en films</v>
      </c>
    </row>
    <row r="1142" spans="1:12" hidden="1" x14ac:dyDescent="0.2">
      <c r="A1142" s="131">
        <v>4</v>
      </c>
      <c r="B1142" s="69" t="s">
        <v>4764</v>
      </c>
      <c r="C1142" s="74" t="s">
        <v>8509</v>
      </c>
      <c r="D1142" s="69" t="s">
        <v>8628</v>
      </c>
      <c r="E1142" s="74" t="s">
        <v>8627</v>
      </c>
      <c r="F1142" s="61" t="s">
        <v>158</v>
      </c>
      <c r="G1142" s="155" t="s">
        <v>158</v>
      </c>
      <c r="H1142" s="155">
        <v>1</v>
      </c>
      <c r="I1142" s="155"/>
      <c r="K1142" s="61" t="s">
        <v>6645</v>
      </c>
      <c r="L1142" s="61" t="str">
        <f t="shared" si="29"/>
        <v>Fotografie en ontwikkelen van foto's en films</v>
      </c>
    </row>
    <row r="1143" spans="1:12" x14ac:dyDescent="0.2">
      <c r="A1143" s="131">
        <v>5</v>
      </c>
      <c r="B1143" s="69" t="s">
        <v>4764</v>
      </c>
      <c r="C1143" s="74" t="s">
        <v>8509</v>
      </c>
      <c r="D1143" s="69" t="s">
        <v>8629</v>
      </c>
      <c r="E1143" s="74" t="s">
        <v>8630</v>
      </c>
      <c r="F1143" s="61" t="s">
        <v>158</v>
      </c>
      <c r="G1143" s="155" t="s">
        <v>158</v>
      </c>
      <c r="H1143" s="155">
        <v>1</v>
      </c>
      <c r="I1143" s="155"/>
      <c r="K1143" s="61" t="s">
        <v>6645</v>
      </c>
      <c r="L1143" s="61" t="str">
        <f t="shared" si="29"/>
        <v>Fotografie en ontwikkelen van foto's en films</v>
      </c>
    </row>
    <row r="1144" spans="1:12" x14ac:dyDescent="0.2">
      <c r="A1144" s="131">
        <v>5</v>
      </c>
      <c r="B1144" s="69" t="s">
        <v>4764</v>
      </c>
      <c r="C1144" s="74" t="s">
        <v>8509</v>
      </c>
      <c r="D1144" s="69" t="s">
        <v>8631</v>
      </c>
      <c r="E1144" s="74" t="s">
        <v>8632</v>
      </c>
      <c r="F1144" s="61" t="s">
        <v>158</v>
      </c>
      <c r="G1144" s="155" t="s">
        <v>158</v>
      </c>
      <c r="H1144" s="155">
        <v>1</v>
      </c>
      <c r="I1144" s="155"/>
      <c r="K1144" s="61" t="s">
        <v>6645</v>
      </c>
      <c r="L1144" s="61" t="str">
        <f t="shared" si="29"/>
        <v>Fotografie en ontwikkelen van foto's en films</v>
      </c>
    </row>
    <row r="1145" spans="1:12" x14ac:dyDescent="0.2">
      <c r="A1145" s="131">
        <v>5</v>
      </c>
      <c r="B1145" s="69" t="s">
        <v>4764</v>
      </c>
      <c r="C1145" s="74" t="s">
        <v>8509</v>
      </c>
      <c r="D1145" s="69" t="s">
        <v>8633</v>
      </c>
      <c r="E1145" s="74" t="s">
        <v>8634</v>
      </c>
      <c r="F1145" s="61" t="s">
        <v>140</v>
      </c>
      <c r="G1145" s="155" t="s">
        <v>158</v>
      </c>
      <c r="H1145" s="155">
        <v>2</v>
      </c>
      <c r="I1145" s="155"/>
      <c r="K1145" s="61" t="s">
        <v>6645</v>
      </c>
      <c r="L1145" s="61" t="str">
        <f t="shared" si="29"/>
        <v>Fotografie en ontwikkelen van foto's en films</v>
      </c>
    </row>
    <row r="1146" spans="1:12" hidden="1" x14ac:dyDescent="0.2">
      <c r="A1146" s="131">
        <v>3</v>
      </c>
      <c r="B1146" s="69" t="s">
        <v>4764</v>
      </c>
      <c r="C1146" s="74" t="s">
        <v>8509</v>
      </c>
      <c r="D1146" s="69" t="s">
        <v>8635</v>
      </c>
      <c r="E1146" s="74" t="s">
        <v>8636</v>
      </c>
      <c r="F1146" s="61" t="s">
        <v>158</v>
      </c>
      <c r="G1146" s="155" t="s">
        <v>158</v>
      </c>
      <c r="H1146" s="155">
        <v>1</v>
      </c>
      <c r="I1146" s="155"/>
      <c r="K1146" s="61" t="s">
        <v>7594</v>
      </c>
      <c r="L1146" s="61" t="str">
        <f t="shared" si="29"/>
        <v>Vertalers en tolken</v>
      </c>
    </row>
    <row r="1147" spans="1:12" hidden="1" x14ac:dyDescent="0.2">
      <c r="A1147" s="131">
        <v>4</v>
      </c>
      <c r="B1147" s="69" t="s">
        <v>4764</v>
      </c>
      <c r="C1147" s="74" t="s">
        <v>8509</v>
      </c>
      <c r="D1147" s="69" t="s">
        <v>8637</v>
      </c>
      <c r="E1147" s="74" t="s">
        <v>8636</v>
      </c>
      <c r="F1147" s="61" t="s">
        <v>158</v>
      </c>
      <c r="G1147" s="155" t="s">
        <v>158</v>
      </c>
      <c r="H1147" s="155">
        <v>1</v>
      </c>
      <c r="I1147" s="155"/>
      <c r="K1147" s="61" t="s">
        <v>7594</v>
      </c>
      <c r="L1147" s="61" t="str">
        <f t="shared" si="29"/>
        <v>Vertalers en tolken</v>
      </c>
    </row>
    <row r="1148" spans="1:12" hidden="1" x14ac:dyDescent="0.2">
      <c r="A1148" s="131">
        <v>3</v>
      </c>
      <c r="B1148" s="69" t="s">
        <v>4764</v>
      </c>
      <c r="C1148" s="74" t="s">
        <v>8509</v>
      </c>
      <c r="D1148" s="69" t="s">
        <v>8638</v>
      </c>
      <c r="E1148" s="74" t="s">
        <v>8639</v>
      </c>
      <c r="F1148" s="61" t="s">
        <v>158</v>
      </c>
      <c r="G1148" s="155" t="s">
        <v>6469</v>
      </c>
      <c r="H1148" s="155">
        <v>1</v>
      </c>
      <c r="I1148" s="155"/>
      <c r="K1148" s="61" t="s">
        <v>7594</v>
      </c>
      <c r="L1148" s="61" t="str">
        <f t="shared" si="29"/>
        <v xml:space="preserve">Overige specialistische zakelijke dienstverlening  </v>
      </c>
    </row>
    <row r="1149" spans="1:12" hidden="1" x14ac:dyDescent="0.2">
      <c r="A1149" s="131">
        <v>4</v>
      </c>
      <c r="B1149" s="69" t="s">
        <v>4764</v>
      </c>
      <c r="C1149" s="74" t="s">
        <v>8509</v>
      </c>
      <c r="D1149" s="69" t="s">
        <v>8640</v>
      </c>
      <c r="E1149" s="74" t="s">
        <v>8639</v>
      </c>
      <c r="F1149" s="61" t="s">
        <v>158</v>
      </c>
      <c r="G1149" s="155" t="s">
        <v>158</v>
      </c>
      <c r="H1149" s="155">
        <v>1</v>
      </c>
      <c r="I1149" s="155"/>
      <c r="K1149" s="61" t="s">
        <v>7594</v>
      </c>
      <c r="L1149" s="61" t="str">
        <f t="shared" si="29"/>
        <v xml:space="preserve">Overige specialistische zakelijke dienstverlening  </v>
      </c>
    </row>
    <row r="1150" spans="1:12" hidden="1" x14ac:dyDescent="0.2">
      <c r="A1150" s="131">
        <v>2</v>
      </c>
      <c r="B1150" s="59" t="s">
        <v>4764</v>
      </c>
      <c r="C1150" s="66" t="s">
        <v>8509</v>
      </c>
      <c r="D1150" s="59" t="s">
        <v>8641</v>
      </c>
      <c r="E1150" s="66" t="s">
        <v>8642</v>
      </c>
      <c r="F1150" s="61" t="s">
        <v>158</v>
      </c>
      <c r="G1150" s="155" t="s">
        <v>140</v>
      </c>
      <c r="H1150" s="155">
        <v>0</v>
      </c>
      <c r="I1150" s="155"/>
      <c r="J1150" s="63" t="s">
        <v>1318</v>
      </c>
      <c r="K1150" s="61" t="s">
        <v>7594</v>
      </c>
      <c r="L1150" s="61" t="str">
        <f t="shared" si="28"/>
        <v>Veterinaire dienstverlening</v>
      </c>
    </row>
    <row r="1151" spans="1:12" hidden="1" x14ac:dyDescent="0.2">
      <c r="A1151" s="131">
        <v>3</v>
      </c>
      <c r="B1151" s="69" t="s">
        <v>4764</v>
      </c>
      <c r="C1151" s="74" t="s">
        <v>8509</v>
      </c>
      <c r="D1151" s="69" t="s">
        <v>8643</v>
      </c>
      <c r="E1151" s="74" t="s">
        <v>8642</v>
      </c>
      <c r="F1151" s="61" t="s">
        <v>158</v>
      </c>
      <c r="G1151" s="155" t="s">
        <v>140</v>
      </c>
      <c r="H1151" s="155">
        <v>0</v>
      </c>
      <c r="I1151" s="155"/>
      <c r="K1151" s="61" t="s">
        <v>7594</v>
      </c>
      <c r="L1151" s="61" t="str">
        <f t="shared" si="28"/>
        <v>Veterinaire dienstverlening</v>
      </c>
    </row>
    <row r="1152" spans="1:12" hidden="1" x14ac:dyDescent="0.2">
      <c r="A1152" s="131">
        <v>4</v>
      </c>
      <c r="B1152" s="69" t="s">
        <v>4764</v>
      </c>
      <c r="C1152" s="74" t="s">
        <v>8509</v>
      </c>
      <c r="D1152" s="69" t="s">
        <v>8644</v>
      </c>
      <c r="E1152" s="74" t="s">
        <v>8642</v>
      </c>
      <c r="F1152" s="61" t="s">
        <v>158</v>
      </c>
      <c r="G1152" s="155" t="s">
        <v>140</v>
      </c>
      <c r="H1152" s="155">
        <v>0</v>
      </c>
      <c r="I1152" s="155"/>
      <c r="K1152" s="61" t="s">
        <v>7594</v>
      </c>
      <c r="L1152" s="61" t="str">
        <f t="shared" si="28"/>
        <v>Veterinaire dienstverlening</v>
      </c>
    </row>
    <row r="1153" spans="1:13" hidden="1" x14ac:dyDescent="0.2">
      <c r="A1153" s="131">
        <v>2</v>
      </c>
      <c r="B1153" s="59" t="s">
        <v>168</v>
      </c>
      <c r="C1153" s="66" t="s">
        <v>8645</v>
      </c>
      <c r="D1153" s="59" t="s">
        <v>8646</v>
      </c>
      <c r="E1153" s="66" t="s">
        <v>8647</v>
      </c>
      <c r="F1153" s="61" t="s">
        <v>158</v>
      </c>
      <c r="G1153" s="155" t="s">
        <v>6469</v>
      </c>
      <c r="H1153" s="155">
        <v>1</v>
      </c>
      <c r="I1153" s="155"/>
      <c r="J1153" s="63" t="s">
        <v>1318</v>
      </c>
      <c r="K1153" s="61" t="s">
        <v>7594</v>
      </c>
      <c r="L1153" s="61" t="str">
        <f t="shared" si="28"/>
        <v>Verhuur en lease van auto's, consumentenartikelen, machines en overige roerende goederen</v>
      </c>
    </row>
    <row r="1154" spans="1:13" hidden="1" x14ac:dyDescent="0.2">
      <c r="A1154" s="131">
        <v>3</v>
      </c>
      <c r="B1154" s="69" t="s">
        <v>168</v>
      </c>
      <c r="C1154" s="74" t="s">
        <v>8645</v>
      </c>
      <c r="D1154" s="69" t="s">
        <v>8648</v>
      </c>
      <c r="E1154" s="74" t="s">
        <v>8649</v>
      </c>
      <c r="F1154" s="61" t="s">
        <v>158</v>
      </c>
      <c r="G1154" s="155" t="s">
        <v>6469</v>
      </c>
      <c r="H1154" s="155">
        <v>1</v>
      </c>
      <c r="I1154" s="155"/>
      <c r="K1154" s="61" t="s">
        <v>6397</v>
      </c>
      <c r="L1154" s="61" t="str">
        <f>IF(LEN(D1154)=3,E1154,L1153)</f>
        <v>Verhuur en lease van auto's</v>
      </c>
      <c r="M1154" s="61" t="s">
        <v>6397</v>
      </c>
    </row>
    <row r="1155" spans="1:13" hidden="1" x14ac:dyDescent="0.2">
      <c r="A1155" s="131">
        <v>4</v>
      </c>
      <c r="B1155" s="69" t="s">
        <v>168</v>
      </c>
      <c r="C1155" s="74" t="s">
        <v>8645</v>
      </c>
      <c r="D1155" s="69" t="s">
        <v>8650</v>
      </c>
      <c r="E1155" s="74" t="s">
        <v>8651</v>
      </c>
      <c r="F1155" s="61" t="s">
        <v>158</v>
      </c>
      <c r="G1155" s="155" t="s">
        <v>140</v>
      </c>
      <c r="H1155" s="155">
        <v>2</v>
      </c>
      <c r="I1155" s="155"/>
      <c r="K1155" s="61" t="s">
        <v>6397</v>
      </c>
      <c r="L1155" s="61" t="str">
        <f t="shared" ref="L1155:L1176" si="30">IF(LEN(D1155)=3,E1155,L1154)</f>
        <v>Verhuur en lease van auto's</v>
      </c>
      <c r="M1155" s="61" t="s">
        <v>6397</v>
      </c>
    </row>
    <row r="1156" spans="1:13" x14ac:dyDescent="0.2">
      <c r="A1156" s="131">
        <v>5</v>
      </c>
      <c r="B1156" s="69" t="s">
        <v>168</v>
      </c>
      <c r="C1156" s="74" t="s">
        <v>8645</v>
      </c>
      <c r="D1156" s="69" t="s">
        <v>8652</v>
      </c>
      <c r="E1156" s="74" t="s">
        <v>8653</v>
      </c>
      <c r="F1156" s="61" t="s">
        <v>158</v>
      </c>
      <c r="G1156" s="155" t="s">
        <v>140</v>
      </c>
      <c r="H1156" s="155">
        <v>2</v>
      </c>
      <c r="I1156" s="155"/>
      <c r="K1156" s="61" t="s">
        <v>6397</v>
      </c>
      <c r="L1156" s="61" t="str">
        <f t="shared" si="30"/>
        <v>Verhuur en lease van auto's</v>
      </c>
      <c r="M1156" s="61" t="s">
        <v>6397</v>
      </c>
    </row>
    <row r="1157" spans="1:13" x14ac:dyDescent="0.2">
      <c r="A1157" s="131">
        <v>5</v>
      </c>
      <c r="B1157" s="69" t="s">
        <v>168</v>
      </c>
      <c r="C1157" s="74" t="s">
        <v>8645</v>
      </c>
      <c r="D1157" s="69" t="s">
        <v>8654</v>
      </c>
      <c r="E1157" s="74" t="s">
        <v>8655</v>
      </c>
      <c r="F1157" s="61" t="s">
        <v>158</v>
      </c>
      <c r="G1157" s="155" t="s">
        <v>140</v>
      </c>
      <c r="H1157" s="155">
        <v>2</v>
      </c>
      <c r="I1157" s="155"/>
      <c r="K1157" s="61" t="s">
        <v>6397</v>
      </c>
      <c r="L1157" s="61" t="str">
        <f t="shared" si="30"/>
        <v>Verhuur en lease van auto's</v>
      </c>
      <c r="M1157" s="61" t="s">
        <v>6397</v>
      </c>
    </row>
    <row r="1158" spans="1:13" hidden="1" x14ac:dyDescent="0.2">
      <c r="A1158" s="131">
        <v>4</v>
      </c>
      <c r="B1158" s="69" t="s">
        <v>168</v>
      </c>
      <c r="C1158" s="74" t="s">
        <v>8645</v>
      </c>
      <c r="D1158" s="69" t="s">
        <v>8656</v>
      </c>
      <c r="E1158" s="74" t="s">
        <v>8657</v>
      </c>
      <c r="F1158" s="61" t="s">
        <v>158</v>
      </c>
      <c r="G1158" s="155" t="s">
        <v>140</v>
      </c>
      <c r="H1158" s="155">
        <v>3.1</v>
      </c>
      <c r="I1158" s="155"/>
      <c r="K1158" s="61" t="s">
        <v>6397</v>
      </c>
      <c r="L1158" s="61" t="str">
        <f t="shared" si="30"/>
        <v>Verhuur en lease van auto's</v>
      </c>
      <c r="M1158" s="61" t="s">
        <v>6397</v>
      </c>
    </row>
    <row r="1159" spans="1:13" hidden="1" x14ac:dyDescent="0.2">
      <c r="A1159" s="131">
        <v>3</v>
      </c>
      <c r="B1159" s="69" t="s">
        <v>168</v>
      </c>
      <c r="C1159" s="74" t="s">
        <v>8645</v>
      </c>
      <c r="D1159" s="69" t="s">
        <v>8658</v>
      </c>
      <c r="E1159" s="74" t="s">
        <v>8659</v>
      </c>
      <c r="F1159" s="61" t="s">
        <v>158</v>
      </c>
      <c r="G1159" s="155" t="s">
        <v>6469</v>
      </c>
      <c r="H1159" s="155">
        <v>2</v>
      </c>
      <c r="I1159" s="155"/>
      <c r="K1159" s="61" t="s">
        <v>7619</v>
      </c>
      <c r="L1159" s="61" t="str">
        <f t="shared" si="30"/>
        <v>Verhuur van consumentenartikelen</v>
      </c>
    </row>
    <row r="1160" spans="1:13" hidden="1" x14ac:dyDescent="0.2">
      <c r="A1160" s="131">
        <v>4</v>
      </c>
      <c r="B1160" s="69" t="s">
        <v>168</v>
      </c>
      <c r="C1160" s="74" t="s">
        <v>8645</v>
      </c>
      <c r="D1160" s="69" t="s">
        <v>8660</v>
      </c>
      <c r="E1160" s="74" t="s">
        <v>8661</v>
      </c>
      <c r="F1160" s="61" t="s">
        <v>158</v>
      </c>
      <c r="G1160" s="155" t="s">
        <v>140</v>
      </c>
      <c r="H1160" s="155">
        <v>2</v>
      </c>
      <c r="I1160" s="155"/>
      <c r="K1160" s="61" t="s">
        <v>7619</v>
      </c>
      <c r="L1160" s="61" t="str">
        <f t="shared" si="30"/>
        <v>Verhuur van consumentenartikelen</v>
      </c>
    </row>
    <row r="1161" spans="1:13" hidden="1" x14ac:dyDescent="0.2">
      <c r="A1161" s="131">
        <v>4</v>
      </c>
      <c r="B1161" s="69" t="s">
        <v>168</v>
      </c>
      <c r="C1161" s="74" t="s">
        <v>8645</v>
      </c>
      <c r="D1161" s="69" t="s">
        <v>8662</v>
      </c>
      <c r="E1161" s="74" t="s">
        <v>8663</v>
      </c>
      <c r="F1161" s="61" t="s">
        <v>158</v>
      </c>
      <c r="G1161" s="155" t="s">
        <v>140</v>
      </c>
      <c r="H1161" s="155">
        <v>2</v>
      </c>
      <c r="I1161" s="155"/>
      <c r="K1161" s="61" t="s">
        <v>7619</v>
      </c>
      <c r="L1161" s="61" t="str">
        <f t="shared" si="30"/>
        <v>Verhuur van consumentenartikelen</v>
      </c>
    </row>
    <row r="1162" spans="1:13" hidden="1" x14ac:dyDescent="0.2">
      <c r="A1162" s="131">
        <v>4</v>
      </c>
      <c r="B1162" s="69" t="s">
        <v>168</v>
      </c>
      <c r="C1162" s="74" t="s">
        <v>8645</v>
      </c>
      <c r="D1162" s="69" t="s">
        <v>8664</v>
      </c>
      <c r="E1162" s="74" t="s">
        <v>8665</v>
      </c>
      <c r="F1162" s="61" t="s">
        <v>158</v>
      </c>
      <c r="G1162" s="155" t="s">
        <v>140</v>
      </c>
      <c r="H1162" s="155">
        <v>2</v>
      </c>
      <c r="I1162" s="155"/>
      <c r="K1162" s="61" t="s">
        <v>7619</v>
      </c>
      <c r="L1162" s="61" t="str">
        <f t="shared" si="30"/>
        <v>Verhuur van consumentenartikelen</v>
      </c>
    </row>
    <row r="1163" spans="1:13" x14ac:dyDescent="0.2">
      <c r="A1163" s="131">
        <v>5</v>
      </c>
      <c r="B1163" s="69" t="s">
        <v>168</v>
      </c>
      <c r="C1163" s="74" t="s">
        <v>8645</v>
      </c>
      <c r="D1163" s="69" t="s">
        <v>8666</v>
      </c>
      <c r="E1163" s="74" t="s">
        <v>8667</v>
      </c>
      <c r="F1163" s="61" t="s">
        <v>158</v>
      </c>
      <c r="G1163" s="155" t="s">
        <v>140</v>
      </c>
      <c r="H1163" s="155">
        <v>2</v>
      </c>
      <c r="I1163" s="155"/>
      <c r="K1163" s="61" t="s">
        <v>7619</v>
      </c>
      <c r="L1163" s="61" t="str">
        <f t="shared" si="30"/>
        <v>Verhuur van consumentenartikelen</v>
      </c>
    </row>
    <row r="1164" spans="1:13" x14ac:dyDescent="0.2">
      <c r="A1164" s="131">
        <v>5</v>
      </c>
      <c r="B1164" s="69" t="s">
        <v>168</v>
      </c>
      <c r="C1164" s="74" t="s">
        <v>8645</v>
      </c>
      <c r="D1164" s="69" t="s">
        <v>8668</v>
      </c>
      <c r="E1164" s="74" t="s">
        <v>8669</v>
      </c>
      <c r="F1164" s="61" t="s">
        <v>158</v>
      </c>
      <c r="G1164" s="155" t="s">
        <v>140</v>
      </c>
      <c r="H1164" s="155">
        <v>2</v>
      </c>
      <c r="I1164" s="155"/>
      <c r="K1164" s="61" t="s">
        <v>7619</v>
      </c>
      <c r="L1164" s="61" t="str">
        <f t="shared" si="30"/>
        <v>Verhuur van consumentenartikelen</v>
      </c>
    </row>
    <row r="1165" spans="1:13" x14ac:dyDescent="0.2">
      <c r="A1165" s="131">
        <v>5</v>
      </c>
      <c r="B1165" s="69" t="s">
        <v>168</v>
      </c>
      <c r="C1165" s="74" t="s">
        <v>8645</v>
      </c>
      <c r="D1165" s="69" t="s">
        <v>8670</v>
      </c>
      <c r="E1165" s="74" t="s">
        <v>8671</v>
      </c>
      <c r="F1165" s="61" t="s">
        <v>158</v>
      </c>
      <c r="G1165" s="155" t="s">
        <v>140</v>
      </c>
      <c r="H1165" s="155">
        <v>2</v>
      </c>
      <c r="I1165" s="155"/>
      <c r="K1165" s="61" t="s">
        <v>7619</v>
      </c>
      <c r="L1165" s="61" t="str">
        <f t="shared" si="30"/>
        <v>Verhuur van consumentenartikelen</v>
      </c>
    </row>
    <row r="1166" spans="1:13" hidden="1" x14ac:dyDescent="0.2">
      <c r="A1166" s="131">
        <v>3</v>
      </c>
      <c r="B1166" s="69" t="s">
        <v>168</v>
      </c>
      <c r="C1166" s="74" t="s">
        <v>8645</v>
      </c>
      <c r="D1166" s="69" t="s">
        <v>8672</v>
      </c>
      <c r="E1166" s="74" t="s">
        <v>8673</v>
      </c>
      <c r="F1166" s="61" t="s">
        <v>158</v>
      </c>
      <c r="G1166" s="155" t="s">
        <v>6469</v>
      </c>
      <c r="H1166" s="155">
        <v>3.1</v>
      </c>
      <c r="I1166" s="155"/>
      <c r="K1166" s="61" t="s">
        <v>7619</v>
      </c>
      <c r="L1166" s="61" t="str">
        <f t="shared" si="30"/>
        <v>Verhuur en lease van machines en werktuigen en van overige goederen</v>
      </c>
    </row>
    <row r="1167" spans="1:13" hidden="1" x14ac:dyDescent="0.2">
      <c r="A1167" s="131">
        <v>4</v>
      </c>
      <c r="B1167" s="69" t="s">
        <v>168</v>
      </c>
      <c r="C1167" s="74" t="s">
        <v>8645</v>
      </c>
      <c r="D1167" s="69" t="s">
        <v>8674</v>
      </c>
      <c r="E1167" s="74" t="s">
        <v>8675</v>
      </c>
      <c r="F1167" s="61" t="s">
        <v>158</v>
      </c>
      <c r="G1167" s="155" t="s">
        <v>140</v>
      </c>
      <c r="H1167" s="155">
        <v>3.1</v>
      </c>
      <c r="I1167" s="155"/>
      <c r="K1167" s="61" t="s">
        <v>7619</v>
      </c>
      <c r="L1167" s="61" t="str">
        <f t="shared" si="30"/>
        <v>Verhuur en lease van machines en werktuigen en van overige goederen</v>
      </c>
    </row>
    <row r="1168" spans="1:13" hidden="1" x14ac:dyDescent="0.2">
      <c r="A1168" s="131">
        <v>4</v>
      </c>
      <c r="B1168" s="69" t="s">
        <v>168</v>
      </c>
      <c r="C1168" s="74" t="s">
        <v>8645</v>
      </c>
      <c r="D1168" s="69" t="s">
        <v>8676</v>
      </c>
      <c r="E1168" s="74" t="s">
        <v>8677</v>
      </c>
      <c r="F1168" s="61" t="s">
        <v>158</v>
      </c>
      <c r="G1168" s="155" t="s">
        <v>140</v>
      </c>
      <c r="H1168" s="155">
        <v>3.1</v>
      </c>
      <c r="I1168" s="155"/>
      <c r="K1168" s="61" t="s">
        <v>7619</v>
      </c>
      <c r="L1168" s="61" t="str">
        <f t="shared" si="30"/>
        <v>Verhuur en lease van machines en werktuigen en van overige goederen</v>
      </c>
    </row>
    <row r="1169" spans="1:12" hidden="1" x14ac:dyDescent="0.2">
      <c r="A1169" s="131">
        <v>4</v>
      </c>
      <c r="B1169" s="69" t="s">
        <v>168</v>
      </c>
      <c r="C1169" s="74" t="s">
        <v>8645</v>
      </c>
      <c r="D1169" s="69" t="s">
        <v>8678</v>
      </c>
      <c r="E1169" s="74" t="s">
        <v>8679</v>
      </c>
      <c r="F1169" s="61" t="s">
        <v>158</v>
      </c>
      <c r="G1169" s="155" t="s">
        <v>140</v>
      </c>
      <c r="H1169" s="155">
        <v>3.1</v>
      </c>
      <c r="I1169" s="155"/>
      <c r="K1169" s="61" t="s">
        <v>7619</v>
      </c>
      <c r="L1169" s="61" t="str">
        <f t="shared" si="30"/>
        <v>Verhuur en lease van machines en werktuigen en van overige goederen</v>
      </c>
    </row>
    <row r="1170" spans="1:12" hidden="1" x14ac:dyDescent="0.2">
      <c r="A1170" s="131">
        <v>4</v>
      </c>
      <c r="B1170" s="69" t="s">
        <v>168</v>
      </c>
      <c r="C1170" s="74" t="s">
        <v>8645</v>
      </c>
      <c r="D1170" s="69" t="s">
        <v>8680</v>
      </c>
      <c r="E1170" s="74" t="s">
        <v>8681</v>
      </c>
      <c r="F1170" s="61" t="s">
        <v>158</v>
      </c>
      <c r="G1170" s="155" t="s">
        <v>140</v>
      </c>
      <c r="H1170" s="155">
        <v>3.1</v>
      </c>
      <c r="I1170" s="155"/>
      <c r="K1170" s="61" t="s">
        <v>7619</v>
      </c>
      <c r="L1170" s="61" t="str">
        <f t="shared" si="30"/>
        <v>Verhuur en lease van machines en werktuigen en van overige goederen</v>
      </c>
    </row>
    <row r="1171" spans="1:12" hidden="1" x14ac:dyDescent="0.2">
      <c r="A1171" s="131">
        <v>4</v>
      </c>
      <c r="B1171" s="69" t="s">
        <v>168</v>
      </c>
      <c r="C1171" s="74" t="s">
        <v>8645</v>
      </c>
      <c r="D1171" s="69" t="s">
        <v>8682</v>
      </c>
      <c r="E1171" s="74" t="s">
        <v>8683</v>
      </c>
      <c r="F1171" s="61" t="s">
        <v>158</v>
      </c>
      <c r="G1171" s="155" t="s">
        <v>140</v>
      </c>
      <c r="H1171" s="155">
        <v>3.1</v>
      </c>
      <c r="I1171" s="155"/>
      <c r="K1171" s="61" t="s">
        <v>7619</v>
      </c>
      <c r="L1171" s="61" t="str">
        <f t="shared" si="30"/>
        <v>Verhuur en lease van machines en werktuigen en van overige goederen</v>
      </c>
    </row>
    <row r="1172" spans="1:12" hidden="1" x14ac:dyDescent="0.2">
      <c r="A1172" s="131">
        <v>4</v>
      </c>
      <c r="B1172" s="69" t="s">
        <v>168</v>
      </c>
      <c r="C1172" s="74" t="s">
        <v>8645</v>
      </c>
      <c r="D1172" s="69" t="s">
        <v>8684</v>
      </c>
      <c r="E1172" s="74" t="s">
        <v>8685</v>
      </c>
      <c r="F1172" s="61" t="s">
        <v>158</v>
      </c>
      <c r="G1172" s="155" t="s">
        <v>140</v>
      </c>
      <c r="H1172" s="155">
        <v>3.1</v>
      </c>
      <c r="I1172" s="155"/>
      <c r="K1172" s="61" t="s">
        <v>7619</v>
      </c>
      <c r="L1172" s="61" t="str">
        <f t="shared" si="30"/>
        <v>Verhuur en lease van machines en werktuigen en van overige goederen</v>
      </c>
    </row>
    <row r="1173" spans="1:12" x14ac:dyDescent="0.2">
      <c r="A1173" s="131">
        <v>5</v>
      </c>
      <c r="B1173" s="69" t="s">
        <v>168</v>
      </c>
      <c r="C1173" s="74" t="s">
        <v>8645</v>
      </c>
      <c r="D1173" s="69" t="s">
        <v>8686</v>
      </c>
      <c r="E1173" s="74" t="s">
        <v>8687</v>
      </c>
      <c r="F1173" s="61" t="s">
        <v>158</v>
      </c>
      <c r="G1173" s="155" t="s">
        <v>140</v>
      </c>
      <c r="H1173" s="155">
        <v>3.1</v>
      </c>
      <c r="I1173" s="155"/>
      <c r="K1173" s="61" t="s">
        <v>7619</v>
      </c>
      <c r="L1173" s="61" t="str">
        <f t="shared" si="30"/>
        <v>Verhuur en lease van machines en werktuigen en van overige goederen</v>
      </c>
    </row>
    <row r="1174" spans="1:12" x14ac:dyDescent="0.2">
      <c r="A1174" s="131">
        <v>5</v>
      </c>
      <c r="B1174" s="69" t="s">
        <v>168</v>
      </c>
      <c r="C1174" s="74" t="s">
        <v>8645</v>
      </c>
      <c r="D1174" s="69" t="s">
        <v>8688</v>
      </c>
      <c r="E1174" s="74" t="s">
        <v>8689</v>
      </c>
      <c r="F1174" s="61" t="s">
        <v>158</v>
      </c>
      <c r="G1174" s="155" t="s">
        <v>140</v>
      </c>
      <c r="H1174" s="155">
        <v>3.1</v>
      </c>
      <c r="I1174" s="155"/>
      <c r="K1174" s="61" t="s">
        <v>7619</v>
      </c>
      <c r="L1174" s="61" t="str">
        <f t="shared" si="30"/>
        <v>Verhuur en lease van machines en werktuigen en van overige goederen</v>
      </c>
    </row>
    <row r="1175" spans="1:12" hidden="1" x14ac:dyDescent="0.2">
      <c r="A1175" s="131">
        <v>3</v>
      </c>
      <c r="B1175" s="69" t="s">
        <v>168</v>
      </c>
      <c r="C1175" s="74" t="s">
        <v>8645</v>
      </c>
      <c r="D1175" s="69" t="s">
        <v>8690</v>
      </c>
      <c r="E1175" s="74" t="s">
        <v>8691</v>
      </c>
      <c r="F1175" s="61" t="s">
        <v>158</v>
      </c>
      <c r="G1175" s="155" t="s">
        <v>140</v>
      </c>
      <c r="H1175" s="155">
        <v>1</v>
      </c>
      <c r="I1175" s="155"/>
      <c r="K1175" s="61" t="s">
        <v>7619</v>
      </c>
      <c r="L1175" s="61" t="str">
        <f t="shared" si="30"/>
        <v>Lease van niet-financiële immateriële activa</v>
      </c>
    </row>
    <row r="1176" spans="1:12" hidden="1" x14ac:dyDescent="0.2">
      <c r="A1176" s="131">
        <v>4</v>
      </c>
      <c r="B1176" s="69" t="s">
        <v>168</v>
      </c>
      <c r="C1176" s="74" t="s">
        <v>8645</v>
      </c>
      <c r="D1176" s="69" t="s">
        <v>8692</v>
      </c>
      <c r="E1176" s="74" t="s">
        <v>8691</v>
      </c>
      <c r="F1176" s="61" t="s">
        <v>158</v>
      </c>
      <c r="G1176" s="155" t="s">
        <v>140</v>
      </c>
      <c r="H1176" s="155">
        <v>1</v>
      </c>
      <c r="I1176" s="155"/>
      <c r="K1176" s="61" t="s">
        <v>7619</v>
      </c>
      <c r="L1176" s="61" t="str">
        <f t="shared" si="30"/>
        <v>Lease van niet-financiële immateriële activa</v>
      </c>
    </row>
    <row r="1177" spans="1:12" hidden="1" x14ac:dyDescent="0.2">
      <c r="A1177" s="131">
        <v>2</v>
      </c>
      <c r="B1177" s="59" t="s">
        <v>168</v>
      </c>
      <c r="C1177" s="66" t="s">
        <v>8645</v>
      </c>
      <c r="D1177" s="59" t="s">
        <v>8693</v>
      </c>
      <c r="E1177" s="66" t="s">
        <v>8694</v>
      </c>
      <c r="F1177" s="61" t="s">
        <v>158</v>
      </c>
      <c r="G1177" s="155" t="s">
        <v>6469</v>
      </c>
      <c r="H1177" s="155">
        <v>1</v>
      </c>
      <c r="I1177" s="155"/>
      <c r="J1177" s="63" t="s">
        <v>1318</v>
      </c>
      <c r="K1177" s="61" t="s">
        <v>7594</v>
      </c>
      <c r="L1177" s="61" t="str">
        <f t="shared" ref="L1177:L1224" si="31">IF(LEN(D1177)=2,E1177,L1176)</f>
        <v>Arbeidsbemiddeling, uitzendbureaus en personeelsbeheer</v>
      </c>
    </row>
    <row r="1178" spans="1:12" hidden="1" x14ac:dyDescent="0.2">
      <c r="A1178" s="131">
        <v>3</v>
      </c>
      <c r="B1178" s="69" t="s">
        <v>168</v>
      </c>
      <c r="C1178" s="74" t="s">
        <v>8645</v>
      </c>
      <c r="D1178" s="69" t="s">
        <v>8695</v>
      </c>
      <c r="E1178" s="74" t="s">
        <v>8696</v>
      </c>
      <c r="F1178" s="61" t="s">
        <v>158</v>
      </c>
      <c r="G1178" s="155" t="s">
        <v>158</v>
      </c>
      <c r="H1178" s="155">
        <v>1</v>
      </c>
      <c r="I1178" s="155"/>
      <c r="K1178" s="61" t="s">
        <v>7594</v>
      </c>
      <c r="L1178" s="61" t="str">
        <f t="shared" si="31"/>
        <v>Arbeidsbemiddeling, uitzendbureaus en personeelsbeheer</v>
      </c>
    </row>
    <row r="1179" spans="1:12" hidden="1" x14ac:dyDescent="0.2">
      <c r="A1179" s="131">
        <v>4</v>
      </c>
      <c r="B1179" s="69" t="s">
        <v>168</v>
      </c>
      <c r="C1179" s="74" t="s">
        <v>8645</v>
      </c>
      <c r="D1179" s="69" t="s">
        <v>8697</v>
      </c>
      <c r="E1179" s="74" t="s">
        <v>8696</v>
      </c>
      <c r="F1179" s="61" t="s">
        <v>158</v>
      </c>
      <c r="G1179" s="155" t="s">
        <v>158</v>
      </c>
      <c r="H1179" s="155">
        <v>1</v>
      </c>
      <c r="I1179" s="155"/>
      <c r="K1179" s="61" t="s">
        <v>7594</v>
      </c>
      <c r="L1179" s="61" t="str">
        <f t="shared" si="31"/>
        <v>Arbeidsbemiddeling, uitzendbureaus en personeelsbeheer</v>
      </c>
    </row>
    <row r="1180" spans="1:12" hidden="1" x14ac:dyDescent="0.2">
      <c r="A1180" s="131">
        <v>3</v>
      </c>
      <c r="B1180" s="69" t="s">
        <v>168</v>
      </c>
      <c r="C1180" s="74" t="s">
        <v>8645</v>
      </c>
      <c r="D1180" s="69" t="s">
        <v>8698</v>
      </c>
      <c r="E1180" s="74" t="s">
        <v>8699</v>
      </c>
      <c r="F1180" s="61" t="s">
        <v>158</v>
      </c>
      <c r="G1180" s="155" t="s">
        <v>6469</v>
      </c>
      <c r="H1180" s="155">
        <v>1</v>
      </c>
      <c r="I1180" s="155"/>
      <c r="K1180" s="61" t="s">
        <v>7594</v>
      </c>
      <c r="L1180" s="61" t="str">
        <f t="shared" si="31"/>
        <v>Arbeidsbemiddeling, uitzendbureaus en personeelsbeheer</v>
      </c>
    </row>
    <row r="1181" spans="1:12" hidden="1" x14ac:dyDescent="0.2">
      <c r="A1181" s="131">
        <v>4</v>
      </c>
      <c r="B1181" s="69" t="s">
        <v>168</v>
      </c>
      <c r="C1181" s="74" t="s">
        <v>8645</v>
      </c>
      <c r="D1181" s="69" t="s">
        <v>8700</v>
      </c>
      <c r="E1181" s="74" t="s">
        <v>8699</v>
      </c>
      <c r="F1181" s="61" t="s">
        <v>158</v>
      </c>
      <c r="G1181" s="155" t="s">
        <v>158</v>
      </c>
      <c r="H1181" s="155">
        <v>1</v>
      </c>
      <c r="I1181" s="155"/>
      <c r="K1181" s="61" t="s">
        <v>7594</v>
      </c>
      <c r="L1181" s="61" t="str">
        <f t="shared" si="31"/>
        <v>Arbeidsbemiddeling, uitzendbureaus en personeelsbeheer</v>
      </c>
    </row>
    <row r="1182" spans="1:12" x14ac:dyDescent="0.2">
      <c r="A1182" s="131">
        <v>5</v>
      </c>
      <c r="B1182" s="69" t="s">
        <v>168</v>
      </c>
      <c r="C1182" s="74" t="s">
        <v>8645</v>
      </c>
      <c r="D1182" s="69" t="s">
        <v>8701</v>
      </c>
      <c r="E1182" s="74" t="s">
        <v>8702</v>
      </c>
      <c r="F1182" s="61" t="s">
        <v>158</v>
      </c>
      <c r="G1182" s="155" t="s">
        <v>158</v>
      </c>
      <c r="H1182" s="155">
        <v>1</v>
      </c>
      <c r="I1182" s="155"/>
      <c r="K1182" s="61" t="s">
        <v>7594</v>
      </c>
      <c r="L1182" s="61" t="str">
        <f t="shared" si="31"/>
        <v>Arbeidsbemiddeling, uitzendbureaus en personeelsbeheer</v>
      </c>
    </row>
    <row r="1183" spans="1:12" x14ac:dyDescent="0.2">
      <c r="A1183" s="131">
        <v>5</v>
      </c>
      <c r="B1183" s="69" t="s">
        <v>168</v>
      </c>
      <c r="C1183" s="74" t="s">
        <v>8645</v>
      </c>
      <c r="D1183" s="69" t="s">
        <v>8703</v>
      </c>
      <c r="E1183" s="74" t="s">
        <v>8704</v>
      </c>
      <c r="F1183" s="61" t="s">
        <v>158</v>
      </c>
      <c r="G1183" s="155" t="s">
        <v>158</v>
      </c>
      <c r="H1183" s="155">
        <v>1</v>
      </c>
      <c r="I1183" s="155"/>
      <c r="K1183" s="61" t="s">
        <v>7594</v>
      </c>
      <c r="L1183" s="61" t="str">
        <f t="shared" si="31"/>
        <v>Arbeidsbemiddeling, uitzendbureaus en personeelsbeheer</v>
      </c>
    </row>
    <row r="1184" spans="1:12" x14ac:dyDescent="0.2">
      <c r="A1184" s="131">
        <v>5</v>
      </c>
      <c r="B1184" s="69" t="s">
        <v>168</v>
      </c>
      <c r="C1184" s="74" t="s">
        <v>8645</v>
      </c>
      <c r="D1184" s="69" t="s">
        <v>8705</v>
      </c>
      <c r="E1184" s="74" t="s">
        <v>8706</v>
      </c>
      <c r="F1184" s="61" t="s">
        <v>158</v>
      </c>
      <c r="G1184" s="155" t="s">
        <v>158</v>
      </c>
      <c r="H1184" s="155">
        <v>1</v>
      </c>
      <c r="I1184" s="155"/>
      <c r="K1184" s="61" t="s">
        <v>7594</v>
      </c>
      <c r="L1184" s="61" t="str">
        <f t="shared" si="31"/>
        <v>Arbeidsbemiddeling, uitzendbureaus en personeelsbeheer</v>
      </c>
    </row>
    <row r="1185" spans="1:12" hidden="1" x14ac:dyDescent="0.2">
      <c r="A1185" s="131">
        <v>3</v>
      </c>
      <c r="B1185" s="69" t="s">
        <v>168</v>
      </c>
      <c r="C1185" s="74" t="s">
        <v>8645</v>
      </c>
      <c r="D1185" s="69" t="s">
        <v>8707</v>
      </c>
      <c r="E1185" s="74" t="s">
        <v>8708</v>
      </c>
      <c r="F1185" s="61" t="s">
        <v>158</v>
      </c>
      <c r="G1185" s="155" t="s">
        <v>158</v>
      </c>
      <c r="H1185" s="155">
        <v>1</v>
      </c>
      <c r="I1185" s="155"/>
      <c r="K1185" s="61" t="s">
        <v>7594</v>
      </c>
      <c r="L1185" s="61" t="str">
        <f t="shared" si="31"/>
        <v>Arbeidsbemiddeling, uitzendbureaus en personeelsbeheer</v>
      </c>
    </row>
    <row r="1186" spans="1:12" hidden="1" x14ac:dyDescent="0.2">
      <c r="A1186" s="131">
        <v>4</v>
      </c>
      <c r="B1186" s="69" t="s">
        <v>168</v>
      </c>
      <c r="C1186" s="74" t="s">
        <v>8645</v>
      </c>
      <c r="D1186" s="69" t="s">
        <v>8709</v>
      </c>
      <c r="E1186" s="74" t="s">
        <v>8708</v>
      </c>
      <c r="F1186" s="61" t="s">
        <v>158</v>
      </c>
      <c r="G1186" s="155" t="s">
        <v>158</v>
      </c>
      <c r="H1186" s="155">
        <v>1</v>
      </c>
      <c r="I1186" s="155"/>
      <c r="K1186" s="61" t="s">
        <v>7594</v>
      </c>
      <c r="L1186" s="61" t="str">
        <f t="shared" si="31"/>
        <v>Arbeidsbemiddeling, uitzendbureaus en personeelsbeheer</v>
      </c>
    </row>
    <row r="1187" spans="1:12" hidden="1" x14ac:dyDescent="0.2">
      <c r="A1187" s="131">
        <v>2</v>
      </c>
      <c r="B1187" s="59" t="s">
        <v>168</v>
      </c>
      <c r="C1187" s="66" t="s">
        <v>8645</v>
      </c>
      <c r="D1187" s="59" t="s">
        <v>8710</v>
      </c>
      <c r="E1187" s="66" t="s">
        <v>8711</v>
      </c>
      <c r="F1187" s="61" t="s">
        <v>158</v>
      </c>
      <c r="G1187" s="155" t="s">
        <v>6469</v>
      </c>
      <c r="H1187" s="155">
        <v>0</v>
      </c>
      <c r="I1187" s="155"/>
      <c r="J1187" s="63" t="s">
        <v>1318</v>
      </c>
      <c r="K1187" s="61" t="s">
        <v>7594</v>
      </c>
      <c r="L1187" s="61" t="str">
        <f t="shared" si="31"/>
        <v>Reisbemiddeling, reisorganisatie, toeristische informatie en reserveringsbureaus</v>
      </c>
    </row>
    <row r="1188" spans="1:12" hidden="1" x14ac:dyDescent="0.2">
      <c r="A1188" s="131">
        <v>3</v>
      </c>
      <c r="B1188" s="69" t="s">
        <v>168</v>
      </c>
      <c r="C1188" s="74" t="s">
        <v>8645</v>
      </c>
      <c r="D1188" s="69" t="s">
        <v>8712</v>
      </c>
      <c r="E1188" s="74" t="s">
        <v>8713</v>
      </c>
      <c r="F1188" s="61" t="s">
        <v>158</v>
      </c>
      <c r="G1188" s="155" t="s">
        <v>6469</v>
      </c>
      <c r="H1188" s="155">
        <v>1</v>
      </c>
      <c r="I1188" s="155"/>
      <c r="K1188" s="61" t="s">
        <v>7594</v>
      </c>
      <c r="L1188" s="61" t="str">
        <f t="shared" si="31"/>
        <v>Reisbemiddeling, reisorganisatie, toeristische informatie en reserveringsbureaus</v>
      </c>
    </row>
    <row r="1189" spans="1:12" hidden="1" x14ac:dyDescent="0.2">
      <c r="A1189" s="131">
        <v>4</v>
      </c>
      <c r="B1189" s="69" t="s">
        <v>168</v>
      </c>
      <c r="C1189" s="74" t="s">
        <v>8645</v>
      </c>
      <c r="D1189" s="69" t="s">
        <v>8714</v>
      </c>
      <c r="E1189" s="74" t="s">
        <v>8715</v>
      </c>
      <c r="F1189" s="61" t="s">
        <v>158</v>
      </c>
      <c r="G1189" s="155" t="s">
        <v>158</v>
      </c>
      <c r="H1189" s="155">
        <v>1</v>
      </c>
      <c r="I1189" s="155"/>
      <c r="K1189" s="61" t="s">
        <v>7594</v>
      </c>
      <c r="L1189" s="61" t="str">
        <f t="shared" si="31"/>
        <v>Reisbemiddeling, reisorganisatie, toeristische informatie en reserveringsbureaus</v>
      </c>
    </row>
    <row r="1190" spans="1:12" hidden="1" x14ac:dyDescent="0.2">
      <c r="A1190" s="131">
        <v>4</v>
      </c>
      <c r="B1190" s="69" t="s">
        <v>168</v>
      </c>
      <c r="C1190" s="74" t="s">
        <v>8645</v>
      </c>
      <c r="D1190" s="69" t="s">
        <v>8716</v>
      </c>
      <c r="E1190" s="74" t="s">
        <v>8717</v>
      </c>
      <c r="F1190" s="61" t="s">
        <v>158</v>
      </c>
      <c r="G1190" s="155" t="s">
        <v>158</v>
      </c>
      <c r="H1190" s="155">
        <v>1</v>
      </c>
      <c r="I1190" s="155"/>
      <c r="K1190" s="61" t="s">
        <v>7594</v>
      </c>
      <c r="L1190" s="61" t="str">
        <f t="shared" si="31"/>
        <v>Reisbemiddeling, reisorganisatie, toeristische informatie en reserveringsbureaus</v>
      </c>
    </row>
    <row r="1191" spans="1:12" hidden="1" x14ac:dyDescent="0.2">
      <c r="A1191" s="131">
        <v>3</v>
      </c>
      <c r="B1191" s="69" t="s">
        <v>168</v>
      </c>
      <c r="C1191" s="74" t="s">
        <v>8645</v>
      </c>
      <c r="D1191" s="69" t="s">
        <v>8718</v>
      </c>
      <c r="E1191" s="74" t="s">
        <v>8719</v>
      </c>
      <c r="F1191" s="61" t="s">
        <v>158</v>
      </c>
      <c r="G1191" s="155" t="s">
        <v>158</v>
      </c>
      <c r="H1191" s="155">
        <v>0</v>
      </c>
      <c r="I1191" s="155"/>
      <c r="K1191" s="61" t="s">
        <v>7594</v>
      </c>
      <c r="L1191" s="61" t="str">
        <f t="shared" si="31"/>
        <v>Reisbemiddeling, reisorganisatie, toeristische informatie en reserveringsbureaus</v>
      </c>
    </row>
    <row r="1192" spans="1:12" hidden="1" x14ac:dyDescent="0.2">
      <c r="A1192" s="131">
        <v>4</v>
      </c>
      <c r="B1192" s="69" t="s">
        <v>168</v>
      </c>
      <c r="C1192" s="74" t="s">
        <v>8645</v>
      </c>
      <c r="D1192" s="69" t="s">
        <v>8720</v>
      </c>
      <c r="E1192" s="74" t="s">
        <v>8719</v>
      </c>
      <c r="F1192" s="61" t="s">
        <v>158</v>
      </c>
      <c r="G1192" s="155" t="s">
        <v>158</v>
      </c>
      <c r="H1192" s="155">
        <v>0</v>
      </c>
      <c r="I1192" s="155"/>
      <c r="K1192" s="61" t="s">
        <v>7594</v>
      </c>
      <c r="L1192" s="61" t="str">
        <f t="shared" si="31"/>
        <v>Reisbemiddeling, reisorganisatie, toeristische informatie en reserveringsbureaus</v>
      </c>
    </row>
    <row r="1193" spans="1:12" hidden="1" x14ac:dyDescent="0.2">
      <c r="A1193" s="131">
        <v>2</v>
      </c>
      <c r="B1193" s="59" t="s">
        <v>168</v>
      </c>
      <c r="C1193" s="66" t="s">
        <v>8645</v>
      </c>
      <c r="D1193" s="59" t="s">
        <v>8721</v>
      </c>
      <c r="E1193" s="66" t="s">
        <v>8722</v>
      </c>
      <c r="F1193" s="61" t="s">
        <v>158</v>
      </c>
      <c r="G1193" s="155" t="s">
        <v>6469</v>
      </c>
      <c r="H1193" s="155">
        <v>1</v>
      </c>
      <c r="I1193" s="155"/>
      <c r="J1193" s="63" t="s">
        <v>1318</v>
      </c>
      <c r="K1193" s="61" t="s">
        <v>7594</v>
      </c>
      <c r="L1193" s="61" t="str">
        <f t="shared" si="31"/>
        <v>Beveiliging en opsporing</v>
      </c>
    </row>
    <row r="1194" spans="1:12" hidden="1" x14ac:dyDescent="0.2">
      <c r="A1194" s="131">
        <v>3</v>
      </c>
      <c r="B1194" s="69" t="s">
        <v>168</v>
      </c>
      <c r="C1194" s="74" t="s">
        <v>8645</v>
      </c>
      <c r="D1194" s="69" t="s">
        <v>8723</v>
      </c>
      <c r="E1194" s="74" t="s">
        <v>8724</v>
      </c>
      <c r="F1194" s="61" t="s">
        <v>158</v>
      </c>
      <c r="G1194" s="155" t="s">
        <v>6469</v>
      </c>
      <c r="H1194" s="155">
        <v>1</v>
      </c>
      <c r="I1194" s="155"/>
      <c r="K1194" s="61" t="s">
        <v>7594</v>
      </c>
      <c r="L1194" s="61" t="str">
        <f t="shared" si="31"/>
        <v>Beveiliging en opsporing</v>
      </c>
    </row>
    <row r="1195" spans="1:12" hidden="1" x14ac:dyDescent="0.2">
      <c r="A1195" s="131">
        <v>4</v>
      </c>
      <c r="B1195" s="69" t="s">
        <v>168</v>
      </c>
      <c r="C1195" s="74" t="s">
        <v>8645</v>
      </c>
      <c r="D1195" s="69" t="s">
        <v>8725</v>
      </c>
      <c r="E1195" s="74" t="s">
        <v>8724</v>
      </c>
      <c r="F1195" s="61" t="s">
        <v>158</v>
      </c>
      <c r="G1195" s="155" t="s">
        <v>158</v>
      </c>
      <c r="H1195" s="155">
        <v>1</v>
      </c>
      <c r="I1195" s="155"/>
      <c r="K1195" s="61" t="s">
        <v>7594</v>
      </c>
      <c r="L1195" s="61" t="str">
        <f t="shared" si="31"/>
        <v>Beveiliging en opsporing</v>
      </c>
    </row>
    <row r="1196" spans="1:12" hidden="1" x14ac:dyDescent="0.2">
      <c r="A1196" s="131">
        <v>3</v>
      </c>
      <c r="B1196" s="69" t="s">
        <v>168</v>
      </c>
      <c r="C1196" s="74" t="s">
        <v>8645</v>
      </c>
      <c r="D1196" s="69" t="s">
        <v>8726</v>
      </c>
      <c r="E1196" s="74" t="s">
        <v>8727</v>
      </c>
      <c r="F1196" s="61" t="s">
        <v>158</v>
      </c>
      <c r="G1196" s="155" t="s">
        <v>6469</v>
      </c>
      <c r="H1196" s="155">
        <v>1</v>
      </c>
      <c r="I1196" s="155"/>
      <c r="K1196" s="61" t="s">
        <v>7594</v>
      </c>
      <c r="L1196" s="61" t="str">
        <f t="shared" si="31"/>
        <v>Beveiliging en opsporing</v>
      </c>
    </row>
    <row r="1197" spans="1:12" hidden="1" x14ac:dyDescent="0.2">
      <c r="A1197" s="131">
        <v>4</v>
      </c>
      <c r="B1197" s="69" t="s">
        <v>168</v>
      </c>
      <c r="C1197" s="74" t="s">
        <v>8645</v>
      </c>
      <c r="D1197" s="69" t="s">
        <v>8728</v>
      </c>
      <c r="E1197" s="74" t="s">
        <v>8727</v>
      </c>
      <c r="F1197" s="61" t="s">
        <v>158</v>
      </c>
      <c r="G1197" s="155" t="s">
        <v>158</v>
      </c>
      <c r="H1197" s="155">
        <v>1</v>
      </c>
      <c r="I1197" s="155"/>
      <c r="K1197" s="61" t="s">
        <v>7594</v>
      </c>
      <c r="L1197" s="61" t="str">
        <f t="shared" si="31"/>
        <v>Beveiliging en opsporing</v>
      </c>
    </row>
    <row r="1198" spans="1:12" hidden="1" x14ac:dyDescent="0.2">
      <c r="A1198" s="131">
        <v>3</v>
      </c>
      <c r="B1198" s="69" t="s">
        <v>168</v>
      </c>
      <c r="C1198" s="74" t="s">
        <v>8645</v>
      </c>
      <c r="D1198" s="69" t="s">
        <v>8729</v>
      </c>
      <c r="E1198" s="74" t="s">
        <v>8730</v>
      </c>
      <c r="F1198" s="61" t="s">
        <v>158</v>
      </c>
      <c r="G1198" s="155" t="s">
        <v>158</v>
      </c>
      <c r="H1198" s="155">
        <v>1</v>
      </c>
      <c r="I1198" s="155"/>
      <c r="K1198" s="61" t="s">
        <v>7594</v>
      </c>
      <c r="L1198" s="61" t="str">
        <f t="shared" si="31"/>
        <v>Beveiliging en opsporing</v>
      </c>
    </row>
    <row r="1199" spans="1:12" hidden="1" x14ac:dyDescent="0.2">
      <c r="A1199" s="131">
        <v>4</v>
      </c>
      <c r="B1199" s="69" t="s">
        <v>168</v>
      </c>
      <c r="C1199" s="74" t="s">
        <v>8645</v>
      </c>
      <c r="D1199" s="69" t="s">
        <v>8731</v>
      </c>
      <c r="E1199" s="74" t="s">
        <v>8730</v>
      </c>
      <c r="F1199" s="61" t="s">
        <v>158</v>
      </c>
      <c r="G1199" s="155" t="s">
        <v>158</v>
      </c>
      <c r="H1199" s="155">
        <v>1</v>
      </c>
      <c r="I1199" s="155"/>
      <c r="K1199" s="61" t="s">
        <v>7594</v>
      </c>
      <c r="L1199" s="61" t="str">
        <f t="shared" si="31"/>
        <v>Beveiliging en opsporing</v>
      </c>
    </row>
    <row r="1200" spans="1:12" hidden="1" x14ac:dyDescent="0.2">
      <c r="A1200" s="131">
        <v>2</v>
      </c>
      <c r="B1200" s="59" t="s">
        <v>168</v>
      </c>
      <c r="C1200" s="66" t="s">
        <v>8645</v>
      </c>
      <c r="D1200" s="59" t="s">
        <v>8732</v>
      </c>
      <c r="E1200" s="66" t="s">
        <v>8733</v>
      </c>
      <c r="F1200" s="61" t="s">
        <v>158</v>
      </c>
      <c r="G1200" s="155" t="s">
        <v>6469</v>
      </c>
      <c r="H1200" s="155">
        <v>1</v>
      </c>
      <c r="I1200" s="155"/>
      <c r="J1200" s="63" t="s">
        <v>1318</v>
      </c>
      <c r="K1200" s="61" t="s">
        <v>7594</v>
      </c>
      <c r="L1200" s="61" t="str">
        <f t="shared" si="31"/>
        <v>Facility management, reiniging en landschapsverzorging</v>
      </c>
    </row>
    <row r="1201" spans="1:12" hidden="1" x14ac:dyDescent="0.2">
      <c r="A1201" s="131">
        <v>3</v>
      </c>
      <c r="B1201" s="69" t="s">
        <v>168</v>
      </c>
      <c r="C1201" s="74" t="s">
        <v>8645</v>
      </c>
      <c r="D1201" s="69" t="s">
        <v>8734</v>
      </c>
      <c r="E1201" s="74" t="s">
        <v>8735</v>
      </c>
      <c r="F1201" s="61" t="s">
        <v>158</v>
      </c>
      <c r="G1201" s="155" t="s">
        <v>158</v>
      </c>
      <c r="H1201" s="155">
        <v>1</v>
      </c>
      <c r="I1201" s="155"/>
      <c r="K1201" s="61" t="s">
        <v>7594</v>
      </c>
      <c r="L1201" s="61" t="str">
        <f t="shared" si="31"/>
        <v>Facility management, reiniging en landschapsverzorging</v>
      </c>
    </row>
    <row r="1202" spans="1:12" hidden="1" x14ac:dyDescent="0.2">
      <c r="A1202" s="131">
        <v>4</v>
      </c>
      <c r="B1202" s="69" t="s">
        <v>168</v>
      </c>
      <c r="C1202" s="74" t="s">
        <v>8645</v>
      </c>
      <c r="D1202" s="69" t="s">
        <v>8736</v>
      </c>
      <c r="E1202" s="74" t="s">
        <v>8735</v>
      </c>
      <c r="F1202" s="61" t="s">
        <v>158</v>
      </c>
      <c r="G1202" s="155" t="s">
        <v>158</v>
      </c>
      <c r="H1202" s="155">
        <v>1</v>
      </c>
      <c r="I1202" s="155"/>
      <c r="K1202" s="61" t="s">
        <v>7594</v>
      </c>
      <c r="L1202" s="61" t="str">
        <f t="shared" si="31"/>
        <v>Facility management, reiniging en landschapsverzorging</v>
      </c>
    </row>
    <row r="1203" spans="1:12" hidden="1" x14ac:dyDescent="0.2">
      <c r="A1203" s="131">
        <v>3</v>
      </c>
      <c r="B1203" s="69" t="s">
        <v>168</v>
      </c>
      <c r="C1203" s="74" t="s">
        <v>8645</v>
      </c>
      <c r="D1203" s="69" t="s">
        <v>8737</v>
      </c>
      <c r="E1203" s="74" t="s">
        <v>8738</v>
      </c>
      <c r="F1203" s="61" t="s">
        <v>158</v>
      </c>
      <c r="G1203" s="155" t="s">
        <v>6469</v>
      </c>
      <c r="H1203" s="155">
        <v>3.1</v>
      </c>
      <c r="I1203" s="155"/>
      <c r="K1203" s="61" t="s">
        <v>7594</v>
      </c>
      <c r="L1203" s="61" t="str">
        <f t="shared" si="31"/>
        <v>Facility management, reiniging en landschapsverzorging</v>
      </c>
    </row>
    <row r="1204" spans="1:12" hidden="1" x14ac:dyDescent="0.2">
      <c r="A1204" s="131">
        <v>4</v>
      </c>
      <c r="B1204" s="69" t="s">
        <v>168</v>
      </c>
      <c r="C1204" s="74" t="s">
        <v>8645</v>
      </c>
      <c r="D1204" s="69" t="s">
        <v>8739</v>
      </c>
      <c r="E1204" s="74" t="s">
        <v>8740</v>
      </c>
      <c r="F1204" s="61" t="s">
        <v>158</v>
      </c>
      <c r="G1204" s="155" t="s">
        <v>158</v>
      </c>
      <c r="H1204" s="155">
        <v>3.1</v>
      </c>
      <c r="I1204" s="155"/>
      <c r="K1204" s="61" t="s">
        <v>7594</v>
      </c>
      <c r="L1204" s="61" t="str">
        <f t="shared" si="31"/>
        <v>Facility management, reiniging en landschapsverzorging</v>
      </c>
    </row>
    <row r="1205" spans="1:12" hidden="1" x14ac:dyDescent="0.2">
      <c r="A1205" s="131">
        <v>4</v>
      </c>
      <c r="B1205" s="69" t="s">
        <v>168</v>
      </c>
      <c r="C1205" s="74" t="s">
        <v>8645</v>
      </c>
      <c r="D1205" s="69" t="s">
        <v>8741</v>
      </c>
      <c r="E1205" s="74" t="s">
        <v>8742</v>
      </c>
      <c r="F1205" s="61" t="s">
        <v>158</v>
      </c>
      <c r="G1205" s="155" t="s">
        <v>158</v>
      </c>
      <c r="H1205" s="155">
        <v>3.1</v>
      </c>
      <c r="I1205" s="155"/>
      <c r="K1205" s="61" t="s">
        <v>7594</v>
      </c>
      <c r="L1205" s="61" t="str">
        <f t="shared" si="31"/>
        <v>Facility management, reiniging en landschapsverzorging</v>
      </c>
    </row>
    <row r="1206" spans="1:12" x14ac:dyDescent="0.2">
      <c r="A1206" s="131">
        <v>5</v>
      </c>
      <c r="B1206" s="69" t="s">
        <v>168</v>
      </c>
      <c r="C1206" s="74" t="s">
        <v>8645</v>
      </c>
      <c r="D1206" s="156" t="s">
        <v>8743</v>
      </c>
      <c r="E1206" s="157" t="s">
        <v>8744</v>
      </c>
      <c r="F1206" s="61" t="s">
        <v>158</v>
      </c>
      <c r="G1206" s="155" t="s">
        <v>158</v>
      </c>
      <c r="H1206" s="155">
        <v>3.1</v>
      </c>
      <c r="I1206" s="155"/>
      <c r="K1206" s="61" t="s">
        <v>7594</v>
      </c>
      <c r="L1206" s="61" t="str">
        <f t="shared" si="31"/>
        <v>Facility management, reiniging en landschapsverzorging</v>
      </c>
    </row>
    <row r="1207" spans="1:12" x14ac:dyDescent="0.2">
      <c r="A1207" s="131">
        <v>5</v>
      </c>
      <c r="B1207" s="69" t="s">
        <v>168</v>
      </c>
      <c r="C1207" s="74" t="s">
        <v>8645</v>
      </c>
      <c r="D1207" s="156" t="s">
        <v>8745</v>
      </c>
      <c r="E1207" s="157" t="s">
        <v>8746</v>
      </c>
      <c r="F1207" s="61" t="s">
        <v>158</v>
      </c>
      <c r="G1207" s="155" t="s">
        <v>158</v>
      </c>
      <c r="H1207" s="155">
        <v>3.1</v>
      </c>
      <c r="I1207" s="155"/>
      <c r="K1207" s="61" t="s">
        <v>7594</v>
      </c>
      <c r="L1207" s="61" t="str">
        <f t="shared" si="31"/>
        <v>Facility management, reiniging en landschapsverzorging</v>
      </c>
    </row>
    <row r="1208" spans="1:12" x14ac:dyDescent="0.2">
      <c r="A1208" s="131">
        <v>5</v>
      </c>
      <c r="B1208" s="69" t="s">
        <v>168</v>
      </c>
      <c r="C1208" s="74" t="s">
        <v>8645</v>
      </c>
      <c r="D1208" s="156" t="s">
        <v>8747</v>
      </c>
      <c r="E1208" s="157" t="s">
        <v>8748</v>
      </c>
      <c r="F1208" s="61" t="s">
        <v>158</v>
      </c>
      <c r="G1208" s="155" t="s">
        <v>158</v>
      </c>
      <c r="H1208" s="155">
        <v>3.1</v>
      </c>
      <c r="I1208" s="155"/>
      <c r="K1208" s="61" t="s">
        <v>7594</v>
      </c>
      <c r="L1208" s="61" t="str">
        <f t="shared" si="31"/>
        <v>Facility management, reiniging en landschapsverzorging</v>
      </c>
    </row>
    <row r="1209" spans="1:12" hidden="1" x14ac:dyDescent="0.2">
      <c r="A1209" s="131">
        <v>4</v>
      </c>
      <c r="B1209" s="69" t="s">
        <v>168</v>
      </c>
      <c r="C1209" s="74" t="s">
        <v>8645</v>
      </c>
      <c r="D1209" s="69" t="s">
        <v>8749</v>
      </c>
      <c r="E1209" s="74" t="s">
        <v>8750</v>
      </c>
      <c r="F1209" s="61" t="s">
        <v>158</v>
      </c>
      <c r="G1209" s="155" t="s">
        <v>158</v>
      </c>
      <c r="H1209" s="155">
        <v>3.1</v>
      </c>
      <c r="I1209" s="155"/>
      <c r="K1209" s="61" t="s">
        <v>7594</v>
      </c>
      <c r="L1209" s="61" t="str">
        <f t="shared" si="31"/>
        <v>Facility management, reiniging en landschapsverzorging</v>
      </c>
    </row>
    <row r="1210" spans="1:12" hidden="1" x14ac:dyDescent="0.2">
      <c r="A1210" s="131">
        <v>3</v>
      </c>
      <c r="B1210" s="69" t="s">
        <v>168</v>
      </c>
      <c r="C1210" s="74" t="s">
        <v>8645</v>
      </c>
      <c r="D1210" s="69" t="s">
        <v>8751</v>
      </c>
      <c r="E1210" s="74" t="s">
        <v>8752</v>
      </c>
      <c r="F1210" s="61" t="s">
        <v>158</v>
      </c>
      <c r="G1210" s="155" t="s">
        <v>158</v>
      </c>
      <c r="H1210" s="155">
        <v>1</v>
      </c>
      <c r="I1210" s="155"/>
      <c r="K1210" s="61" t="s">
        <v>7594</v>
      </c>
      <c r="L1210" s="61" t="str">
        <f t="shared" si="31"/>
        <v>Facility management, reiniging en landschapsverzorging</v>
      </c>
    </row>
    <row r="1211" spans="1:12" hidden="1" x14ac:dyDescent="0.2">
      <c r="A1211" s="131">
        <v>4</v>
      </c>
      <c r="B1211" s="69" t="s">
        <v>168</v>
      </c>
      <c r="C1211" s="74" t="s">
        <v>8645</v>
      </c>
      <c r="D1211" s="69" t="s">
        <v>8753</v>
      </c>
      <c r="E1211" s="74" t="s">
        <v>8752</v>
      </c>
      <c r="F1211" s="61" t="s">
        <v>158</v>
      </c>
      <c r="G1211" s="155" t="s">
        <v>158</v>
      </c>
      <c r="H1211" s="155">
        <v>1</v>
      </c>
      <c r="I1211" s="155"/>
      <c r="K1211" s="61" t="s">
        <v>7594</v>
      </c>
      <c r="L1211" s="61" t="str">
        <f t="shared" si="31"/>
        <v>Facility management, reiniging en landschapsverzorging</v>
      </c>
    </row>
    <row r="1212" spans="1:12" hidden="1" x14ac:dyDescent="0.2">
      <c r="A1212" s="131">
        <v>2</v>
      </c>
      <c r="B1212" s="59" t="s">
        <v>168</v>
      </c>
      <c r="C1212" s="66" t="s">
        <v>8645</v>
      </c>
      <c r="D1212" s="59" t="s">
        <v>8754</v>
      </c>
      <c r="E1212" s="66" t="s">
        <v>8755</v>
      </c>
      <c r="F1212" s="61" t="s">
        <v>158</v>
      </c>
      <c r="G1212" s="155" t="s">
        <v>6469</v>
      </c>
      <c r="H1212" s="155">
        <v>1</v>
      </c>
      <c r="I1212" s="155"/>
      <c r="J1212" s="63" t="s">
        <v>1318</v>
      </c>
      <c r="K1212" s="61" t="s">
        <v>7594</v>
      </c>
      <c r="L1212" s="61" t="str">
        <f t="shared" si="31"/>
        <v>Overige zakelijke dienstverlening</v>
      </c>
    </row>
    <row r="1213" spans="1:12" hidden="1" x14ac:dyDescent="0.2">
      <c r="A1213" s="131">
        <v>3</v>
      </c>
      <c r="B1213" s="69" t="s">
        <v>168</v>
      </c>
      <c r="C1213" s="74" t="s">
        <v>8645</v>
      </c>
      <c r="D1213" s="69" t="s">
        <v>8756</v>
      </c>
      <c r="E1213" s="74" t="s">
        <v>8757</v>
      </c>
      <c r="F1213" s="61" t="s">
        <v>158</v>
      </c>
      <c r="G1213" s="155" t="s">
        <v>6469</v>
      </c>
      <c r="H1213" s="155">
        <v>1</v>
      </c>
      <c r="I1213" s="155"/>
      <c r="K1213" s="61" t="s">
        <v>7594</v>
      </c>
      <c r="L1213" s="61" t="str">
        <f t="shared" si="31"/>
        <v>Overige zakelijke dienstverlening</v>
      </c>
    </row>
    <row r="1214" spans="1:12" hidden="1" x14ac:dyDescent="0.2">
      <c r="A1214" s="131">
        <v>4</v>
      </c>
      <c r="B1214" s="69" t="s">
        <v>168</v>
      </c>
      <c r="C1214" s="74" t="s">
        <v>8645</v>
      </c>
      <c r="D1214" s="69" t="s">
        <v>8758</v>
      </c>
      <c r="E1214" s="74" t="s">
        <v>8759</v>
      </c>
      <c r="F1214" s="61" t="s">
        <v>158</v>
      </c>
      <c r="G1214" s="155" t="s">
        <v>158</v>
      </c>
      <c r="H1214" s="155">
        <v>1</v>
      </c>
      <c r="I1214" s="155"/>
      <c r="K1214" s="61" t="s">
        <v>7594</v>
      </c>
      <c r="L1214" s="61" t="str">
        <f t="shared" si="31"/>
        <v>Overige zakelijke dienstverlening</v>
      </c>
    </row>
    <row r="1215" spans="1:12" hidden="1" x14ac:dyDescent="0.2">
      <c r="A1215" s="131">
        <v>4</v>
      </c>
      <c r="B1215" s="69" t="s">
        <v>168</v>
      </c>
      <c r="C1215" s="74" t="s">
        <v>8645</v>
      </c>
      <c r="D1215" s="69" t="s">
        <v>8760</v>
      </c>
      <c r="E1215" s="74" t="s">
        <v>8761</v>
      </c>
      <c r="F1215" s="61" t="s">
        <v>158</v>
      </c>
      <c r="G1215" s="155" t="s">
        <v>158</v>
      </c>
      <c r="H1215" s="155">
        <v>1</v>
      </c>
      <c r="I1215" s="155"/>
      <c r="K1215" s="61" t="s">
        <v>7594</v>
      </c>
      <c r="L1215" s="61" t="str">
        <f t="shared" si="31"/>
        <v>Overige zakelijke dienstverlening</v>
      </c>
    </row>
    <row r="1216" spans="1:12" hidden="1" x14ac:dyDescent="0.2">
      <c r="A1216" s="131">
        <v>3</v>
      </c>
      <c r="B1216" s="69" t="s">
        <v>168</v>
      </c>
      <c r="C1216" s="74" t="s">
        <v>8645</v>
      </c>
      <c r="D1216" s="69" t="s">
        <v>8762</v>
      </c>
      <c r="E1216" s="74" t="s">
        <v>8763</v>
      </c>
      <c r="F1216" s="61" t="s">
        <v>158</v>
      </c>
      <c r="G1216" s="155" t="s">
        <v>158</v>
      </c>
      <c r="H1216" s="155">
        <v>1</v>
      </c>
      <c r="I1216" s="155"/>
      <c r="K1216" s="61" t="s">
        <v>7594</v>
      </c>
      <c r="L1216" s="61" t="str">
        <f t="shared" si="31"/>
        <v>Overige zakelijke dienstverlening</v>
      </c>
    </row>
    <row r="1217" spans="1:12" hidden="1" x14ac:dyDescent="0.2">
      <c r="A1217" s="131">
        <v>4</v>
      </c>
      <c r="B1217" s="69" t="s">
        <v>168</v>
      </c>
      <c r="C1217" s="74" t="s">
        <v>8645</v>
      </c>
      <c r="D1217" s="69" t="s">
        <v>8764</v>
      </c>
      <c r="E1217" s="74" t="s">
        <v>8763</v>
      </c>
      <c r="F1217" s="61" t="s">
        <v>158</v>
      </c>
      <c r="G1217" s="155" t="s">
        <v>158</v>
      </c>
      <c r="H1217" s="155">
        <v>1</v>
      </c>
      <c r="I1217" s="155"/>
      <c r="K1217" s="61" t="s">
        <v>7594</v>
      </c>
      <c r="L1217" s="61" t="str">
        <f t="shared" si="31"/>
        <v>Overige zakelijke dienstverlening</v>
      </c>
    </row>
    <row r="1218" spans="1:12" hidden="1" x14ac:dyDescent="0.2">
      <c r="A1218" s="131">
        <v>3</v>
      </c>
      <c r="B1218" s="69" t="s">
        <v>168</v>
      </c>
      <c r="C1218" s="74" t="s">
        <v>8645</v>
      </c>
      <c r="D1218" s="69" t="s">
        <v>8765</v>
      </c>
      <c r="E1218" s="74" t="s">
        <v>8766</v>
      </c>
      <c r="F1218" s="61" t="s">
        <v>158</v>
      </c>
      <c r="G1218" s="155" t="s">
        <v>158</v>
      </c>
      <c r="H1218" s="155">
        <v>1</v>
      </c>
      <c r="I1218" s="155"/>
      <c r="K1218" s="61" t="s">
        <v>7594</v>
      </c>
      <c r="L1218" s="61" t="str">
        <f t="shared" si="31"/>
        <v>Overige zakelijke dienstverlening</v>
      </c>
    </row>
    <row r="1219" spans="1:12" hidden="1" x14ac:dyDescent="0.2">
      <c r="A1219" s="131">
        <v>4</v>
      </c>
      <c r="B1219" s="69" t="s">
        <v>168</v>
      </c>
      <c r="C1219" s="74" t="s">
        <v>8645</v>
      </c>
      <c r="D1219" s="69" t="s">
        <v>8767</v>
      </c>
      <c r="E1219" s="74" t="s">
        <v>8766</v>
      </c>
      <c r="F1219" s="61" t="s">
        <v>158</v>
      </c>
      <c r="G1219" s="155" t="s">
        <v>158</v>
      </c>
      <c r="H1219" s="155">
        <v>1</v>
      </c>
      <c r="I1219" s="155"/>
      <c r="K1219" s="61" t="s">
        <v>7594</v>
      </c>
      <c r="L1219" s="61" t="str">
        <f t="shared" si="31"/>
        <v>Overige zakelijke dienstverlening</v>
      </c>
    </row>
    <row r="1220" spans="1:12" hidden="1" x14ac:dyDescent="0.2">
      <c r="A1220" s="131">
        <v>3</v>
      </c>
      <c r="B1220" s="69" t="s">
        <v>168</v>
      </c>
      <c r="C1220" s="74" t="s">
        <v>8645</v>
      </c>
      <c r="D1220" s="69" t="s">
        <v>8768</v>
      </c>
      <c r="E1220" s="74" t="s">
        <v>8769</v>
      </c>
      <c r="F1220" s="61" t="s">
        <v>158</v>
      </c>
      <c r="G1220" s="155" t="s">
        <v>158</v>
      </c>
      <c r="H1220" s="155">
        <v>1</v>
      </c>
      <c r="I1220" s="155"/>
      <c r="K1220" s="61" t="s">
        <v>7594</v>
      </c>
      <c r="L1220" s="61" t="str">
        <f t="shared" si="31"/>
        <v>Overige zakelijke dienstverlening</v>
      </c>
    </row>
    <row r="1221" spans="1:12" hidden="1" x14ac:dyDescent="0.2">
      <c r="A1221" s="131">
        <v>4</v>
      </c>
      <c r="B1221" s="69" t="s">
        <v>168</v>
      </c>
      <c r="C1221" s="74" t="s">
        <v>8645</v>
      </c>
      <c r="D1221" s="69" t="s">
        <v>8770</v>
      </c>
      <c r="E1221" s="74" t="s">
        <v>8771</v>
      </c>
      <c r="F1221" s="61" t="s">
        <v>158</v>
      </c>
      <c r="G1221" s="155" t="s">
        <v>158</v>
      </c>
      <c r="H1221" s="155">
        <v>1</v>
      </c>
      <c r="I1221" s="155"/>
      <c r="K1221" s="61" t="s">
        <v>7594</v>
      </c>
      <c r="L1221" s="61" t="str">
        <f t="shared" si="31"/>
        <v>Overige zakelijke dienstverlening</v>
      </c>
    </row>
    <row r="1222" spans="1:12" hidden="1" x14ac:dyDescent="0.2">
      <c r="A1222" s="131">
        <v>4</v>
      </c>
      <c r="B1222" s="69" t="s">
        <v>168</v>
      </c>
      <c r="C1222" s="74" t="s">
        <v>8645</v>
      </c>
      <c r="D1222" s="69" t="s">
        <v>8772</v>
      </c>
      <c r="E1222" s="74" t="s">
        <v>8773</v>
      </c>
      <c r="F1222" s="61" t="s">
        <v>158</v>
      </c>
      <c r="G1222" s="155" t="s">
        <v>158</v>
      </c>
      <c r="H1222" s="155">
        <v>1</v>
      </c>
      <c r="I1222" s="155"/>
      <c r="K1222" s="61" t="s">
        <v>7594</v>
      </c>
      <c r="L1222" s="61" t="str">
        <f t="shared" si="31"/>
        <v>Overige zakelijke dienstverlening</v>
      </c>
    </row>
    <row r="1223" spans="1:12" hidden="1" x14ac:dyDescent="0.2">
      <c r="A1223" s="131">
        <v>4</v>
      </c>
      <c r="B1223" s="69" t="s">
        <v>168</v>
      </c>
      <c r="C1223" s="74" t="s">
        <v>8645</v>
      </c>
      <c r="D1223" s="69" t="s">
        <v>8774</v>
      </c>
      <c r="E1223" s="74" t="s">
        <v>8769</v>
      </c>
      <c r="F1223" s="61" t="s">
        <v>158</v>
      </c>
      <c r="G1223" s="155" t="s">
        <v>158</v>
      </c>
      <c r="H1223" s="155">
        <v>1</v>
      </c>
      <c r="I1223" s="155"/>
      <c r="K1223" s="61" t="s">
        <v>7594</v>
      </c>
      <c r="L1223" s="61" t="str">
        <f t="shared" si="31"/>
        <v>Overige zakelijke dienstverlening</v>
      </c>
    </row>
    <row r="1224" spans="1:12" x14ac:dyDescent="0.2">
      <c r="A1224" s="131">
        <v>5</v>
      </c>
      <c r="B1224" s="69" t="s">
        <v>168</v>
      </c>
      <c r="C1224" s="74" t="s">
        <v>8645</v>
      </c>
      <c r="D1224" s="69" t="s">
        <v>8775</v>
      </c>
      <c r="E1224" s="74" t="s">
        <v>8776</v>
      </c>
      <c r="F1224" s="61" t="s">
        <v>158</v>
      </c>
      <c r="G1224" s="155" t="s">
        <v>158</v>
      </c>
      <c r="H1224" s="155">
        <v>4.0999999999999996</v>
      </c>
      <c r="I1224" s="155"/>
      <c r="K1224" s="61" t="s">
        <v>7816</v>
      </c>
      <c r="L1224" s="61" t="str">
        <f t="shared" si="31"/>
        <v>Overige zakelijke dienstverlening</v>
      </c>
    </row>
    <row r="1225" spans="1:12" x14ac:dyDescent="0.2">
      <c r="A1225" s="131">
        <v>5</v>
      </c>
      <c r="B1225" s="69" t="s">
        <v>168</v>
      </c>
      <c r="C1225" s="74" t="s">
        <v>8645</v>
      </c>
      <c r="D1225" s="69" t="s">
        <v>8777</v>
      </c>
      <c r="E1225" s="74" t="s">
        <v>8778</v>
      </c>
      <c r="F1225" s="61" t="s">
        <v>158</v>
      </c>
      <c r="G1225" s="155" t="s">
        <v>158</v>
      </c>
      <c r="H1225" s="155">
        <v>1</v>
      </c>
      <c r="I1225" s="155"/>
      <c r="K1225" s="61" t="s">
        <v>7816</v>
      </c>
      <c r="L1225" s="61" t="str">
        <f t="shared" ref="L1225:L1275" si="32">IF(LEN(D1225)=2,E1225,L1224)</f>
        <v>Overige zakelijke dienstverlening</v>
      </c>
    </row>
    <row r="1226" spans="1:12" x14ac:dyDescent="0.2">
      <c r="A1226" s="131">
        <v>5</v>
      </c>
      <c r="B1226" s="69" t="s">
        <v>168</v>
      </c>
      <c r="C1226" s="74" t="s">
        <v>8645</v>
      </c>
      <c r="D1226" s="69" t="s">
        <v>8779</v>
      </c>
      <c r="E1226" s="74" t="s">
        <v>8780</v>
      </c>
      <c r="F1226" s="61" t="s">
        <v>158</v>
      </c>
      <c r="G1226" s="155" t="s">
        <v>158</v>
      </c>
      <c r="H1226" s="155">
        <v>1</v>
      </c>
      <c r="I1226" s="155"/>
      <c r="K1226" s="61" t="s">
        <v>7594</v>
      </c>
      <c r="L1226" s="61" t="str">
        <f t="shared" si="32"/>
        <v>Overige zakelijke dienstverlening</v>
      </c>
    </row>
    <row r="1227" spans="1:12" hidden="1" x14ac:dyDescent="0.2">
      <c r="A1227" s="131">
        <v>2</v>
      </c>
      <c r="B1227" s="59" t="s">
        <v>8781</v>
      </c>
      <c r="C1227" s="66" t="s">
        <v>8782</v>
      </c>
      <c r="D1227" s="59" t="s">
        <v>8783</v>
      </c>
      <c r="E1227" s="66" t="s">
        <v>8784</v>
      </c>
      <c r="F1227" s="61" t="s">
        <v>158</v>
      </c>
      <c r="G1227" s="155" t="s">
        <v>6469</v>
      </c>
      <c r="H1227" s="155">
        <v>1</v>
      </c>
      <c r="I1227" s="155"/>
      <c r="J1227" s="63" t="s">
        <v>1318</v>
      </c>
      <c r="K1227" s="61" t="s">
        <v>7594</v>
      </c>
      <c r="L1227" s="61" t="str">
        <f t="shared" si="32"/>
        <v>Openbaar bestuur, overheidsdiensten en verplichte sociale verzekeringen</v>
      </c>
    </row>
    <row r="1228" spans="1:12" hidden="1" x14ac:dyDescent="0.2">
      <c r="A1228" s="131">
        <v>3</v>
      </c>
      <c r="B1228" s="69" t="s">
        <v>8781</v>
      </c>
      <c r="C1228" s="74" t="s">
        <v>8782</v>
      </c>
      <c r="D1228" s="69" t="s">
        <v>8785</v>
      </c>
      <c r="E1228" s="74" t="s">
        <v>8786</v>
      </c>
      <c r="F1228" s="61" t="s">
        <v>158</v>
      </c>
      <c r="G1228" s="155" t="s">
        <v>6469</v>
      </c>
      <c r="H1228" s="155">
        <v>1</v>
      </c>
      <c r="I1228" s="155"/>
      <c r="K1228" s="61" t="s">
        <v>7594</v>
      </c>
      <c r="L1228" s="61" t="str">
        <f t="shared" si="32"/>
        <v>Openbaar bestuur, overheidsdiensten en verplichte sociale verzekeringen</v>
      </c>
    </row>
    <row r="1229" spans="1:12" hidden="1" x14ac:dyDescent="0.2">
      <c r="A1229" s="131">
        <v>4</v>
      </c>
      <c r="B1229" s="69" t="s">
        <v>8781</v>
      </c>
      <c r="C1229" s="74" t="s">
        <v>8782</v>
      </c>
      <c r="D1229" s="69" t="s">
        <v>8787</v>
      </c>
      <c r="E1229" s="74" t="s">
        <v>8788</v>
      </c>
      <c r="F1229" s="61" t="s">
        <v>158</v>
      </c>
      <c r="G1229" s="155" t="s">
        <v>158</v>
      </c>
      <c r="H1229" s="155">
        <v>1</v>
      </c>
      <c r="I1229" s="155"/>
      <c r="K1229" s="61" t="s">
        <v>7594</v>
      </c>
      <c r="L1229" s="61" t="str">
        <f t="shared" si="32"/>
        <v>Openbaar bestuur, overheidsdiensten en verplichte sociale verzekeringen</v>
      </c>
    </row>
    <row r="1230" spans="1:12" hidden="1" x14ac:dyDescent="0.2">
      <c r="A1230" s="131">
        <v>4</v>
      </c>
      <c r="B1230" s="69" t="s">
        <v>8781</v>
      </c>
      <c r="C1230" s="74" t="s">
        <v>8782</v>
      </c>
      <c r="D1230" s="69" t="s">
        <v>8789</v>
      </c>
      <c r="E1230" s="74" t="s">
        <v>8790</v>
      </c>
      <c r="F1230" s="61" t="s">
        <v>158</v>
      </c>
      <c r="G1230" s="155" t="s">
        <v>158</v>
      </c>
      <c r="H1230" s="155">
        <v>1</v>
      </c>
      <c r="I1230" s="155"/>
      <c r="K1230" s="61" t="s">
        <v>7594</v>
      </c>
      <c r="L1230" s="61" t="str">
        <f t="shared" si="32"/>
        <v>Openbaar bestuur, overheidsdiensten en verplichte sociale verzekeringen</v>
      </c>
    </row>
    <row r="1231" spans="1:12" hidden="1" x14ac:dyDescent="0.2">
      <c r="A1231" s="131">
        <v>4</v>
      </c>
      <c r="B1231" s="69" t="s">
        <v>8781</v>
      </c>
      <c r="C1231" s="74" t="s">
        <v>8782</v>
      </c>
      <c r="D1231" s="69" t="s">
        <v>8791</v>
      </c>
      <c r="E1231" s="74" t="s">
        <v>8792</v>
      </c>
      <c r="F1231" s="61" t="s">
        <v>158</v>
      </c>
      <c r="G1231" s="155" t="s">
        <v>158</v>
      </c>
      <c r="H1231" s="155">
        <v>1</v>
      </c>
      <c r="I1231" s="155"/>
      <c r="K1231" s="61" t="s">
        <v>7594</v>
      </c>
      <c r="L1231" s="61" t="str">
        <f t="shared" si="32"/>
        <v>Openbaar bestuur, overheidsdiensten en verplichte sociale verzekeringen</v>
      </c>
    </row>
    <row r="1232" spans="1:12" hidden="1" x14ac:dyDescent="0.2">
      <c r="A1232" s="131">
        <v>3</v>
      </c>
      <c r="B1232" s="69" t="s">
        <v>8781</v>
      </c>
      <c r="C1232" s="74" t="s">
        <v>8782</v>
      </c>
      <c r="D1232" s="69" t="s">
        <v>8793</v>
      </c>
      <c r="E1232" s="74" t="s">
        <v>8794</v>
      </c>
      <c r="F1232" s="61" t="s">
        <v>158</v>
      </c>
      <c r="G1232" s="155" t="s">
        <v>6469</v>
      </c>
      <c r="H1232" s="155">
        <v>1</v>
      </c>
      <c r="I1232" s="155"/>
      <c r="K1232" s="61" t="s">
        <v>7594</v>
      </c>
      <c r="L1232" s="61" t="str">
        <f t="shared" si="32"/>
        <v>Openbaar bestuur, overheidsdiensten en verplichte sociale verzekeringen</v>
      </c>
    </row>
    <row r="1233" spans="1:12" hidden="1" x14ac:dyDescent="0.2">
      <c r="A1233" s="131">
        <v>4</v>
      </c>
      <c r="B1233" s="69" t="s">
        <v>8781</v>
      </c>
      <c r="C1233" s="74" t="s">
        <v>8782</v>
      </c>
      <c r="D1233" s="69" t="s">
        <v>8795</v>
      </c>
      <c r="E1233" s="74" t="s">
        <v>8796</v>
      </c>
      <c r="F1233" s="61" t="s">
        <v>158</v>
      </c>
      <c r="G1233" s="155" t="s">
        <v>158</v>
      </c>
      <c r="H1233" s="155">
        <v>1</v>
      </c>
      <c r="I1233" s="155"/>
      <c r="K1233" s="61" t="s">
        <v>7594</v>
      </c>
      <c r="L1233" s="61" t="str">
        <f t="shared" si="32"/>
        <v>Openbaar bestuur, overheidsdiensten en verplichte sociale verzekeringen</v>
      </c>
    </row>
    <row r="1234" spans="1:12" hidden="1" x14ac:dyDescent="0.2">
      <c r="A1234" s="131">
        <v>4</v>
      </c>
      <c r="B1234" s="69" t="s">
        <v>8781</v>
      </c>
      <c r="C1234" s="74" t="s">
        <v>8782</v>
      </c>
      <c r="D1234" s="69" t="s">
        <v>8797</v>
      </c>
      <c r="E1234" s="74" t="s">
        <v>8798</v>
      </c>
      <c r="F1234" s="61" t="s">
        <v>158</v>
      </c>
      <c r="G1234" s="155" t="s">
        <v>6469</v>
      </c>
      <c r="H1234" s="155">
        <v>4.0999999999999996</v>
      </c>
      <c r="I1234" s="155"/>
      <c r="K1234" s="61" t="s">
        <v>7594</v>
      </c>
      <c r="L1234" s="61" t="str">
        <f t="shared" si="32"/>
        <v>Openbaar bestuur, overheidsdiensten en verplichte sociale verzekeringen</v>
      </c>
    </row>
    <row r="1235" spans="1:12" hidden="1" x14ac:dyDescent="0.2">
      <c r="A1235" s="131">
        <v>4</v>
      </c>
      <c r="B1235" s="69" t="s">
        <v>8781</v>
      </c>
      <c r="C1235" s="74" t="s">
        <v>8782</v>
      </c>
      <c r="D1235" s="69" t="s">
        <v>8799</v>
      </c>
      <c r="E1235" s="74" t="s">
        <v>8800</v>
      </c>
      <c r="F1235" s="61" t="s">
        <v>158</v>
      </c>
      <c r="G1235" s="155" t="s">
        <v>6469</v>
      </c>
      <c r="H1235" s="155">
        <v>1</v>
      </c>
      <c r="I1235" s="155"/>
      <c r="K1235" s="61" t="s">
        <v>7594</v>
      </c>
      <c r="L1235" s="61" t="str">
        <f t="shared" si="32"/>
        <v>Openbaar bestuur, overheidsdiensten en verplichte sociale verzekeringen</v>
      </c>
    </row>
    <row r="1236" spans="1:12" x14ac:dyDescent="0.2">
      <c r="A1236" s="131">
        <v>5</v>
      </c>
      <c r="B1236" s="69" t="s">
        <v>8781</v>
      </c>
      <c r="C1236" s="74" t="s">
        <v>8782</v>
      </c>
      <c r="D1236" s="69" t="s">
        <v>8801</v>
      </c>
      <c r="E1236" s="74" t="s">
        <v>8802</v>
      </c>
      <c r="F1236" s="61" t="s">
        <v>158</v>
      </c>
      <c r="G1236" s="155" t="s">
        <v>158</v>
      </c>
      <c r="H1236" s="155">
        <v>1</v>
      </c>
      <c r="I1236" s="155"/>
      <c r="K1236" s="61" t="s">
        <v>7594</v>
      </c>
      <c r="L1236" s="61" t="str">
        <f t="shared" si="32"/>
        <v>Openbaar bestuur, overheidsdiensten en verplichte sociale verzekeringen</v>
      </c>
    </row>
    <row r="1237" spans="1:12" x14ac:dyDescent="0.2">
      <c r="A1237" s="131">
        <v>5</v>
      </c>
      <c r="B1237" s="69" t="s">
        <v>8781</v>
      </c>
      <c r="C1237" s="74" t="s">
        <v>8782</v>
      </c>
      <c r="D1237" s="69" t="s">
        <v>8803</v>
      </c>
      <c r="E1237" s="74" t="s">
        <v>8804</v>
      </c>
      <c r="F1237" s="61" t="s">
        <v>158</v>
      </c>
      <c r="G1237" s="155" t="s">
        <v>158</v>
      </c>
      <c r="H1237" s="155">
        <v>1</v>
      </c>
      <c r="I1237" s="155"/>
      <c r="K1237" s="61" t="s">
        <v>7594</v>
      </c>
      <c r="L1237" s="61" t="str">
        <f t="shared" si="32"/>
        <v>Openbaar bestuur, overheidsdiensten en verplichte sociale verzekeringen</v>
      </c>
    </row>
    <row r="1238" spans="1:12" hidden="1" x14ac:dyDescent="0.2">
      <c r="A1238" s="131">
        <v>4</v>
      </c>
      <c r="B1238" s="69" t="s">
        <v>8781</v>
      </c>
      <c r="C1238" s="74" t="s">
        <v>8782</v>
      </c>
      <c r="D1238" s="69" t="s">
        <v>8805</v>
      </c>
      <c r="E1238" s="74" t="s">
        <v>8806</v>
      </c>
      <c r="F1238" s="61" t="s">
        <v>158</v>
      </c>
      <c r="G1238" s="155" t="s">
        <v>6469</v>
      </c>
      <c r="H1238" s="155">
        <v>1</v>
      </c>
      <c r="I1238" s="155"/>
      <c r="K1238" s="61" t="s">
        <v>7594</v>
      </c>
      <c r="L1238" s="61" t="str">
        <f t="shared" si="32"/>
        <v>Openbaar bestuur, overheidsdiensten en verplichte sociale verzekeringen</v>
      </c>
    </row>
    <row r="1239" spans="1:12" hidden="1" x14ac:dyDescent="0.2">
      <c r="A1239" s="131">
        <v>4</v>
      </c>
      <c r="B1239" s="69" t="s">
        <v>8781</v>
      </c>
      <c r="C1239" s="74" t="s">
        <v>8782</v>
      </c>
      <c r="D1239" s="69" t="s">
        <v>8807</v>
      </c>
      <c r="E1239" s="74" t="s">
        <v>8808</v>
      </c>
      <c r="F1239" s="61" t="s">
        <v>158</v>
      </c>
      <c r="G1239" s="155" t="s">
        <v>158</v>
      </c>
      <c r="H1239" s="155">
        <v>3.1</v>
      </c>
      <c r="I1239" s="155"/>
      <c r="K1239" s="61" t="s">
        <v>7594</v>
      </c>
      <c r="L1239" s="61" t="str">
        <f t="shared" si="32"/>
        <v>Openbaar bestuur, overheidsdiensten en verplichte sociale verzekeringen</v>
      </c>
    </row>
    <row r="1240" spans="1:12" hidden="1" x14ac:dyDescent="0.2">
      <c r="A1240" s="131">
        <v>3</v>
      </c>
      <c r="B1240" s="69" t="s">
        <v>8781</v>
      </c>
      <c r="C1240" s="74" t="s">
        <v>8782</v>
      </c>
      <c r="D1240" s="69" t="s">
        <v>8809</v>
      </c>
      <c r="E1240" s="74" t="s">
        <v>8810</v>
      </c>
      <c r="F1240" s="61" t="s">
        <v>158</v>
      </c>
      <c r="G1240" s="155" t="s">
        <v>158</v>
      </c>
      <c r="H1240" s="155">
        <v>1</v>
      </c>
      <c r="I1240" s="155"/>
      <c r="K1240" s="61" t="s">
        <v>7594</v>
      </c>
      <c r="L1240" s="61" t="str">
        <f t="shared" si="32"/>
        <v>Openbaar bestuur, overheidsdiensten en verplichte sociale verzekeringen</v>
      </c>
    </row>
    <row r="1241" spans="1:12" hidden="1" x14ac:dyDescent="0.2">
      <c r="A1241" s="131">
        <v>4</v>
      </c>
      <c r="B1241" s="69" t="s">
        <v>8781</v>
      </c>
      <c r="C1241" s="74" t="s">
        <v>8782</v>
      </c>
      <c r="D1241" s="69" t="s">
        <v>8811</v>
      </c>
      <c r="E1241" s="74" t="s">
        <v>8810</v>
      </c>
      <c r="F1241" s="61" t="s">
        <v>158</v>
      </c>
      <c r="G1241" s="155" t="s">
        <v>158</v>
      </c>
      <c r="H1241" s="155">
        <v>1</v>
      </c>
      <c r="I1241" s="155"/>
      <c r="K1241" s="61" t="s">
        <v>7594</v>
      </c>
      <c r="L1241" s="61" t="str">
        <f t="shared" si="32"/>
        <v>Openbaar bestuur, overheidsdiensten en verplichte sociale verzekeringen</v>
      </c>
    </row>
    <row r="1242" spans="1:12" hidden="1" x14ac:dyDescent="0.2">
      <c r="A1242" s="131">
        <v>2</v>
      </c>
      <c r="B1242" s="59" t="s">
        <v>8812</v>
      </c>
      <c r="C1242" s="66" t="s">
        <v>8813</v>
      </c>
      <c r="D1242" s="59" t="s">
        <v>8814</v>
      </c>
      <c r="E1242" s="66" t="s">
        <v>8815</v>
      </c>
      <c r="F1242" s="61" t="s">
        <v>158</v>
      </c>
      <c r="G1242" s="155" t="s">
        <v>6469</v>
      </c>
      <c r="H1242" s="155">
        <v>0</v>
      </c>
      <c r="I1242" s="155"/>
      <c r="J1242" s="63" t="s">
        <v>1318</v>
      </c>
      <c r="K1242" s="61" t="s">
        <v>7594</v>
      </c>
      <c r="L1242" s="61" t="str">
        <f t="shared" si="32"/>
        <v>Onderwijs</v>
      </c>
    </row>
    <row r="1243" spans="1:12" hidden="1" x14ac:dyDescent="0.2">
      <c r="A1243" s="131">
        <v>3</v>
      </c>
      <c r="B1243" s="69" t="s">
        <v>8812</v>
      </c>
      <c r="C1243" s="74" t="s">
        <v>8813</v>
      </c>
      <c r="D1243" s="69" t="s">
        <v>8816</v>
      </c>
      <c r="E1243" s="74" t="s">
        <v>8817</v>
      </c>
      <c r="F1243" s="61" t="s">
        <v>158</v>
      </c>
      <c r="G1243" s="155" t="s">
        <v>6469</v>
      </c>
      <c r="H1243" s="155">
        <v>2</v>
      </c>
      <c r="I1243" s="155"/>
      <c r="K1243" s="61" t="s">
        <v>7594</v>
      </c>
      <c r="L1243" s="61" t="str">
        <f t="shared" si="32"/>
        <v>Onderwijs</v>
      </c>
    </row>
    <row r="1244" spans="1:12" hidden="1" x14ac:dyDescent="0.2">
      <c r="A1244" s="131">
        <v>4</v>
      </c>
      <c r="B1244" s="69" t="s">
        <v>8812</v>
      </c>
      <c r="C1244" s="74" t="s">
        <v>8813</v>
      </c>
      <c r="D1244" s="69" t="s">
        <v>8818</v>
      </c>
      <c r="E1244" s="74" t="s">
        <v>8817</v>
      </c>
      <c r="F1244" s="61" t="s">
        <v>158</v>
      </c>
      <c r="G1244" s="155" t="s">
        <v>158</v>
      </c>
      <c r="H1244" s="155">
        <v>2</v>
      </c>
      <c r="I1244" s="155"/>
      <c r="K1244" s="61" t="s">
        <v>7594</v>
      </c>
      <c r="L1244" s="61" t="str">
        <f t="shared" si="32"/>
        <v>Onderwijs</v>
      </c>
    </row>
    <row r="1245" spans="1:12" x14ac:dyDescent="0.2">
      <c r="A1245" s="131">
        <v>5</v>
      </c>
      <c r="B1245" s="69" t="s">
        <v>8812</v>
      </c>
      <c r="C1245" s="74" t="s">
        <v>8813</v>
      </c>
      <c r="D1245" s="69" t="s">
        <v>8819</v>
      </c>
      <c r="E1245" s="74" t="s">
        <v>8820</v>
      </c>
      <c r="F1245" s="61" t="s">
        <v>158</v>
      </c>
      <c r="G1245" s="155" t="s">
        <v>158</v>
      </c>
      <c r="H1245" s="155">
        <v>2</v>
      </c>
      <c r="I1245" s="155"/>
      <c r="K1245" s="61" t="s">
        <v>7594</v>
      </c>
      <c r="L1245" s="61" t="str">
        <f t="shared" si="32"/>
        <v>Onderwijs</v>
      </c>
    </row>
    <row r="1246" spans="1:12" x14ac:dyDescent="0.2">
      <c r="A1246" s="131">
        <v>5</v>
      </c>
      <c r="B1246" s="69" t="s">
        <v>8812</v>
      </c>
      <c r="C1246" s="74" t="s">
        <v>8813</v>
      </c>
      <c r="D1246" s="69" t="s">
        <v>8821</v>
      </c>
      <c r="E1246" s="74" t="s">
        <v>8822</v>
      </c>
      <c r="F1246" s="61" t="s">
        <v>158</v>
      </c>
      <c r="G1246" s="155" t="s">
        <v>158</v>
      </c>
      <c r="H1246" s="155">
        <v>2</v>
      </c>
      <c r="I1246" s="155"/>
      <c r="K1246" s="61" t="s">
        <v>7594</v>
      </c>
      <c r="L1246" s="61" t="str">
        <f t="shared" si="32"/>
        <v>Onderwijs</v>
      </c>
    </row>
    <row r="1247" spans="1:12" x14ac:dyDescent="0.2">
      <c r="A1247" s="131">
        <v>5</v>
      </c>
      <c r="B1247" s="69" t="s">
        <v>8812</v>
      </c>
      <c r="C1247" s="74" t="s">
        <v>8813</v>
      </c>
      <c r="D1247" s="69" t="s">
        <v>8823</v>
      </c>
      <c r="E1247" s="74" t="s">
        <v>8824</v>
      </c>
      <c r="F1247" s="61" t="s">
        <v>158</v>
      </c>
      <c r="G1247" s="155" t="s">
        <v>158</v>
      </c>
      <c r="H1247" s="155">
        <v>2</v>
      </c>
      <c r="I1247" s="155"/>
      <c r="K1247" s="61" t="s">
        <v>7594</v>
      </c>
      <c r="L1247" s="61" t="str">
        <f t="shared" si="32"/>
        <v>Onderwijs</v>
      </c>
    </row>
    <row r="1248" spans="1:12" hidden="1" x14ac:dyDescent="0.2">
      <c r="A1248" s="131">
        <v>3</v>
      </c>
      <c r="B1248" s="69" t="s">
        <v>8812</v>
      </c>
      <c r="C1248" s="74" t="s">
        <v>8813</v>
      </c>
      <c r="D1248" s="69" t="s">
        <v>8825</v>
      </c>
      <c r="E1248" s="74" t="s">
        <v>8826</v>
      </c>
      <c r="F1248" s="61" t="s">
        <v>158</v>
      </c>
      <c r="G1248" s="155" t="s">
        <v>6469</v>
      </c>
      <c r="H1248" s="155">
        <v>0</v>
      </c>
      <c r="I1248" s="155"/>
      <c r="K1248" s="61" t="s">
        <v>7594</v>
      </c>
      <c r="L1248" s="61" t="str">
        <f t="shared" si="32"/>
        <v>Onderwijs</v>
      </c>
    </row>
    <row r="1249" spans="1:13" hidden="1" x14ac:dyDescent="0.2">
      <c r="A1249" s="131">
        <v>4</v>
      </c>
      <c r="B1249" s="69" t="s">
        <v>8812</v>
      </c>
      <c r="C1249" s="74" t="s">
        <v>8813</v>
      </c>
      <c r="D1249" s="69" t="s">
        <v>8827</v>
      </c>
      <c r="E1249" s="74" t="s">
        <v>8828</v>
      </c>
      <c r="F1249" s="61" t="s">
        <v>158</v>
      </c>
      <c r="G1249" s="155" t="s">
        <v>158</v>
      </c>
      <c r="H1249" s="155">
        <v>2</v>
      </c>
      <c r="I1249" s="155"/>
      <c r="K1249" s="61" t="s">
        <v>7594</v>
      </c>
      <c r="L1249" s="61" t="str">
        <f t="shared" si="32"/>
        <v>Onderwijs</v>
      </c>
    </row>
    <row r="1250" spans="1:13" x14ac:dyDescent="0.2">
      <c r="A1250" s="131">
        <v>5</v>
      </c>
      <c r="B1250" s="69" t="s">
        <v>8812</v>
      </c>
      <c r="C1250" s="74" t="s">
        <v>8813</v>
      </c>
      <c r="D1250" s="69" t="s">
        <v>8829</v>
      </c>
      <c r="E1250" s="74" t="s">
        <v>8830</v>
      </c>
      <c r="F1250" s="61" t="s">
        <v>158</v>
      </c>
      <c r="G1250" s="155" t="s">
        <v>158</v>
      </c>
      <c r="H1250" s="155">
        <v>2</v>
      </c>
      <c r="I1250" s="155"/>
      <c r="K1250" s="61" t="s">
        <v>7594</v>
      </c>
      <c r="L1250" s="61" t="str">
        <f t="shared" si="32"/>
        <v>Onderwijs</v>
      </c>
    </row>
    <row r="1251" spans="1:13" x14ac:dyDescent="0.2">
      <c r="A1251" s="131">
        <v>5</v>
      </c>
      <c r="B1251" s="69" t="s">
        <v>8812</v>
      </c>
      <c r="C1251" s="74" t="s">
        <v>8813</v>
      </c>
      <c r="D1251" s="69" t="s">
        <v>8831</v>
      </c>
      <c r="E1251" s="74" t="s">
        <v>8832</v>
      </c>
      <c r="F1251" s="61" t="s">
        <v>158</v>
      </c>
      <c r="G1251" s="155" t="s">
        <v>158</v>
      </c>
      <c r="H1251" s="155">
        <v>2</v>
      </c>
      <c r="I1251" s="155"/>
      <c r="K1251" s="61" t="s">
        <v>7594</v>
      </c>
      <c r="L1251" s="61" t="str">
        <f t="shared" si="32"/>
        <v>Onderwijs</v>
      </c>
    </row>
    <row r="1252" spans="1:13" x14ac:dyDescent="0.2">
      <c r="A1252" s="131">
        <v>5</v>
      </c>
      <c r="B1252" s="69" t="s">
        <v>8812</v>
      </c>
      <c r="C1252" s="74" t="s">
        <v>8813</v>
      </c>
      <c r="D1252" s="69" t="s">
        <v>8833</v>
      </c>
      <c r="E1252" s="74" t="s">
        <v>8834</v>
      </c>
      <c r="F1252" s="61" t="s">
        <v>158</v>
      </c>
      <c r="G1252" s="155" t="s">
        <v>158</v>
      </c>
      <c r="H1252" s="155">
        <v>2</v>
      </c>
      <c r="I1252" s="155"/>
      <c r="K1252" s="61" t="s">
        <v>7594</v>
      </c>
      <c r="L1252" s="61" t="str">
        <f t="shared" si="32"/>
        <v>Onderwijs</v>
      </c>
    </row>
    <row r="1253" spans="1:13" x14ac:dyDescent="0.2">
      <c r="A1253" s="131">
        <v>5</v>
      </c>
      <c r="B1253" s="69" t="s">
        <v>8812</v>
      </c>
      <c r="C1253" s="74" t="s">
        <v>8813</v>
      </c>
      <c r="D1253" s="69" t="s">
        <v>8835</v>
      </c>
      <c r="E1253" s="74" t="s">
        <v>8836</v>
      </c>
      <c r="F1253" s="61" t="s">
        <v>158</v>
      </c>
      <c r="G1253" s="155" t="s">
        <v>158</v>
      </c>
      <c r="H1253" s="155">
        <v>2</v>
      </c>
      <c r="I1253" s="155"/>
      <c r="K1253" s="61" t="s">
        <v>7594</v>
      </c>
      <c r="L1253" s="61" t="str">
        <f t="shared" si="32"/>
        <v>Onderwijs</v>
      </c>
    </row>
    <row r="1254" spans="1:13" hidden="1" x14ac:dyDescent="0.2">
      <c r="A1254" s="131">
        <v>4</v>
      </c>
      <c r="B1254" s="69" t="s">
        <v>8812</v>
      </c>
      <c r="C1254" s="74" t="s">
        <v>8813</v>
      </c>
      <c r="D1254" s="69" t="s">
        <v>8837</v>
      </c>
      <c r="E1254" s="74" t="s">
        <v>8838</v>
      </c>
      <c r="F1254" s="61" t="s">
        <v>158</v>
      </c>
      <c r="G1254" s="155" t="s">
        <v>158</v>
      </c>
      <c r="H1254" s="155">
        <v>2</v>
      </c>
      <c r="I1254" s="155"/>
      <c r="K1254" s="61" t="s">
        <v>7594</v>
      </c>
      <c r="L1254" s="61" t="str">
        <f t="shared" si="32"/>
        <v>Onderwijs</v>
      </c>
    </row>
    <row r="1255" spans="1:13" x14ac:dyDescent="0.2">
      <c r="A1255" s="131">
        <v>5</v>
      </c>
      <c r="B1255" s="69" t="s">
        <v>8812</v>
      </c>
      <c r="C1255" s="74" t="s">
        <v>8813</v>
      </c>
      <c r="D1255" s="69" t="s">
        <v>8839</v>
      </c>
      <c r="E1255" s="74" t="s">
        <v>8840</v>
      </c>
      <c r="F1255" s="61" t="s">
        <v>158</v>
      </c>
      <c r="G1255" s="155" t="s">
        <v>158</v>
      </c>
      <c r="H1255" s="155">
        <v>2</v>
      </c>
      <c r="I1255" s="155"/>
      <c r="K1255" s="61" t="s">
        <v>7594</v>
      </c>
      <c r="L1255" s="61" t="str">
        <f t="shared" si="32"/>
        <v>Onderwijs</v>
      </c>
    </row>
    <row r="1256" spans="1:13" x14ac:dyDescent="0.2">
      <c r="A1256" s="131">
        <v>5</v>
      </c>
      <c r="B1256" s="69" t="s">
        <v>8812</v>
      </c>
      <c r="C1256" s="74" t="s">
        <v>8813</v>
      </c>
      <c r="D1256" s="69" t="s">
        <v>8841</v>
      </c>
      <c r="E1256" s="74" t="s">
        <v>8842</v>
      </c>
      <c r="F1256" s="61" t="s">
        <v>158</v>
      </c>
      <c r="G1256" s="155" t="s">
        <v>158</v>
      </c>
      <c r="H1256" s="155">
        <v>2</v>
      </c>
      <c r="I1256" s="155"/>
      <c r="K1256" s="61" t="s">
        <v>7594</v>
      </c>
      <c r="L1256" s="61" t="str">
        <f t="shared" si="32"/>
        <v>Onderwijs</v>
      </c>
    </row>
    <row r="1257" spans="1:13" x14ac:dyDescent="0.2">
      <c r="A1257" s="131">
        <v>5</v>
      </c>
      <c r="B1257" s="69" t="s">
        <v>8812</v>
      </c>
      <c r="C1257" s="74" t="s">
        <v>8813</v>
      </c>
      <c r="D1257" s="69" t="s">
        <v>8843</v>
      </c>
      <c r="E1257" s="74" t="s">
        <v>8844</v>
      </c>
      <c r="F1257" s="61" t="s">
        <v>158</v>
      </c>
      <c r="G1257" s="155" t="s">
        <v>158</v>
      </c>
      <c r="H1257" s="155">
        <v>2</v>
      </c>
      <c r="I1257" s="155"/>
      <c r="K1257" s="61" t="s">
        <v>7594</v>
      </c>
      <c r="L1257" s="61" t="str">
        <f t="shared" si="32"/>
        <v>Onderwijs</v>
      </c>
    </row>
    <row r="1258" spans="1:13" hidden="1" x14ac:dyDescent="0.2">
      <c r="A1258" s="131">
        <v>3</v>
      </c>
      <c r="B1258" s="69" t="s">
        <v>8812</v>
      </c>
      <c r="C1258" s="74" t="s">
        <v>8813</v>
      </c>
      <c r="D1258" s="69" t="s">
        <v>8845</v>
      </c>
      <c r="E1258" s="74" t="s">
        <v>8846</v>
      </c>
      <c r="F1258" s="61" t="s">
        <v>158</v>
      </c>
      <c r="G1258" s="155" t="s">
        <v>6469</v>
      </c>
      <c r="H1258" s="155">
        <v>2</v>
      </c>
      <c r="I1258" s="155"/>
      <c r="K1258" s="61" t="s">
        <v>7594</v>
      </c>
      <c r="L1258" s="61" t="str">
        <f t="shared" si="32"/>
        <v>Onderwijs</v>
      </c>
    </row>
    <row r="1259" spans="1:13" hidden="1" x14ac:dyDescent="0.2">
      <c r="A1259" s="131">
        <v>4</v>
      </c>
      <c r="B1259" s="69" t="s">
        <v>8812</v>
      </c>
      <c r="C1259" s="74" t="s">
        <v>8813</v>
      </c>
      <c r="D1259" s="69" t="s">
        <v>8847</v>
      </c>
      <c r="E1259" s="74" t="s">
        <v>8848</v>
      </c>
      <c r="F1259" s="61" t="s">
        <v>158</v>
      </c>
      <c r="G1259" s="155" t="s">
        <v>158</v>
      </c>
      <c r="H1259" s="155">
        <v>2</v>
      </c>
      <c r="I1259" s="155"/>
      <c r="K1259" s="61" t="s">
        <v>7594</v>
      </c>
      <c r="L1259" s="61" t="str">
        <f t="shared" si="32"/>
        <v>Onderwijs</v>
      </c>
    </row>
    <row r="1260" spans="1:13" hidden="1" x14ac:dyDescent="0.2">
      <c r="A1260" s="131">
        <v>4</v>
      </c>
      <c r="B1260" s="69" t="s">
        <v>8812</v>
      </c>
      <c r="C1260" s="74" t="s">
        <v>8813</v>
      </c>
      <c r="D1260" s="69" t="s">
        <v>8849</v>
      </c>
      <c r="E1260" s="74" t="s">
        <v>8850</v>
      </c>
      <c r="F1260" s="61" t="s">
        <v>158</v>
      </c>
      <c r="G1260" s="155" t="s">
        <v>158</v>
      </c>
      <c r="H1260" s="155">
        <v>2</v>
      </c>
      <c r="I1260" s="155"/>
      <c r="K1260" s="61" t="s">
        <v>7594</v>
      </c>
      <c r="L1260" s="61" t="str">
        <f t="shared" si="32"/>
        <v>Onderwijs</v>
      </c>
    </row>
    <row r="1261" spans="1:13" hidden="1" x14ac:dyDescent="0.2">
      <c r="A1261" s="131">
        <v>3</v>
      </c>
      <c r="B1261" s="69" t="s">
        <v>8812</v>
      </c>
      <c r="C1261" s="74" t="s">
        <v>8813</v>
      </c>
      <c r="D1261" s="69" t="s">
        <v>8851</v>
      </c>
      <c r="E1261" s="74" t="s">
        <v>8852</v>
      </c>
      <c r="F1261" s="61" t="s">
        <v>158</v>
      </c>
      <c r="G1261" s="155" t="s">
        <v>6469</v>
      </c>
      <c r="H1261" s="155">
        <v>2</v>
      </c>
      <c r="I1261" s="155"/>
      <c r="K1261" s="61" t="s">
        <v>7594</v>
      </c>
      <c r="L1261" s="61" t="str">
        <f t="shared" si="32"/>
        <v>Onderwijs</v>
      </c>
    </row>
    <row r="1262" spans="1:13" hidden="1" x14ac:dyDescent="0.2">
      <c r="A1262" s="131">
        <v>4</v>
      </c>
      <c r="B1262" s="69" t="s">
        <v>8812</v>
      </c>
      <c r="C1262" s="74" t="s">
        <v>8813</v>
      </c>
      <c r="D1262" s="69" t="s">
        <v>8853</v>
      </c>
      <c r="E1262" s="74" t="s">
        <v>8854</v>
      </c>
      <c r="F1262" s="61" t="s">
        <v>158</v>
      </c>
      <c r="G1262" s="155" t="s">
        <v>158</v>
      </c>
      <c r="H1262" s="155">
        <v>2</v>
      </c>
      <c r="I1262" s="155"/>
      <c r="K1262" s="61" t="s">
        <v>8247</v>
      </c>
      <c r="L1262" s="61" t="str">
        <f t="shared" si="32"/>
        <v>Onderwijs</v>
      </c>
      <c r="M1262" s="61" t="s">
        <v>6400</v>
      </c>
    </row>
    <row r="1263" spans="1:13" x14ac:dyDescent="0.2">
      <c r="A1263" s="131">
        <v>5</v>
      </c>
      <c r="B1263" s="69" t="s">
        <v>8812</v>
      </c>
      <c r="C1263" s="74" t="s">
        <v>8813</v>
      </c>
      <c r="D1263" s="69" t="s">
        <v>8855</v>
      </c>
      <c r="E1263" s="74" t="s">
        <v>8856</v>
      </c>
      <c r="F1263" s="61" t="s">
        <v>158</v>
      </c>
      <c r="G1263" s="155" t="s">
        <v>158</v>
      </c>
      <c r="H1263" s="155">
        <v>2</v>
      </c>
      <c r="I1263" s="155"/>
      <c r="K1263" s="61" t="s">
        <v>8247</v>
      </c>
      <c r="L1263" s="61" t="str">
        <f t="shared" si="32"/>
        <v>Onderwijs</v>
      </c>
      <c r="M1263" s="61" t="s">
        <v>6400</v>
      </c>
    </row>
    <row r="1264" spans="1:13" x14ac:dyDescent="0.2">
      <c r="A1264" s="131">
        <v>5</v>
      </c>
      <c r="B1264" s="69" t="s">
        <v>8812</v>
      </c>
      <c r="C1264" s="74" t="s">
        <v>8813</v>
      </c>
      <c r="D1264" s="69" t="s">
        <v>8857</v>
      </c>
      <c r="E1264" s="74" t="s">
        <v>8858</v>
      </c>
      <c r="F1264" s="61" t="s">
        <v>158</v>
      </c>
      <c r="G1264" s="155" t="s">
        <v>158</v>
      </c>
      <c r="H1264" s="155">
        <v>2</v>
      </c>
      <c r="I1264" s="155"/>
      <c r="K1264" s="61" t="s">
        <v>8247</v>
      </c>
      <c r="L1264" s="61" t="str">
        <f t="shared" si="32"/>
        <v>Onderwijs</v>
      </c>
      <c r="M1264" s="61" t="s">
        <v>6400</v>
      </c>
    </row>
    <row r="1265" spans="1:13" hidden="1" x14ac:dyDescent="0.2">
      <c r="A1265" s="131">
        <v>4</v>
      </c>
      <c r="B1265" s="69" t="s">
        <v>8812</v>
      </c>
      <c r="C1265" s="74" t="s">
        <v>8813</v>
      </c>
      <c r="D1265" s="69" t="s">
        <v>8859</v>
      </c>
      <c r="E1265" s="74" t="s">
        <v>8860</v>
      </c>
      <c r="F1265" s="61" t="s">
        <v>158</v>
      </c>
      <c r="G1265" s="155" t="s">
        <v>158</v>
      </c>
      <c r="H1265" s="155">
        <v>2</v>
      </c>
      <c r="I1265" s="155"/>
      <c r="K1265" s="61" t="s">
        <v>8247</v>
      </c>
      <c r="L1265" s="61" t="str">
        <f t="shared" si="32"/>
        <v>Onderwijs</v>
      </c>
      <c r="M1265" s="61" t="s">
        <v>6400</v>
      </c>
    </row>
    <row r="1266" spans="1:13" x14ac:dyDescent="0.2">
      <c r="A1266" s="131">
        <v>5</v>
      </c>
      <c r="B1266" s="69" t="s">
        <v>8812</v>
      </c>
      <c r="C1266" s="74" t="s">
        <v>8813</v>
      </c>
      <c r="D1266" s="69" t="s">
        <v>8861</v>
      </c>
      <c r="E1266" s="74" t="s">
        <v>8862</v>
      </c>
      <c r="F1266" s="61" t="s">
        <v>158</v>
      </c>
      <c r="G1266" s="155" t="s">
        <v>158</v>
      </c>
      <c r="H1266" s="155">
        <v>2</v>
      </c>
      <c r="I1266" s="155"/>
      <c r="K1266" s="61" t="s">
        <v>8247</v>
      </c>
      <c r="L1266" s="61" t="str">
        <f t="shared" si="32"/>
        <v>Onderwijs</v>
      </c>
      <c r="M1266" s="61" t="s">
        <v>6400</v>
      </c>
    </row>
    <row r="1267" spans="1:13" x14ac:dyDescent="0.2">
      <c r="A1267" s="131">
        <v>5</v>
      </c>
      <c r="B1267" s="69" t="s">
        <v>8812</v>
      </c>
      <c r="C1267" s="74" t="s">
        <v>8813</v>
      </c>
      <c r="D1267" s="69" t="s">
        <v>8863</v>
      </c>
      <c r="E1267" s="74" t="s">
        <v>8864</v>
      </c>
      <c r="F1267" s="61" t="s">
        <v>158</v>
      </c>
      <c r="G1267" s="155" t="s">
        <v>158</v>
      </c>
      <c r="H1267" s="155">
        <v>2</v>
      </c>
      <c r="I1267" s="155"/>
      <c r="K1267" s="61" t="s">
        <v>8247</v>
      </c>
      <c r="L1267" s="61" t="str">
        <f t="shared" si="32"/>
        <v>Onderwijs</v>
      </c>
    </row>
    <row r="1268" spans="1:13" hidden="1" x14ac:dyDescent="0.2">
      <c r="A1268" s="131">
        <v>4</v>
      </c>
      <c r="B1268" s="69" t="s">
        <v>8812</v>
      </c>
      <c r="C1268" s="74" t="s">
        <v>8813</v>
      </c>
      <c r="D1268" s="69" t="s">
        <v>8865</v>
      </c>
      <c r="E1268" s="74" t="s">
        <v>8866</v>
      </c>
      <c r="F1268" s="61" t="s">
        <v>158</v>
      </c>
      <c r="G1268" s="155" t="s">
        <v>158</v>
      </c>
      <c r="H1268" s="155">
        <v>2</v>
      </c>
      <c r="I1268" s="155"/>
      <c r="K1268" s="61" t="s">
        <v>7594</v>
      </c>
      <c r="L1268" s="61" t="str">
        <f t="shared" si="32"/>
        <v>Onderwijs</v>
      </c>
    </row>
    <row r="1269" spans="1:13" hidden="1" x14ac:dyDescent="0.2">
      <c r="A1269" s="131">
        <v>4</v>
      </c>
      <c r="B1269" s="69" t="s">
        <v>8812</v>
      </c>
      <c r="C1269" s="74" t="s">
        <v>8813</v>
      </c>
      <c r="D1269" s="69" t="s">
        <v>8867</v>
      </c>
      <c r="E1269" s="74" t="s">
        <v>8868</v>
      </c>
      <c r="F1269" s="61" t="s">
        <v>158</v>
      </c>
      <c r="G1269" s="155" t="s">
        <v>158</v>
      </c>
      <c r="H1269" s="155">
        <v>2</v>
      </c>
      <c r="I1269" s="155"/>
      <c r="K1269" s="61" t="s">
        <v>7594</v>
      </c>
      <c r="L1269" s="61" t="str">
        <f t="shared" si="32"/>
        <v>Onderwijs</v>
      </c>
    </row>
    <row r="1270" spans="1:13" x14ac:dyDescent="0.2">
      <c r="A1270" s="131">
        <v>5</v>
      </c>
      <c r="B1270" s="69" t="s">
        <v>8812</v>
      </c>
      <c r="C1270" s="74" t="s">
        <v>8813</v>
      </c>
      <c r="D1270" s="69" t="s">
        <v>8869</v>
      </c>
      <c r="E1270" s="74" t="s">
        <v>8870</v>
      </c>
      <c r="F1270" s="61" t="s">
        <v>158</v>
      </c>
      <c r="G1270" s="155" t="s">
        <v>158</v>
      </c>
      <c r="H1270" s="155">
        <v>2</v>
      </c>
      <c r="I1270" s="155"/>
      <c r="K1270" s="61" t="s">
        <v>7594</v>
      </c>
      <c r="L1270" s="61" t="str">
        <f t="shared" si="32"/>
        <v>Onderwijs</v>
      </c>
    </row>
    <row r="1271" spans="1:13" x14ac:dyDescent="0.2">
      <c r="A1271" s="131">
        <v>5</v>
      </c>
      <c r="B1271" s="69" t="s">
        <v>8812</v>
      </c>
      <c r="C1271" s="74" t="s">
        <v>8813</v>
      </c>
      <c r="D1271" s="69" t="s">
        <v>8871</v>
      </c>
      <c r="E1271" s="74" t="s">
        <v>8872</v>
      </c>
      <c r="F1271" s="61" t="s">
        <v>158</v>
      </c>
      <c r="G1271" s="155" t="s">
        <v>158</v>
      </c>
      <c r="H1271" s="155">
        <v>2</v>
      </c>
      <c r="I1271" s="155"/>
      <c r="K1271" s="61" t="s">
        <v>7594</v>
      </c>
      <c r="L1271" s="61" t="str">
        <f t="shared" si="32"/>
        <v>Onderwijs</v>
      </c>
    </row>
    <row r="1272" spans="1:13" x14ac:dyDescent="0.2">
      <c r="A1272" s="131">
        <v>5</v>
      </c>
      <c r="B1272" s="69" t="s">
        <v>8812</v>
      </c>
      <c r="C1272" s="74" t="s">
        <v>8813</v>
      </c>
      <c r="D1272" s="69" t="s">
        <v>8873</v>
      </c>
      <c r="E1272" s="74" t="s">
        <v>8874</v>
      </c>
      <c r="F1272" s="61" t="s">
        <v>158</v>
      </c>
      <c r="G1272" s="155" t="s">
        <v>158</v>
      </c>
      <c r="H1272" s="155">
        <v>2</v>
      </c>
      <c r="I1272" s="155"/>
      <c r="K1272" s="61" t="s">
        <v>7594</v>
      </c>
      <c r="L1272" s="61" t="str">
        <f t="shared" si="32"/>
        <v>Onderwijs</v>
      </c>
    </row>
    <row r="1273" spans="1:13" hidden="1" x14ac:dyDescent="0.2">
      <c r="A1273" s="131">
        <v>3</v>
      </c>
      <c r="B1273" s="69" t="s">
        <v>8812</v>
      </c>
      <c r="C1273" s="74" t="s">
        <v>8813</v>
      </c>
      <c r="D1273" s="69" t="s">
        <v>8875</v>
      </c>
      <c r="E1273" s="74" t="s">
        <v>8876</v>
      </c>
      <c r="F1273" s="61" t="s">
        <v>158</v>
      </c>
      <c r="G1273" s="155" t="s">
        <v>158</v>
      </c>
      <c r="H1273" s="155">
        <v>0</v>
      </c>
      <c r="I1273" s="155"/>
      <c r="K1273" s="61" t="s">
        <v>7594</v>
      </c>
      <c r="L1273" s="61" t="str">
        <f t="shared" si="32"/>
        <v>Onderwijs</v>
      </c>
    </row>
    <row r="1274" spans="1:13" hidden="1" x14ac:dyDescent="0.2">
      <c r="A1274" s="131">
        <v>4</v>
      </c>
      <c r="B1274" s="69" t="s">
        <v>8812</v>
      </c>
      <c r="C1274" s="74" t="s">
        <v>8813</v>
      </c>
      <c r="D1274" s="69" t="s">
        <v>8877</v>
      </c>
      <c r="E1274" s="74" t="s">
        <v>8876</v>
      </c>
      <c r="F1274" s="61" t="s">
        <v>158</v>
      </c>
      <c r="G1274" s="155" t="s">
        <v>158</v>
      </c>
      <c r="H1274" s="155">
        <v>0</v>
      </c>
      <c r="I1274" s="155"/>
      <c r="K1274" s="61" t="s">
        <v>7594</v>
      </c>
      <c r="L1274" s="61" t="str">
        <f t="shared" si="32"/>
        <v>Onderwijs</v>
      </c>
    </row>
    <row r="1275" spans="1:13" hidden="1" x14ac:dyDescent="0.2">
      <c r="A1275" s="131">
        <v>2</v>
      </c>
      <c r="B1275" s="59" t="s">
        <v>8878</v>
      </c>
      <c r="C1275" s="66" t="s">
        <v>8879</v>
      </c>
      <c r="D1275" s="59" t="s">
        <v>8880</v>
      </c>
      <c r="E1275" s="66" t="s">
        <v>8881</v>
      </c>
      <c r="F1275" s="61" t="s">
        <v>158</v>
      </c>
      <c r="G1275" s="155" t="s">
        <v>6469</v>
      </c>
      <c r="H1275" s="155">
        <v>0</v>
      </c>
      <c r="I1275" s="155"/>
      <c r="J1275" s="63" t="s">
        <v>1318</v>
      </c>
      <c r="K1275" s="61" t="s">
        <v>7594</v>
      </c>
      <c r="L1275" s="61" t="str">
        <f t="shared" si="32"/>
        <v xml:space="preserve"> Gezondheidszorg</v>
      </c>
    </row>
    <row r="1276" spans="1:13" hidden="1" x14ac:dyDescent="0.2">
      <c r="A1276" s="131">
        <v>3</v>
      </c>
      <c r="B1276" s="69" t="s">
        <v>8878</v>
      </c>
      <c r="C1276" s="74" t="s">
        <v>8879</v>
      </c>
      <c r="D1276" s="69" t="s">
        <v>8882</v>
      </c>
      <c r="E1276" s="74" t="s">
        <v>8883</v>
      </c>
      <c r="F1276" s="61" t="s">
        <v>140</v>
      </c>
      <c r="G1276" s="155" t="s">
        <v>6469</v>
      </c>
      <c r="H1276" s="155">
        <v>0</v>
      </c>
      <c r="I1276" s="155"/>
      <c r="K1276" s="61" t="s">
        <v>7594</v>
      </c>
      <c r="L1276" s="61" t="str">
        <f>IF(LEN(D1276)=3,E1276,L1275)</f>
        <v>Ziekenhuizen en geestelijke gezondheids- en verslavingszorg met overnachting</v>
      </c>
    </row>
    <row r="1277" spans="1:13" hidden="1" x14ac:dyDescent="0.2">
      <c r="A1277" s="131">
        <v>4</v>
      </c>
      <c r="B1277" s="69" t="s">
        <v>8878</v>
      </c>
      <c r="C1277" s="74" t="s">
        <v>8879</v>
      </c>
      <c r="D1277" s="69" t="s">
        <v>8884</v>
      </c>
      <c r="E1277" s="74" t="s">
        <v>8883</v>
      </c>
      <c r="F1277" s="61" t="s">
        <v>140</v>
      </c>
      <c r="G1277" s="155" t="s">
        <v>158</v>
      </c>
      <c r="H1277" s="155">
        <v>2</v>
      </c>
      <c r="I1277" s="155"/>
      <c r="K1277" s="61" t="s">
        <v>7594</v>
      </c>
      <c r="L1277" s="61" t="str">
        <f t="shared" ref="L1277:L1302" si="33">IF(LEN(D1277)=3,E1277,L1276)</f>
        <v>Ziekenhuizen en geestelijke gezondheids- en verslavingszorg met overnachting</v>
      </c>
    </row>
    <row r="1278" spans="1:13" x14ac:dyDescent="0.2">
      <c r="A1278" s="131">
        <v>5</v>
      </c>
      <c r="B1278" s="69" t="s">
        <v>8878</v>
      </c>
      <c r="C1278" s="74" t="s">
        <v>8879</v>
      </c>
      <c r="D1278" s="69" t="s">
        <v>8885</v>
      </c>
      <c r="E1278" s="74" t="s">
        <v>8886</v>
      </c>
      <c r="F1278" s="61" t="s">
        <v>140</v>
      </c>
      <c r="G1278" s="155" t="s">
        <v>140</v>
      </c>
      <c r="H1278" s="155">
        <v>2</v>
      </c>
      <c r="I1278" s="155"/>
      <c r="K1278" s="61" t="s">
        <v>7594</v>
      </c>
      <c r="L1278" s="61" t="str">
        <f t="shared" si="33"/>
        <v>Ziekenhuizen en geestelijke gezondheids- en verslavingszorg met overnachting</v>
      </c>
    </row>
    <row r="1279" spans="1:13" x14ac:dyDescent="0.2">
      <c r="A1279" s="131">
        <v>5</v>
      </c>
      <c r="B1279" s="69" t="s">
        <v>8878</v>
      </c>
      <c r="C1279" s="74" t="s">
        <v>8879</v>
      </c>
      <c r="D1279" s="69" t="s">
        <v>8887</v>
      </c>
      <c r="E1279" s="74" t="s">
        <v>8888</v>
      </c>
      <c r="F1279" s="61" t="s">
        <v>140</v>
      </c>
      <c r="G1279" s="155" t="s">
        <v>140</v>
      </c>
      <c r="H1279" s="155">
        <v>2</v>
      </c>
      <c r="I1279" s="155"/>
      <c r="K1279" s="61" t="s">
        <v>7594</v>
      </c>
      <c r="L1279" s="61" t="str">
        <f t="shared" si="33"/>
        <v>Ziekenhuizen en geestelijke gezondheids- en verslavingszorg met overnachting</v>
      </c>
    </row>
    <row r="1280" spans="1:13" x14ac:dyDescent="0.2">
      <c r="A1280" s="131">
        <v>5</v>
      </c>
      <c r="B1280" s="69" t="s">
        <v>8878</v>
      </c>
      <c r="C1280" s="74" t="s">
        <v>8879</v>
      </c>
      <c r="D1280" s="69" t="s">
        <v>8889</v>
      </c>
      <c r="E1280" s="74" t="s">
        <v>8890</v>
      </c>
      <c r="F1280" s="61" t="s">
        <v>140</v>
      </c>
      <c r="G1280" s="155" t="s">
        <v>140</v>
      </c>
      <c r="H1280" s="155">
        <v>2</v>
      </c>
      <c r="I1280" s="155"/>
      <c r="K1280" s="61" t="s">
        <v>7594</v>
      </c>
      <c r="L1280" s="61" t="str">
        <f t="shared" si="33"/>
        <v>Ziekenhuizen en geestelijke gezondheids- en verslavingszorg met overnachting</v>
      </c>
    </row>
    <row r="1281" spans="1:12" x14ac:dyDescent="0.2">
      <c r="A1281" s="131">
        <v>5</v>
      </c>
      <c r="B1281" s="69" t="s">
        <v>8878</v>
      </c>
      <c r="C1281" s="74" t="s">
        <v>8879</v>
      </c>
      <c r="D1281" s="69" t="s">
        <v>8891</v>
      </c>
      <c r="E1281" s="74" t="s">
        <v>8892</v>
      </c>
      <c r="F1281" s="61" t="s">
        <v>158</v>
      </c>
      <c r="G1281" s="155" t="s">
        <v>140</v>
      </c>
      <c r="H1281" s="155">
        <v>2</v>
      </c>
      <c r="I1281" s="155"/>
      <c r="K1281" s="61" t="s">
        <v>7594</v>
      </c>
      <c r="L1281" s="61" t="str">
        <f t="shared" si="33"/>
        <v>Ziekenhuizen en geestelijke gezondheids- en verslavingszorg met overnachting</v>
      </c>
    </row>
    <row r="1282" spans="1:12" hidden="1" x14ac:dyDescent="0.2">
      <c r="A1282" s="131">
        <v>3</v>
      </c>
      <c r="B1282" s="69" t="s">
        <v>8878</v>
      </c>
      <c r="C1282" s="74" t="s">
        <v>8879</v>
      </c>
      <c r="D1282" s="69" t="s">
        <v>8893</v>
      </c>
      <c r="E1282" s="74" t="s">
        <v>8894</v>
      </c>
      <c r="F1282" s="61" t="s">
        <v>158</v>
      </c>
      <c r="G1282" s="155" t="s">
        <v>6469</v>
      </c>
      <c r="H1282" s="155">
        <v>0</v>
      </c>
      <c r="I1282" s="155"/>
      <c r="K1282" s="61" t="s">
        <v>7594</v>
      </c>
      <c r="L1282" s="61" t="str">
        <f t="shared" si="33"/>
        <v xml:space="preserve">Medische en tandheelkundige praktijken </v>
      </c>
    </row>
    <row r="1283" spans="1:12" hidden="1" x14ac:dyDescent="0.2">
      <c r="A1283" s="131">
        <v>4</v>
      </c>
      <c r="B1283" s="69" t="s">
        <v>8878</v>
      </c>
      <c r="C1283" s="74" t="s">
        <v>8879</v>
      </c>
      <c r="D1283" s="69" t="s">
        <v>8895</v>
      </c>
      <c r="E1283" s="74" t="s">
        <v>8896</v>
      </c>
      <c r="F1283" s="61" t="s">
        <v>158</v>
      </c>
      <c r="G1283" s="155" t="s">
        <v>158</v>
      </c>
      <c r="H1283" s="155">
        <v>1</v>
      </c>
      <c r="I1283" s="155"/>
      <c r="K1283" s="61" t="s">
        <v>7594</v>
      </c>
      <c r="L1283" s="61" t="str">
        <f t="shared" si="33"/>
        <v xml:space="preserve">Medische en tandheelkundige praktijken </v>
      </c>
    </row>
    <row r="1284" spans="1:12" hidden="1" x14ac:dyDescent="0.2">
      <c r="A1284" s="131">
        <v>4</v>
      </c>
      <c r="B1284" s="69" t="s">
        <v>8878</v>
      </c>
      <c r="C1284" s="74" t="s">
        <v>8879</v>
      </c>
      <c r="D1284" s="69" t="s">
        <v>8897</v>
      </c>
      <c r="E1284" s="74" t="s">
        <v>8898</v>
      </c>
      <c r="F1284" s="61" t="s">
        <v>158</v>
      </c>
      <c r="G1284" s="155" t="s">
        <v>158</v>
      </c>
      <c r="H1284" s="155">
        <v>1</v>
      </c>
      <c r="I1284" s="155"/>
      <c r="K1284" s="61" t="s">
        <v>7594</v>
      </c>
      <c r="L1284" s="61" t="str">
        <f t="shared" si="33"/>
        <v xml:space="preserve">Medische en tandheelkundige praktijken </v>
      </c>
    </row>
    <row r="1285" spans="1:12" x14ac:dyDescent="0.2">
      <c r="A1285" s="131">
        <v>5</v>
      </c>
      <c r="B1285" s="69" t="s">
        <v>8878</v>
      </c>
      <c r="C1285" s="74" t="s">
        <v>8879</v>
      </c>
      <c r="D1285" s="69" t="s">
        <v>8899</v>
      </c>
      <c r="E1285" s="74" t="s">
        <v>8900</v>
      </c>
      <c r="F1285" s="61" t="s">
        <v>158</v>
      </c>
      <c r="G1285" s="155" t="s">
        <v>158</v>
      </c>
      <c r="H1285" s="155">
        <v>1</v>
      </c>
      <c r="I1285" s="155"/>
      <c r="K1285" s="61" t="s">
        <v>7594</v>
      </c>
      <c r="L1285" s="61" t="str">
        <f t="shared" si="33"/>
        <v xml:space="preserve">Medische en tandheelkundige praktijken </v>
      </c>
    </row>
    <row r="1286" spans="1:12" x14ac:dyDescent="0.2">
      <c r="A1286" s="131">
        <v>5</v>
      </c>
      <c r="B1286" s="69" t="s">
        <v>8878</v>
      </c>
      <c r="C1286" s="74" t="s">
        <v>8879</v>
      </c>
      <c r="D1286" s="69" t="s">
        <v>8901</v>
      </c>
      <c r="E1286" s="74" t="s">
        <v>8902</v>
      </c>
      <c r="F1286" s="61" t="s">
        <v>158</v>
      </c>
      <c r="G1286" s="155" t="s">
        <v>158</v>
      </c>
      <c r="H1286" s="155">
        <v>1</v>
      </c>
      <c r="I1286" s="155"/>
      <c r="K1286" s="61" t="s">
        <v>7594</v>
      </c>
      <c r="L1286" s="61" t="str">
        <f t="shared" si="33"/>
        <v xml:space="preserve">Medische en tandheelkundige praktijken </v>
      </c>
    </row>
    <row r="1287" spans="1:12" hidden="1" x14ac:dyDescent="0.2">
      <c r="A1287" s="131">
        <v>4</v>
      </c>
      <c r="B1287" s="69" t="s">
        <v>8878</v>
      </c>
      <c r="C1287" s="74" t="s">
        <v>8879</v>
      </c>
      <c r="D1287" s="69" t="s">
        <v>8903</v>
      </c>
      <c r="E1287" s="74" t="s">
        <v>8904</v>
      </c>
      <c r="F1287" s="61" t="s">
        <v>158</v>
      </c>
      <c r="G1287" s="155" t="s">
        <v>140</v>
      </c>
      <c r="H1287" s="155">
        <v>1</v>
      </c>
      <c r="I1287" s="155"/>
      <c r="K1287" s="61" t="s">
        <v>7594</v>
      </c>
      <c r="L1287" s="61" t="str">
        <f t="shared" si="33"/>
        <v xml:space="preserve">Medische en tandheelkundige praktijken </v>
      </c>
    </row>
    <row r="1288" spans="1:12" x14ac:dyDescent="0.2">
      <c r="A1288" s="131">
        <v>5</v>
      </c>
      <c r="B1288" s="69" t="s">
        <v>8878</v>
      </c>
      <c r="C1288" s="74" t="s">
        <v>8879</v>
      </c>
      <c r="D1288" s="69" t="s">
        <v>8905</v>
      </c>
      <c r="E1288" s="74" t="s">
        <v>8906</v>
      </c>
      <c r="F1288" s="61" t="s">
        <v>158</v>
      </c>
      <c r="G1288" s="155" t="s">
        <v>140</v>
      </c>
      <c r="H1288" s="155">
        <v>1</v>
      </c>
      <c r="I1288" s="155"/>
      <c r="K1288" s="61" t="s">
        <v>7594</v>
      </c>
      <c r="L1288" s="61" t="str">
        <f t="shared" si="33"/>
        <v xml:space="preserve">Medische en tandheelkundige praktijken </v>
      </c>
    </row>
    <row r="1289" spans="1:12" x14ac:dyDescent="0.2">
      <c r="A1289" s="131">
        <v>5</v>
      </c>
      <c r="B1289" s="69" t="s">
        <v>8878</v>
      </c>
      <c r="C1289" s="74" t="s">
        <v>8879</v>
      </c>
      <c r="D1289" s="69" t="s">
        <v>8907</v>
      </c>
      <c r="E1289" s="74" t="s">
        <v>8908</v>
      </c>
      <c r="F1289" s="61" t="s">
        <v>158</v>
      </c>
      <c r="G1289" s="155" t="s">
        <v>140</v>
      </c>
      <c r="H1289" s="155">
        <v>1</v>
      </c>
      <c r="I1289" s="155"/>
      <c r="K1289" s="61" t="s">
        <v>7594</v>
      </c>
      <c r="L1289" s="61" t="str">
        <f t="shared" si="33"/>
        <v xml:space="preserve">Medische en tandheelkundige praktijken </v>
      </c>
    </row>
    <row r="1290" spans="1:12" hidden="1" x14ac:dyDescent="0.2">
      <c r="A1290" s="131">
        <v>3</v>
      </c>
      <c r="B1290" s="69" t="s">
        <v>8878</v>
      </c>
      <c r="C1290" s="74" t="s">
        <v>8879</v>
      </c>
      <c r="D1290" s="69" t="s">
        <v>8909</v>
      </c>
      <c r="E1290" s="74" t="s">
        <v>8910</v>
      </c>
      <c r="F1290" s="61" t="s">
        <v>158</v>
      </c>
      <c r="G1290" s="155" t="s">
        <v>6469</v>
      </c>
      <c r="H1290" s="155">
        <v>0</v>
      </c>
      <c r="I1290" s="155"/>
      <c r="K1290" s="61" t="s">
        <v>7594</v>
      </c>
      <c r="L1290" s="61" t="str">
        <f t="shared" si="33"/>
        <v>Paramedische praktijken en overige gezondheidszorg zonder overnachting</v>
      </c>
    </row>
    <row r="1291" spans="1:12" hidden="1" x14ac:dyDescent="0.2">
      <c r="A1291" s="131">
        <v>4</v>
      </c>
      <c r="B1291" s="69" t="s">
        <v>8878</v>
      </c>
      <c r="C1291" s="74" t="s">
        <v>8879</v>
      </c>
      <c r="D1291" s="69" t="s">
        <v>8911</v>
      </c>
      <c r="E1291" s="74" t="s">
        <v>8912</v>
      </c>
      <c r="F1291" s="61" t="s">
        <v>158</v>
      </c>
      <c r="G1291" s="155" t="s">
        <v>158</v>
      </c>
      <c r="H1291" s="155">
        <v>1</v>
      </c>
      <c r="I1291" s="155"/>
      <c r="K1291" s="61" t="s">
        <v>7594</v>
      </c>
      <c r="L1291" s="61" t="str">
        <f t="shared" si="33"/>
        <v>Paramedische praktijken en overige gezondheidszorg zonder overnachting</v>
      </c>
    </row>
    <row r="1292" spans="1:12" x14ac:dyDescent="0.2">
      <c r="A1292" s="131">
        <v>5</v>
      </c>
      <c r="B1292" s="69" t="s">
        <v>8878</v>
      </c>
      <c r="C1292" s="74" t="s">
        <v>8879</v>
      </c>
      <c r="D1292" s="69" t="s">
        <v>8913</v>
      </c>
      <c r="E1292" s="74" t="s">
        <v>8914</v>
      </c>
      <c r="F1292" s="61" t="s">
        <v>158</v>
      </c>
      <c r="G1292" s="155" t="s">
        <v>158</v>
      </c>
      <c r="H1292" s="155">
        <v>1</v>
      </c>
      <c r="I1292" s="155"/>
      <c r="K1292" s="61" t="s">
        <v>7594</v>
      </c>
      <c r="L1292" s="61" t="str">
        <f t="shared" si="33"/>
        <v>Paramedische praktijken en overige gezondheidszorg zonder overnachting</v>
      </c>
    </row>
    <row r="1293" spans="1:12" x14ac:dyDescent="0.2">
      <c r="A1293" s="131">
        <v>5</v>
      </c>
      <c r="B1293" s="69" t="s">
        <v>8878</v>
      </c>
      <c r="C1293" s="74" t="s">
        <v>8879</v>
      </c>
      <c r="D1293" s="69" t="s">
        <v>8915</v>
      </c>
      <c r="E1293" s="74" t="s">
        <v>8916</v>
      </c>
      <c r="F1293" s="61" t="s">
        <v>158</v>
      </c>
      <c r="G1293" s="155" t="s">
        <v>158</v>
      </c>
      <c r="H1293" s="155">
        <v>1</v>
      </c>
      <c r="I1293" s="155"/>
      <c r="K1293" s="61" t="s">
        <v>7594</v>
      </c>
      <c r="L1293" s="61" t="str">
        <f t="shared" si="33"/>
        <v>Paramedische praktijken en overige gezondheidszorg zonder overnachting</v>
      </c>
    </row>
    <row r="1294" spans="1:12" x14ac:dyDescent="0.2">
      <c r="A1294" s="131">
        <v>5</v>
      </c>
      <c r="B1294" s="69" t="s">
        <v>8878</v>
      </c>
      <c r="C1294" s="74" t="s">
        <v>8879</v>
      </c>
      <c r="D1294" s="69" t="s">
        <v>8917</v>
      </c>
      <c r="E1294" s="74" t="s">
        <v>8918</v>
      </c>
      <c r="F1294" s="61" t="s">
        <v>158</v>
      </c>
      <c r="G1294" s="155" t="s">
        <v>158</v>
      </c>
      <c r="H1294" s="155">
        <v>1</v>
      </c>
      <c r="I1294" s="155"/>
      <c r="K1294" s="61" t="s">
        <v>7594</v>
      </c>
      <c r="L1294" s="61" t="str">
        <f t="shared" si="33"/>
        <v>Paramedische praktijken en overige gezondheidszorg zonder overnachting</v>
      </c>
    </row>
    <row r="1295" spans="1:12" x14ac:dyDescent="0.2">
      <c r="A1295" s="131">
        <v>5</v>
      </c>
      <c r="B1295" s="69" t="s">
        <v>8878</v>
      </c>
      <c r="C1295" s="74" t="s">
        <v>8879</v>
      </c>
      <c r="D1295" s="69" t="s">
        <v>8919</v>
      </c>
      <c r="E1295" s="74" t="s">
        <v>8920</v>
      </c>
      <c r="F1295" s="61" t="s">
        <v>158</v>
      </c>
      <c r="G1295" s="155" t="s">
        <v>158</v>
      </c>
      <c r="H1295" s="155">
        <v>1</v>
      </c>
      <c r="I1295" s="155"/>
      <c r="K1295" s="61" t="s">
        <v>7594</v>
      </c>
      <c r="L1295" s="61" t="str">
        <f t="shared" si="33"/>
        <v>Paramedische praktijken en overige gezondheidszorg zonder overnachting</v>
      </c>
    </row>
    <row r="1296" spans="1:12" hidden="1" x14ac:dyDescent="0.2">
      <c r="A1296" s="131">
        <v>4</v>
      </c>
      <c r="B1296" s="69" t="s">
        <v>8878</v>
      </c>
      <c r="C1296" s="74" t="s">
        <v>8879</v>
      </c>
      <c r="D1296" s="69" t="s">
        <v>8921</v>
      </c>
      <c r="E1296" s="74" t="s">
        <v>8922</v>
      </c>
      <c r="F1296" s="61" t="s">
        <v>158</v>
      </c>
      <c r="G1296" s="155" t="s">
        <v>158</v>
      </c>
      <c r="H1296" s="155">
        <v>1</v>
      </c>
      <c r="I1296" s="155"/>
      <c r="K1296" s="61" t="s">
        <v>7594</v>
      </c>
      <c r="L1296" s="61" t="str">
        <f t="shared" si="33"/>
        <v>Paramedische praktijken en overige gezondheidszorg zonder overnachting</v>
      </c>
    </row>
    <row r="1297" spans="1:12" x14ac:dyDescent="0.2">
      <c r="A1297" s="131">
        <v>5</v>
      </c>
      <c r="B1297" s="69" t="s">
        <v>8878</v>
      </c>
      <c r="C1297" s="74" t="s">
        <v>8879</v>
      </c>
      <c r="D1297" s="69" t="s">
        <v>8923</v>
      </c>
      <c r="E1297" s="74" t="s">
        <v>8924</v>
      </c>
      <c r="F1297" s="61" t="s">
        <v>158</v>
      </c>
      <c r="G1297" s="155" t="s">
        <v>158</v>
      </c>
      <c r="H1297" s="155">
        <v>1</v>
      </c>
      <c r="I1297" s="155"/>
      <c r="K1297" s="61" t="s">
        <v>7594</v>
      </c>
      <c r="L1297" s="61" t="str">
        <f t="shared" si="33"/>
        <v>Paramedische praktijken en overige gezondheidszorg zonder overnachting</v>
      </c>
    </row>
    <row r="1298" spans="1:12" x14ac:dyDescent="0.2">
      <c r="A1298" s="131">
        <v>5</v>
      </c>
      <c r="B1298" s="69" t="s">
        <v>8878</v>
      </c>
      <c r="C1298" s="74" t="s">
        <v>8879</v>
      </c>
      <c r="D1298" s="69" t="s">
        <v>8925</v>
      </c>
      <c r="E1298" s="74" t="s">
        <v>8926</v>
      </c>
      <c r="F1298" s="61" t="s">
        <v>158</v>
      </c>
      <c r="G1298" s="155" t="s">
        <v>158</v>
      </c>
      <c r="H1298" s="155">
        <v>1</v>
      </c>
      <c r="I1298" s="155"/>
      <c r="K1298" s="61" t="s">
        <v>7594</v>
      </c>
      <c r="L1298" s="61" t="str">
        <f t="shared" si="33"/>
        <v>Paramedische praktijken en overige gezondheidszorg zonder overnachting</v>
      </c>
    </row>
    <row r="1299" spans="1:12" x14ac:dyDescent="0.2">
      <c r="A1299" s="131">
        <v>5</v>
      </c>
      <c r="B1299" s="69" t="s">
        <v>8878</v>
      </c>
      <c r="C1299" s="74" t="s">
        <v>8879</v>
      </c>
      <c r="D1299" s="69" t="s">
        <v>8927</v>
      </c>
      <c r="E1299" s="74" t="s">
        <v>8928</v>
      </c>
      <c r="F1299" s="61" t="s">
        <v>158</v>
      </c>
      <c r="G1299" s="155" t="s">
        <v>158</v>
      </c>
      <c r="H1299" s="155">
        <v>1</v>
      </c>
      <c r="I1299" s="155"/>
      <c r="K1299" s="61" t="s">
        <v>7594</v>
      </c>
      <c r="L1299" s="61" t="str">
        <f t="shared" si="33"/>
        <v>Paramedische praktijken en overige gezondheidszorg zonder overnachting</v>
      </c>
    </row>
    <row r="1300" spans="1:12" x14ac:dyDescent="0.2">
      <c r="A1300" s="131">
        <v>5</v>
      </c>
      <c r="B1300" s="69" t="s">
        <v>8878</v>
      </c>
      <c r="C1300" s="74" t="s">
        <v>8879</v>
      </c>
      <c r="D1300" s="69" t="s">
        <v>8929</v>
      </c>
      <c r="E1300" s="74" t="s">
        <v>8930</v>
      </c>
      <c r="F1300" s="61" t="s">
        <v>140</v>
      </c>
      <c r="G1300" s="155" t="s">
        <v>140</v>
      </c>
      <c r="H1300" s="155">
        <v>1</v>
      </c>
      <c r="I1300" s="155"/>
      <c r="K1300" s="61" t="s">
        <v>7594</v>
      </c>
      <c r="L1300" s="61" t="str">
        <f t="shared" si="33"/>
        <v>Paramedische praktijken en overige gezondheidszorg zonder overnachting</v>
      </c>
    </row>
    <row r="1301" spans="1:12" x14ac:dyDescent="0.2">
      <c r="A1301" s="131">
        <v>5</v>
      </c>
      <c r="B1301" s="69" t="s">
        <v>8878</v>
      </c>
      <c r="C1301" s="74" t="s">
        <v>8879</v>
      </c>
      <c r="D1301" s="69" t="s">
        <v>8931</v>
      </c>
      <c r="E1301" s="74" t="s">
        <v>8932</v>
      </c>
      <c r="F1301" s="61" t="s">
        <v>158</v>
      </c>
      <c r="G1301" s="155" t="s">
        <v>158</v>
      </c>
      <c r="H1301" s="155">
        <v>1</v>
      </c>
      <c r="I1301" s="155"/>
      <c r="K1301" s="61" t="s">
        <v>7594</v>
      </c>
      <c r="L1301" s="61" t="str">
        <f t="shared" si="33"/>
        <v>Paramedische praktijken en overige gezondheidszorg zonder overnachting</v>
      </c>
    </row>
    <row r="1302" spans="1:12" x14ac:dyDescent="0.2">
      <c r="A1302" s="131">
        <v>5</v>
      </c>
      <c r="B1302" s="69" t="s">
        <v>8878</v>
      </c>
      <c r="C1302" s="74" t="s">
        <v>8879</v>
      </c>
      <c r="D1302" s="69" t="s">
        <v>8933</v>
      </c>
      <c r="E1302" s="74" t="s">
        <v>8934</v>
      </c>
      <c r="F1302" s="61" t="s">
        <v>158</v>
      </c>
      <c r="G1302" s="155" t="s">
        <v>158</v>
      </c>
      <c r="H1302" s="155">
        <v>1</v>
      </c>
      <c r="I1302" s="155"/>
      <c r="K1302" s="61" t="s">
        <v>7594</v>
      </c>
      <c r="L1302" s="61" t="str">
        <f t="shared" si="33"/>
        <v>Paramedische praktijken en overige gezondheidszorg zonder overnachting</v>
      </c>
    </row>
    <row r="1303" spans="1:12" hidden="1" x14ac:dyDescent="0.2">
      <c r="A1303" s="131">
        <v>2</v>
      </c>
      <c r="B1303" s="59" t="s">
        <v>8878</v>
      </c>
      <c r="C1303" s="66" t="s">
        <v>8879</v>
      </c>
      <c r="D1303" s="59" t="s">
        <v>8935</v>
      </c>
      <c r="E1303" s="66" t="s">
        <v>8936</v>
      </c>
      <c r="F1303" s="61" t="s">
        <v>140</v>
      </c>
      <c r="G1303" s="155" t="s">
        <v>6469</v>
      </c>
      <c r="H1303" s="155">
        <v>0</v>
      </c>
      <c r="I1303" s="155"/>
      <c r="J1303" s="63" t="s">
        <v>1318</v>
      </c>
      <c r="K1303" s="61" t="s">
        <v>7594</v>
      </c>
      <c r="L1303" s="61" t="str">
        <f t="shared" ref="L1303:L1352" si="34">IF(LEN(D1303)=2,E1303,L1302)</f>
        <v>Verpleging, verzorging en begeleiding met overnachting</v>
      </c>
    </row>
    <row r="1304" spans="1:12" hidden="1" x14ac:dyDescent="0.2">
      <c r="A1304" s="131">
        <v>3</v>
      </c>
      <c r="B1304" s="69" t="s">
        <v>8878</v>
      </c>
      <c r="C1304" s="74" t="s">
        <v>8879</v>
      </c>
      <c r="D1304" s="69" t="s">
        <v>8937</v>
      </c>
      <c r="E1304" s="74" t="s">
        <v>8938</v>
      </c>
      <c r="F1304" s="61" t="s">
        <v>158</v>
      </c>
      <c r="G1304" s="155" t="s">
        <v>140</v>
      </c>
      <c r="H1304" s="155">
        <v>2</v>
      </c>
      <c r="I1304" s="155"/>
      <c r="K1304" s="61" t="s">
        <v>7594</v>
      </c>
      <c r="L1304" s="61" t="str">
        <f t="shared" si="34"/>
        <v>Verpleging, verzorging en begeleiding met overnachting</v>
      </c>
    </row>
    <row r="1305" spans="1:12" hidden="1" x14ac:dyDescent="0.2">
      <c r="A1305" s="131">
        <v>4</v>
      </c>
      <c r="B1305" s="69" t="s">
        <v>8878</v>
      </c>
      <c r="C1305" s="74" t="s">
        <v>8879</v>
      </c>
      <c r="D1305" s="69" t="s">
        <v>8939</v>
      </c>
      <c r="E1305" s="74" t="s">
        <v>8938</v>
      </c>
      <c r="F1305" s="61" t="s">
        <v>158</v>
      </c>
      <c r="G1305" s="155" t="s">
        <v>140</v>
      </c>
      <c r="H1305" s="155">
        <v>2</v>
      </c>
      <c r="I1305" s="155"/>
      <c r="K1305" s="61" t="s">
        <v>7594</v>
      </c>
      <c r="L1305" s="61" t="str">
        <f t="shared" si="34"/>
        <v>Verpleging, verzorging en begeleiding met overnachting</v>
      </c>
    </row>
    <row r="1306" spans="1:12" hidden="1" x14ac:dyDescent="0.2">
      <c r="A1306" s="131">
        <v>3</v>
      </c>
      <c r="B1306" s="69" t="s">
        <v>8878</v>
      </c>
      <c r="C1306" s="74" t="s">
        <v>8879</v>
      </c>
      <c r="D1306" s="69" t="s">
        <v>8940</v>
      </c>
      <c r="E1306" s="74" t="s">
        <v>8941</v>
      </c>
      <c r="F1306" s="61" t="s">
        <v>158</v>
      </c>
      <c r="G1306" s="155" t="s">
        <v>140</v>
      </c>
      <c r="H1306" s="155">
        <v>0</v>
      </c>
      <c r="I1306" s="155"/>
      <c r="K1306" s="61" t="s">
        <v>7594</v>
      </c>
      <c r="L1306" s="61" t="str">
        <f t="shared" si="34"/>
        <v>Verpleging, verzorging en begeleiding met overnachting</v>
      </c>
    </row>
    <row r="1307" spans="1:12" hidden="1" x14ac:dyDescent="0.2">
      <c r="A1307" s="131">
        <v>4</v>
      </c>
      <c r="B1307" s="69" t="s">
        <v>8878</v>
      </c>
      <c r="C1307" s="74" t="s">
        <v>8879</v>
      </c>
      <c r="D1307" s="69" t="s">
        <v>8942</v>
      </c>
      <c r="E1307" s="74" t="s">
        <v>8943</v>
      </c>
      <c r="F1307" s="61" t="s">
        <v>158</v>
      </c>
      <c r="G1307" s="155" t="s">
        <v>140</v>
      </c>
      <c r="H1307" s="155">
        <v>0</v>
      </c>
      <c r="I1307" s="155"/>
      <c r="K1307" s="61" t="s">
        <v>7594</v>
      </c>
      <c r="L1307" s="61" t="str">
        <f t="shared" si="34"/>
        <v>Verpleging, verzorging en begeleiding met overnachting</v>
      </c>
    </row>
    <row r="1308" spans="1:12" hidden="1" x14ac:dyDescent="0.2">
      <c r="A1308" s="131">
        <v>3</v>
      </c>
      <c r="B1308" s="69" t="s">
        <v>8878</v>
      </c>
      <c r="C1308" s="74" t="s">
        <v>8879</v>
      </c>
      <c r="D1308" s="69" t="s">
        <v>8944</v>
      </c>
      <c r="E1308" s="74" t="s">
        <v>8945</v>
      </c>
      <c r="F1308" s="61" t="s">
        <v>158</v>
      </c>
      <c r="G1308" s="155" t="s">
        <v>6469</v>
      </c>
      <c r="H1308" s="155">
        <v>0</v>
      </c>
      <c r="I1308" s="155"/>
      <c r="K1308" s="61" t="s">
        <v>7594</v>
      </c>
      <c r="L1308" s="61" t="str">
        <f t="shared" si="34"/>
        <v>Verpleging, verzorging en begeleiding met overnachting</v>
      </c>
    </row>
    <row r="1309" spans="1:12" hidden="1" x14ac:dyDescent="0.2">
      <c r="A1309" s="131">
        <v>4</v>
      </c>
      <c r="B1309" s="69" t="s">
        <v>8878</v>
      </c>
      <c r="C1309" s="74" t="s">
        <v>8879</v>
      </c>
      <c r="D1309" s="69" t="s">
        <v>8946</v>
      </c>
      <c r="E1309" s="74" t="s">
        <v>8945</v>
      </c>
      <c r="F1309" s="61" t="s">
        <v>158</v>
      </c>
      <c r="G1309" s="155" t="s">
        <v>140</v>
      </c>
      <c r="H1309" s="155">
        <v>0</v>
      </c>
      <c r="I1309" s="155"/>
      <c r="K1309" s="61" t="s">
        <v>7594</v>
      </c>
      <c r="L1309" s="61" t="str">
        <f t="shared" si="34"/>
        <v>Verpleging, verzorging en begeleiding met overnachting</v>
      </c>
    </row>
    <row r="1310" spans="1:12" x14ac:dyDescent="0.2">
      <c r="A1310" s="131">
        <v>5</v>
      </c>
      <c r="B1310" s="69" t="s">
        <v>8878</v>
      </c>
      <c r="C1310" s="74" t="s">
        <v>8879</v>
      </c>
      <c r="D1310" s="69" t="s">
        <v>8947</v>
      </c>
      <c r="E1310" s="74" t="s">
        <v>8948</v>
      </c>
      <c r="F1310" s="61" t="s">
        <v>158</v>
      </c>
      <c r="G1310" s="155" t="s">
        <v>140</v>
      </c>
      <c r="H1310" s="155">
        <v>0</v>
      </c>
      <c r="I1310" s="155"/>
      <c r="K1310" s="61" t="s">
        <v>7594</v>
      </c>
      <c r="L1310" s="61" t="str">
        <f t="shared" si="34"/>
        <v>Verpleging, verzorging en begeleiding met overnachting</v>
      </c>
    </row>
    <row r="1311" spans="1:12" x14ac:dyDescent="0.2">
      <c r="A1311" s="131">
        <v>5</v>
      </c>
      <c r="B1311" s="69" t="s">
        <v>8878</v>
      </c>
      <c r="C1311" s="74" t="s">
        <v>8879</v>
      </c>
      <c r="D1311" s="69" t="s">
        <v>8949</v>
      </c>
      <c r="E1311" s="74" t="s">
        <v>8950</v>
      </c>
      <c r="F1311" s="61" t="s">
        <v>158</v>
      </c>
      <c r="G1311" s="155" t="s">
        <v>140</v>
      </c>
      <c r="H1311" s="155">
        <v>0</v>
      </c>
      <c r="I1311" s="155"/>
      <c r="K1311" s="61" t="s">
        <v>7594</v>
      </c>
      <c r="L1311" s="61" t="str">
        <f t="shared" si="34"/>
        <v>Verpleging, verzorging en begeleiding met overnachting</v>
      </c>
    </row>
    <row r="1312" spans="1:12" hidden="1" x14ac:dyDescent="0.2">
      <c r="A1312" s="131">
        <v>3</v>
      </c>
      <c r="B1312" s="69" t="s">
        <v>8878</v>
      </c>
      <c r="C1312" s="74" t="s">
        <v>8879</v>
      </c>
      <c r="D1312" s="69" t="s">
        <v>8951</v>
      </c>
      <c r="E1312" s="74" t="s">
        <v>8952</v>
      </c>
      <c r="F1312" s="61" t="s">
        <v>158</v>
      </c>
      <c r="G1312" s="155" t="s">
        <v>6469</v>
      </c>
      <c r="H1312" s="155">
        <v>0</v>
      </c>
      <c r="I1312" s="155"/>
      <c r="K1312" s="61" t="s">
        <v>7594</v>
      </c>
      <c r="L1312" s="61" t="str">
        <f t="shared" si="34"/>
        <v>Verpleging, verzorging en begeleiding met overnachting</v>
      </c>
    </row>
    <row r="1313" spans="1:12" hidden="1" x14ac:dyDescent="0.2">
      <c r="A1313" s="131">
        <v>4</v>
      </c>
      <c r="B1313" s="69" t="s">
        <v>8878</v>
      </c>
      <c r="C1313" s="74" t="s">
        <v>8879</v>
      </c>
      <c r="D1313" s="69" t="s">
        <v>8953</v>
      </c>
      <c r="E1313" s="74" t="s">
        <v>8954</v>
      </c>
      <c r="F1313" s="61" t="s">
        <v>158</v>
      </c>
      <c r="G1313" s="155" t="s">
        <v>140</v>
      </c>
      <c r="H1313" s="155">
        <v>0</v>
      </c>
      <c r="I1313" s="155"/>
      <c r="K1313" s="61" t="s">
        <v>7594</v>
      </c>
      <c r="L1313" s="61" t="str">
        <f t="shared" si="34"/>
        <v>Verpleging, verzorging en begeleiding met overnachting</v>
      </c>
    </row>
    <row r="1314" spans="1:12" x14ac:dyDescent="0.2">
      <c r="A1314" s="131">
        <v>5</v>
      </c>
      <c r="B1314" s="69" t="s">
        <v>8878</v>
      </c>
      <c r="C1314" s="74" t="s">
        <v>8879</v>
      </c>
      <c r="D1314" s="69" t="s">
        <v>8955</v>
      </c>
      <c r="E1314" s="74" t="s">
        <v>8956</v>
      </c>
      <c r="F1314" s="61" t="s">
        <v>158</v>
      </c>
      <c r="G1314" s="155" t="s">
        <v>140</v>
      </c>
      <c r="H1314" s="155">
        <v>0</v>
      </c>
      <c r="I1314" s="155"/>
      <c r="K1314" s="61" t="s">
        <v>7594</v>
      </c>
      <c r="L1314" s="61" t="str">
        <f t="shared" si="34"/>
        <v>Verpleging, verzorging en begeleiding met overnachting</v>
      </c>
    </row>
    <row r="1315" spans="1:12" x14ac:dyDescent="0.2">
      <c r="A1315" s="131">
        <v>5</v>
      </c>
      <c r="B1315" s="69" t="s">
        <v>8878</v>
      </c>
      <c r="C1315" s="74" t="s">
        <v>8879</v>
      </c>
      <c r="D1315" s="69" t="s">
        <v>8957</v>
      </c>
      <c r="E1315" s="74" t="s">
        <v>8958</v>
      </c>
      <c r="F1315" s="61" t="s">
        <v>158</v>
      </c>
      <c r="G1315" s="155" t="s">
        <v>140</v>
      </c>
      <c r="H1315" s="155">
        <v>0</v>
      </c>
      <c r="I1315" s="155"/>
      <c r="K1315" s="61" t="s">
        <v>7594</v>
      </c>
      <c r="L1315" s="61" t="str">
        <f t="shared" si="34"/>
        <v>Verpleging, verzorging en begeleiding met overnachting</v>
      </c>
    </row>
    <row r="1316" spans="1:12" hidden="1" x14ac:dyDescent="0.2">
      <c r="A1316" s="131">
        <v>2</v>
      </c>
      <c r="B1316" s="59" t="s">
        <v>8878</v>
      </c>
      <c r="C1316" s="66" t="s">
        <v>8879</v>
      </c>
      <c r="D1316" s="59" t="s">
        <v>8959</v>
      </c>
      <c r="E1316" s="66" t="s">
        <v>8960</v>
      </c>
      <c r="F1316" s="61" t="s">
        <v>158</v>
      </c>
      <c r="G1316" s="155" t="s">
        <v>6469</v>
      </c>
      <c r="H1316" s="155">
        <v>0</v>
      </c>
      <c r="I1316" s="155"/>
      <c r="J1316" s="63" t="s">
        <v>1318</v>
      </c>
      <c r="K1316" s="61" t="s">
        <v>7594</v>
      </c>
      <c r="L1316" s="61" t="str">
        <f t="shared" si="34"/>
        <v>Maatschappelijke dienstverlening zonder overnachting</v>
      </c>
    </row>
    <row r="1317" spans="1:12" hidden="1" x14ac:dyDescent="0.2">
      <c r="A1317" s="131">
        <v>3</v>
      </c>
      <c r="B1317" s="69" t="s">
        <v>8878</v>
      </c>
      <c r="C1317" s="74" t="s">
        <v>8879</v>
      </c>
      <c r="D1317" s="69" t="s">
        <v>8961</v>
      </c>
      <c r="E1317" s="74" t="s">
        <v>8962</v>
      </c>
      <c r="F1317" s="61" t="s">
        <v>158</v>
      </c>
      <c r="G1317" s="155" t="s">
        <v>6469</v>
      </c>
      <c r="H1317" s="155">
        <v>0</v>
      </c>
      <c r="I1317" s="155"/>
      <c r="K1317" s="61" t="s">
        <v>7594</v>
      </c>
      <c r="L1317" s="61" t="str">
        <f t="shared" si="34"/>
        <v>Maatschappelijke dienstverlening zonder overnachting</v>
      </c>
    </row>
    <row r="1318" spans="1:12" hidden="1" x14ac:dyDescent="0.2">
      <c r="A1318" s="131">
        <v>4</v>
      </c>
      <c r="B1318" s="69" t="s">
        <v>8878</v>
      </c>
      <c r="C1318" s="74" t="s">
        <v>8879</v>
      </c>
      <c r="D1318" s="69" t="s">
        <v>8963</v>
      </c>
      <c r="E1318" s="74" t="s">
        <v>8964</v>
      </c>
      <c r="F1318" s="61" t="s">
        <v>158</v>
      </c>
      <c r="G1318" s="155" t="s">
        <v>140</v>
      </c>
      <c r="H1318" s="155">
        <v>0</v>
      </c>
      <c r="I1318" s="155"/>
      <c r="K1318" s="61" t="s">
        <v>7594</v>
      </c>
      <c r="L1318" s="61" t="str">
        <f t="shared" si="34"/>
        <v>Maatschappelijke dienstverlening zonder overnachting</v>
      </c>
    </row>
    <row r="1319" spans="1:12" x14ac:dyDescent="0.2">
      <c r="A1319" s="131">
        <v>5</v>
      </c>
      <c r="B1319" s="69" t="s">
        <v>8878</v>
      </c>
      <c r="C1319" s="74" t="s">
        <v>8879</v>
      </c>
      <c r="D1319" s="69" t="s">
        <v>8965</v>
      </c>
      <c r="E1319" s="74" t="s">
        <v>8966</v>
      </c>
      <c r="F1319" s="61" t="s">
        <v>158</v>
      </c>
      <c r="G1319" s="155" t="s">
        <v>140</v>
      </c>
      <c r="H1319" s="155">
        <v>0</v>
      </c>
      <c r="I1319" s="155"/>
      <c r="K1319" s="61" t="s">
        <v>7594</v>
      </c>
      <c r="L1319" s="61" t="str">
        <f t="shared" si="34"/>
        <v>Maatschappelijke dienstverlening zonder overnachting</v>
      </c>
    </row>
    <row r="1320" spans="1:12" x14ac:dyDescent="0.2">
      <c r="A1320" s="131">
        <v>5</v>
      </c>
      <c r="B1320" s="69" t="s">
        <v>8878</v>
      </c>
      <c r="C1320" s="74" t="s">
        <v>8879</v>
      </c>
      <c r="D1320" s="69" t="s">
        <v>8967</v>
      </c>
      <c r="E1320" s="74" t="s">
        <v>8968</v>
      </c>
      <c r="F1320" s="61" t="s">
        <v>158</v>
      </c>
      <c r="G1320" s="155" t="s">
        <v>140</v>
      </c>
      <c r="H1320" s="155">
        <v>0</v>
      </c>
      <c r="I1320" s="155"/>
      <c r="K1320" s="61" t="s">
        <v>7594</v>
      </c>
      <c r="L1320" s="61" t="str">
        <f t="shared" si="34"/>
        <v>Maatschappelijke dienstverlening zonder overnachting</v>
      </c>
    </row>
    <row r="1321" spans="1:12" x14ac:dyDescent="0.2">
      <c r="A1321" s="131">
        <v>5</v>
      </c>
      <c r="B1321" s="69" t="s">
        <v>8878</v>
      </c>
      <c r="C1321" s="74" t="s">
        <v>8879</v>
      </c>
      <c r="D1321" s="69" t="s">
        <v>8969</v>
      </c>
      <c r="E1321" s="74" t="s">
        <v>8970</v>
      </c>
      <c r="F1321" s="61" t="s">
        <v>158</v>
      </c>
      <c r="G1321" s="155" t="s">
        <v>140</v>
      </c>
      <c r="H1321" s="155">
        <v>0</v>
      </c>
      <c r="I1321" s="155"/>
      <c r="K1321" s="61" t="s">
        <v>7594</v>
      </c>
      <c r="L1321" s="61" t="str">
        <f t="shared" si="34"/>
        <v>Maatschappelijke dienstverlening zonder overnachting</v>
      </c>
    </row>
    <row r="1322" spans="1:12" hidden="1" x14ac:dyDescent="0.2">
      <c r="A1322" s="131">
        <v>3</v>
      </c>
      <c r="B1322" s="69" t="s">
        <v>8878</v>
      </c>
      <c r="C1322" s="74" t="s">
        <v>8879</v>
      </c>
      <c r="D1322" s="69" t="s">
        <v>8971</v>
      </c>
      <c r="E1322" s="74" t="s">
        <v>8972</v>
      </c>
      <c r="F1322" s="61" t="s">
        <v>158</v>
      </c>
      <c r="G1322" s="155" t="s">
        <v>6469</v>
      </c>
      <c r="H1322" s="155">
        <v>0</v>
      </c>
      <c r="I1322" s="155"/>
      <c r="K1322" s="61" t="s">
        <v>7594</v>
      </c>
      <c r="L1322" s="61" t="str">
        <f t="shared" si="34"/>
        <v>Maatschappelijke dienstverlening zonder overnachting</v>
      </c>
    </row>
    <row r="1323" spans="1:12" hidden="1" x14ac:dyDescent="0.2">
      <c r="A1323" s="131">
        <v>4</v>
      </c>
      <c r="B1323" s="69" t="s">
        <v>8878</v>
      </c>
      <c r="C1323" s="74" t="s">
        <v>8879</v>
      </c>
      <c r="D1323" s="69" t="s">
        <v>8973</v>
      </c>
      <c r="E1323" s="74" t="s">
        <v>8974</v>
      </c>
      <c r="F1323" s="61" t="s">
        <v>158</v>
      </c>
      <c r="G1323" s="155" t="s">
        <v>158</v>
      </c>
      <c r="H1323" s="155">
        <v>2</v>
      </c>
      <c r="I1323" s="155"/>
      <c r="K1323" s="61" t="s">
        <v>7594</v>
      </c>
      <c r="L1323" s="61" t="str">
        <f t="shared" si="34"/>
        <v>Maatschappelijke dienstverlening zonder overnachting</v>
      </c>
    </row>
    <row r="1324" spans="1:12" x14ac:dyDescent="0.2">
      <c r="A1324" s="131">
        <v>5</v>
      </c>
      <c r="B1324" s="69" t="s">
        <v>8878</v>
      </c>
      <c r="C1324" s="74" t="s">
        <v>8879</v>
      </c>
      <c r="D1324" s="69" t="s">
        <v>8975</v>
      </c>
      <c r="E1324" s="74" t="s">
        <v>8976</v>
      </c>
      <c r="F1324" s="61" t="s">
        <v>158</v>
      </c>
      <c r="G1324" s="155" t="s">
        <v>158</v>
      </c>
      <c r="H1324" s="155">
        <v>2</v>
      </c>
      <c r="I1324" s="155"/>
      <c r="K1324" s="61" t="s">
        <v>7594</v>
      </c>
      <c r="L1324" s="61" t="str">
        <f t="shared" si="34"/>
        <v>Maatschappelijke dienstverlening zonder overnachting</v>
      </c>
    </row>
    <row r="1325" spans="1:12" x14ac:dyDescent="0.2">
      <c r="A1325" s="131">
        <v>5</v>
      </c>
      <c r="B1325" s="69" t="s">
        <v>8878</v>
      </c>
      <c r="C1325" s="74" t="s">
        <v>8879</v>
      </c>
      <c r="D1325" s="69" t="s">
        <v>8977</v>
      </c>
      <c r="E1325" s="74" t="s">
        <v>8978</v>
      </c>
      <c r="F1325" s="61" t="s">
        <v>158</v>
      </c>
      <c r="G1325" s="155" t="s">
        <v>158</v>
      </c>
      <c r="H1325" s="155">
        <v>2</v>
      </c>
      <c r="I1325" s="155"/>
      <c r="K1325" s="61" t="s">
        <v>7594</v>
      </c>
      <c r="L1325" s="61" t="str">
        <f t="shared" si="34"/>
        <v>Maatschappelijke dienstverlening zonder overnachting</v>
      </c>
    </row>
    <row r="1326" spans="1:12" hidden="1" x14ac:dyDescent="0.2">
      <c r="A1326" s="131">
        <v>4</v>
      </c>
      <c r="B1326" s="69" t="s">
        <v>8878</v>
      </c>
      <c r="C1326" s="74" t="s">
        <v>8879</v>
      </c>
      <c r="D1326" s="69" t="s">
        <v>8979</v>
      </c>
      <c r="E1326" s="74" t="s">
        <v>8980</v>
      </c>
      <c r="F1326" s="61" t="s">
        <v>158</v>
      </c>
      <c r="G1326" s="155" t="s">
        <v>140</v>
      </c>
      <c r="H1326" s="155">
        <v>0</v>
      </c>
      <c r="I1326" s="155"/>
      <c r="K1326" s="61" t="s">
        <v>7594</v>
      </c>
      <c r="L1326" s="61" t="str">
        <f t="shared" si="34"/>
        <v>Maatschappelijke dienstverlening zonder overnachting</v>
      </c>
    </row>
    <row r="1327" spans="1:12" x14ac:dyDescent="0.2">
      <c r="A1327" s="131">
        <v>5</v>
      </c>
      <c r="B1327" s="69" t="s">
        <v>8878</v>
      </c>
      <c r="C1327" s="74" t="s">
        <v>8879</v>
      </c>
      <c r="D1327" s="69" t="s">
        <v>8981</v>
      </c>
      <c r="E1327" s="74" t="s">
        <v>8982</v>
      </c>
      <c r="F1327" s="61" t="s">
        <v>158</v>
      </c>
      <c r="G1327" s="155" t="s">
        <v>140</v>
      </c>
      <c r="H1327" s="155">
        <v>0</v>
      </c>
      <c r="I1327" s="155"/>
      <c r="K1327" s="61" t="s">
        <v>7594</v>
      </c>
      <c r="L1327" s="61" t="str">
        <f t="shared" si="34"/>
        <v>Maatschappelijke dienstverlening zonder overnachting</v>
      </c>
    </row>
    <row r="1328" spans="1:12" x14ac:dyDescent="0.2">
      <c r="A1328" s="131">
        <v>5</v>
      </c>
      <c r="B1328" s="69" t="s">
        <v>8878</v>
      </c>
      <c r="C1328" s="74" t="s">
        <v>8879</v>
      </c>
      <c r="D1328" s="69" t="s">
        <v>8983</v>
      </c>
      <c r="E1328" s="74" t="s">
        <v>8984</v>
      </c>
      <c r="F1328" s="61" t="s">
        <v>158</v>
      </c>
      <c r="G1328" s="155" t="s">
        <v>140</v>
      </c>
      <c r="H1328" s="155">
        <v>0</v>
      </c>
      <c r="I1328" s="155"/>
      <c r="K1328" s="61" t="s">
        <v>7594</v>
      </c>
      <c r="L1328" s="61" t="str">
        <f t="shared" si="34"/>
        <v>Maatschappelijke dienstverlening zonder overnachting</v>
      </c>
    </row>
    <row r="1329" spans="1:13" x14ac:dyDescent="0.2">
      <c r="A1329" s="131">
        <v>5</v>
      </c>
      <c r="B1329" s="69" t="s">
        <v>8878</v>
      </c>
      <c r="C1329" s="74" t="s">
        <v>8879</v>
      </c>
      <c r="D1329" s="69" t="s">
        <v>8985</v>
      </c>
      <c r="E1329" s="74" t="s">
        <v>8986</v>
      </c>
      <c r="F1329" s="61" t="s">
        <v>158</v>
      </c>
      <c r="G1329" s="155" t="s">
        <v>140</v>
      </c>
      <c r="H1329" s="155">
        <v>0</v>
      </c>
      <c r="I1329" s="155"/>
      <c r="K1329" s="61" t="s">
        <v>7594</v>
      </c>
      <c r="L1329" s="61" t="str">
        <f t="shared" si="34"/>
        <v>Maatschappelijke dienstverlening zonder overnachting</v>
      </c>
    </row>
    <row r="1330" spans="1:13" x14ac:dyDescent="0.2">
      <c r="A1330" s="131">
        <v>5</v>
      </c>
      <c r="B1330" s="69" t="s">
        <v>8878</v>
      </c>
      <c r="C1330" s="74" t="s">
        <v>8879</v>
      </c>
      <c r="D1330" s="69" t="s">
        <v>8987</v>
      </c>
      <c r="E1330" s="74" t="s">
        <v>8988</v>
      </c>
      <c r="F1330" s="61" t="s">
        <v>158</v>
      </c>
      <c r="G1330" s="155" t="s">
        <v>140</v>
      </c>
      <c r="H1330" s="155">
        <v>0</v>
      </c>
      <c r="I1330" s="155"/>
      <c r="K1330" s="61" t="s">
        <v>7594</v>
      </c>
      <c r="L1330" s="61" t="str">
        <f t="shared" si="34"/>
        <v>Maatschappelijke dienstverlening zonder overnachting</v>
      </c>
    </row>
    <row r="1331" spans="1:13" hidden="1" x14ac:dyDescent="0.2">
      <c r="A1331" s="131">
        <v>2</v>
      </c>
      <c r="B1331" s="59" t="s">
        <v>8989</v>
      </c>
      <c r="C1331" s="66" t="s">
        <v>8990</v>
      </c>
      <c r="D1331" s="59" t="s">
        <v>8991</v>
      </c>
      <c r="E1331" s="66" t="s">
        <v>8992</v>
      </c>
      <c r="F1331" s="61" t="s">
        <v>158</v>
      </c>
      <c r="G1331" s="155" t="s">
        <v>6469</v>
      </c>
      <c r="H1331" s="155">
        <v>0</v>
      </c>
      <c r="I1331" s="155"/>
      <c r="J1331" s="63" t="s">
        <v>1318</v>
      </c>
      <c r="K1331" s="61" t="s">
        <v>8247</v>
      </c>
      <c r="L1331" s="61" t="str">
        <f t="shared" si="34"/>
        <v>Kunst</v>
      </c>
    </row>
    <row r="1332" spans="1:13" hidden="1" x14ac:dyDescent="0.2">
      <c r="A1332" s="131">
        <v>3</v>
      </c>
      <c r="B1332" s="69" t="s">
        <v>8989</v>
      </c>
      <c r="C1332" s="74" t="s">
        <v>8990</v>
      </c>
      <c r="D1332" s="69" t="s">
        <v>8993</v>
      </c>
      <c r="E1332" s="74" t="s">
        <v>8992</v>
      </c>
      <c r="F1332" s="61" t="s">
        <v>158</v>
      </c>
      <c r="G1332" s="155" t="s">
        <v>6469</v>
      </c>
      <c r="H1332" s="155">
        <v>0</v>
      </c>
      <c r="I1332" s="155"/>
      <c r="K1332" s="61" t="s">
        <v>8247</v>
      </c>
      <c r="L1332" s="61" t="str">
        <f t="shared" si="34"/>
        <v>Kunst</v>
      </c>
      <c r="M1332" s="61" t="s">
        <v>6400</v>
      </c>
    </row>
    <row r="1333" spans="1:13" hidden="1" x14ac:dyDescent="0.2">
      <c r="A1333" s="131">
        <v>4</v>
      </c>
      <c r="B1333" s="69" t="s">
        <v>8989</v>
      </c>
      <c r="C1333" s="74" t="s">
        <v>8990</v>
      </c>
      <c r="D1333" s="69" t="s">
        <v>8994</v>
      </c>
      <c r="E1333" s="74" t="s">
        <v>8995</v>
      </c>
      <c r="F1333" s="61" t="s">
        <v>158</v>
      </c>
      <c r="G1333" s="155" t="s">
        <v>140</v>
      </c>
      <c r="H1333" s="155">
        <v>0</v>
      </c>
      <c r="I1333" s="155"/>
      <c r="K1333" s="61" t="s">
        <v>8247</v>
      </c>
      <c r="L1333" s="61" t="str">
        <f t="shared" si="34"/>
        <v>Kunst</v>
      </c>
      <c r="M1333" s="61" t="s">
        <v>6400</v>
      </c>
    </row>
    <row r="1334" spans="1:13" x14ac:dyDescent="0.2">
      <c r="A1334" s="131">
        <v>5</v>
      </c>
      <c r="B1334" s="69" t="s">
        <v>8989</v>
      </c>
      <c r="C1334" s="74" t="s">
        <v>8990</v>
      </c>
      <c r="D1334" s="69" t="s">
        <v>8996</v>
      </c>
      <c r="E1334" s="74" t="s">
        <v>8997</v>
      </c>
      <c r="F1334" s="61" t="s">
        <v>158</v>
      </c>
      <c r="G1334" s="155" t="s">
        <v>140</v>
      </c>
      <c r="H1334" s="155">
        <v>0</v>
      </c>
      <c r="I1334" s="155"/>
      <c r="K1334" s="61" t="s">
        <v>8247</v>
      </c>
      <c r="L1334" s="61" t="str">
        <f t="shared" si="34"/>
        <v>Kunst</v>
      </c>
      <c r="M1334" s="61" t="s">
        <v>6400</v>
      </c>
    </row>
    <row r="1335" spans="1:13" x14ac:dyDescent="0.2">
      <c r="A1335" s="131">
        <v>5</v>
      </c>
      <c r="B1335" s="69" t="s">
        <v>8989</v>
      </c>
      <c r="C1335" s="74" t="s">
        <v>8990</v>
      </c>
      <c r="D1335" s="69" t="s">
        <v>8998</v>
      </c>
      <c r="E1335" s="74" t="s">
        <v>8999</v>
      </c>
      <c r="F1335" s="61" t="s">
        <v>158</v>
      </c>
      <c r="G1335" s="155" t="s">
        <v>140</v>
      </c>
      <c r="H1335" s="155">
        <v>0</v>
      </c>
      <c r="I1335" s="155"/>
      <c r="K1335" s="61" t="s">
        <v>8247</v>
      </c>
      <c r="L1335" s="61" t="str">
        <f t="shared" si="34"/>
        <v>Kunst</v>
      </c>
      <c r="M1335" s="61" t="s">
        <v>6400</v>
      </c>
    </row>
    <row r="1336" spans="1:13" x14ac:dyDescent="0.2">
      <c r="A1336" s="131">
        <v>5</v>
      </c>
      <c r="B1336" s="69" t="s">
        <v>8989</v>
      </c>
      <c r="C1336" s="74" t="s">
        <v>8990</v>
      </c>
      <c r="D1336" s="69" t="s">
        <v>9000</v>
      </c>
      <c r="E1336" s="74" t="s">
        <v>9001</v>
      </c>
      <c r="F1336" s="61" t="s">
        <v>158</v>
      </c>
      <c r="G1336" s="155" t="s">
        <v>140</v>
      </c>
      <c r="H1336" s="155">
        <v>0</v>
      </c>
      <c r="I1336" s="155"/>
      <c r="K1336" s="61" t="s">
        <v>8247</v>
      </c>
      <c r="L1336" s="61" t="str">
        <f t="shared" si="34"/>
        <v>Kunst</v>
      </c>
      <c r="M1336" s="61" t="s">
        <v>6400</v>
      </c>
    </row>
    <row r="1337" spans="1:13" hidden="1" x14ac:dyDescent="0.2">
      <c r="A1337" s="131">
        <v>4</v>
      </c>
      <c r="B1337" s="69" t="s">
        <v>8989</v>
      </c>
      <c r="C1337" s="74" t="s">
        <v>8990</v>
      </c>
      <c r="D1337" s="69" t="s">
        <v>9002</v>
      </c>
      <c r="E1337" s="74" t="s">
        <v>9003</v>
      </c>
      <c r="F1337" s="61" t="s">
        <v>158</v>
      </c>
      <c r="G1337" s="155" t="s">
        <v>140</v>
      </c>
      <c r="H1337" s="155">
        <v>0</v>
      </c>
      <c r="I1337" s="155"/>
      <c r="K1337" s="61" t="s">
        <v>8247</v>
      </c>
      <c r="L1337" s="61" t="str">
        <f t="shared" si="34"/>
        <v>Kunst</v>
      </c>
      <c r="M1337" s="61" t="s">
        <v>6400</v>
      </c>
    </row>
    <row r="1338" spans="1:13" hidden="1" x14ac:dyDescent="0.2">
      <c r="A1338" s="131">
        <v>4</v>
      </c>
      <c r="B1338" s="69" t="s">
        <v>8989</v>
      </c>
      <c r="C1338" s="74" t="s">
        <v>8990</v>
      </c>
      <c r="D1338" s="69" t="s">
        <v>9004</v>
      </c>
      <c r="E1338" s="74" t="s">
        <v>9005</v>
      </c>
      <c r="F1338" s="61" t="s">
        <v>158</v>
      </c>
      <c r="G1338" s="155" t="s">
        <v>140</v>
      </c>
      <c r="H1338" s="155">
        <v>0</v>
      </c>
      <c r="I1338" s="155"/>
      <c r="K1338" s="61" t="s">
        <v>8247</v>
      </c>
      <c r="L1338" s="61" t="str">
        <f t="shared" si="34"/>
        <v>Kunst</v>
      </c>
      <c r="M1338" s="61" t="s">
        <v>6400</v>
      </c>
    </row>
    <row r="1339" spans="1:13" hidden="1" x14ac:dyDescent="0.2">
      <c r="A1339" s="131">
        <v>4</v>
      </c>
      <c r="B1339" s="69" t="s">
        <v>8989</v>
      </c>
      <c r="C1339" s="74" t="s">
        <v>8990</v>
      </c>
      <c r="D1339" s="69" t="s">
        <v>9006</v>
      </c>
      <c r="E1339" s="74" t="s">
        <v>9007</v>
      </c>
      <c r="F1339" s="61" t="s">
        <v>140</v>
      </c>
      <c r="G1339" s="155" t="s">
        <v>158</v>
      </c>
      <c r="H1339" s="155">
        <v>2</v>
      </c>
      <c r="I1339" s="155"/>
      <c r="K1339" s="61" t="s">
        <v>8247</v>
      </c>
      <c r="L1339" s="61" t="str">
        <f t="shared" si="34"/>
        <v>Kunst</v>
      </c>
      <c r="M1339" s="61" t="s">
        <v>6400</v>
      </c>
    </row>
    <row r="1340" spans="1:13" x14ac:dyDescent="0.2">
      <c r="A1340" s="131">
        <v>5</v>
      </c>
      <c r="B1340" s="69" t="s">
        <v>8989</v>
      </c>
      <c r="C1340" s="74" t="s">
        <v>8990</v>
      </c>
      <c r="D1340" s="69" t="s">
        <v>9008</v>
      </c>
      <c r="E1340" s="74" t="s">
        <v>9009</v>
      </c>
      <c r="F1340" s="61" t="s">
        <v>140</v>
      </c>
      <c r="G1340" s="155" t="s">
        <v>158</v>
      </c>
      <c r="H1340" s="155">
        <v>2</v>
      </c>
      <c r="I1340" s="155"/>
      <c r="K1340" s="61" t="s">
        <v>8247</v>
      </c>
      <c r="L1340" s="61" t="str">
        <f t="shared" si="34"/>
        <v>Kunst</v>
      </c>
      <c r="M1340" s="61" t="s">
        <v>6400</v>
      </c>
    </row>
    <row r="1341" spans="1:13" x14ac:dyDescent="0.2">
      <c r="A1341" s="131">
        <v>5</v>
      </c>
      <c r="B1341" s="69" t="s">
        <v>8989</v>
      </c>
      <c r="C1341" s="74" t="s">
        <v>8990</v>
      </c>
      <c r="D1341" s="69" t="s">
        <v>9010</v>
      </c>
      <c r="E1341" s="74" t="s">
        <v>9011</v>
      </c>
      <c r="F1341" s="61" t="s">
        <v>140</v>
      </c>
      <c r="G1341" s="155" t="s">
        <v>158</v>
      </c>
      <c r="H1341" s="155">
        <v>2</v>
      </c>
      <c r="I1341" s="155"/>
      <c r="K1341" s="61" t="s">
        <v>8247</v>
      </c>
      <c r="L1341" s="61" t="str">
        <f t="shared" si="34"/>
        <v>Kunst</v>
      </c>
      <c r="M1341" s="61" t="s">
        <v>6400</v>
      </c>
    </row>
    <row r="1342" spans="1:13" hidden="1" x14ac:dyDescent="0.2">
      <c r="A1342" s="131">
        <v>2</v>
      </c>
      <c r="B1342" s="59" t="s">
        <v>8989</v>
      </c>
      <c r="C1342" s="66" t="s">
        <v>8990</v>
      </c>
      <c r="D1342" s="59" t="s">
        <v>9012</v>
      </c>
      <c r="E1342" s="66" t="s">
        <v>9013</v>
      </c>
      <c r="F1342" s="61" t="s">
        <v>158</v>
      </c>
      <c r="G1342" s="155" t="s">
        <v>6469</v>
      </c>
      <c r="H1342" s="155">
        <v>0</v>
      </c>
      <c r="I1342" s="155"/>
      <c r="J1342" s="63" t="s">
        <v>1318</v>
      </c>
      <c r="K1342" s="61" t="s">
        <v>8247</v>
      </c>
      <c r="L1342" s="61" t="str">
        <f t="shared" si="34"/>
        <v>Culturele uitleencentra, openbare archieven, musea, dieren- en plantentuinen, natuurbehoud</v>
      </c>
    </row>
    <row r="1343" spans="1:13" hidden="1" x14ac:dyDescent="0.2">
      <c r="A1343" s="131">
        <v>3</v>
      </c>
      <c r="B1343" s="69" t="s">
        <v>8989</v>
      </c>
      <c r="C1343" s="74" t="s">
        <v>8990</v>
      </c>
      <c r="D1343" s="69" t="s">
        <v>9014</v>
      </c>
      <c r="E1343" s="74" t="s">
        <v>9013</v>
      </c>
      <c r="F1343" s="61" t="s">
        <v>158</v>
      </c>
      <c r="G1343" s="155" t="s">
        <v>6469</v>
      </c>
      <c r="H1343" s="155">
        <v>0</v>
      </c>
      <c r="I1343" s="155"/>
      <c r="K1343" s="61" t="s">
        <v>8247</v>
      </c>
      <c r="L1343" s="61" t="str">
        <f t="shared" si="34"/>
        <v>Culturele uitleencentra, openbare archieven, musea, dieren- en plantentuinen, natuurbehoud</v>
      </c>
      <c r="M1343" s="61" t="s">
        <v>6400</v>
      </c>
    </row>
    <row r="1344" spans="1:13" hidden="1" x14ac:dyDescent="0.2">
      <c r="A1344" s="131">
        <v>4</v>
      </c>
      <c r="B1344" s="69" t="s">
        <v>8989</v>
      </c>
      <c r="C1344" s="74" t="s">
        <v>8990</v>
      </c>
      <c r="D1344" s="69" t="s">
        <v>9015</v>
      </c>
      <c r="E1344" s="74" t="s">
        <v>9016</v>
      </c>
      <c r="F1344" s="61" t="s">
        <v>158</v>
      </c>
      <c r="G1344" s="155" t="s">
        <v>158</v>
      </c>
      <c r="H1344" s="155">
        <v>1</v>
      </c>
      <c r="I1344" s="155"/>
      <c r="K1344" s="61" t="s">
        <v>7594</v>
      </c>
      <c r="L1344" s="61" t="str">
        <f t="shared" si="34"/>
        <v>Culturele uitleencentra, openbare archieven, musea, dieren- en plantentuinen, natuurbehoud</v>
      </c>
    </row>
    <row r="1345" spans="1:13" x14ac:dyDescent="0.2">
      <c r="A1345" s="131">
        <v>5</v>
      </c>
      <c r="B1345" s="69" t="s">
        <v>8989</v>
      </c>
      <c r="C1345" s="74" t="s">
        <v>8990</v>
      </c>
      <c r="D1345" s="69" t="s">
        <v>9017</v>
      </c>
      <c r="E1345" s="74" t="s">
        <v>9018</v>
      </c>
      <c r="F1345" s="61" t="s">
        <v>158</v>
      </c>
      <c r="G1345" s="155" t="s">
        <v>158</v>
      </c>
      <c r="H1345" s="155">
        <v>1</v>
      </c>
      <c r="I1345" s="155"/>
      <c r="K1345" s="61" t="s">
        <v>7594</v>
      </c>
      <c r="L1345" s="61" t="str">
        <f t="shared" si="34"/>
        <v>Culturele uitleencentra, openbare archieven, musea, dieren- en plantentuinen, natuurbehoud</v>
      </c>
    </row>
    <row r="1346" spans="1:13" x14ac:dyDescent="0.2">
      <c r="A1346" s="131">
        <v>5</v>
      </c>
      <c r="B1346" s="69" t="s">
        <v>8989</v>
      </c>
      <c r="C1346" s="74" t="s">
        <v>8990</v>
      </c>
      <c r="D1346" s="69" t="s">
        <v>9019</v>
      </c>
      <c r="E1346" s="74" t="s">
        <v>9020</v>
      </c>
      <c r="F1346" s="61" t="s">
        <v>158</v>
      </c>
      <c r="G1346" s="155" t="s">
        <v>158</v>
      </c>
      <c r="H1346" s="155">
        <v>1</v>
      </c>
      <c r="I1346" s="155"/>
      <c r="K1346" s="61" t="s">
        <v>7594</v>
      </c>
      <c r="L1346" s="61" t="str">
        <f t="shared" si="34"/>
        <v>Culturele uitleencentra, openbare archieven, musea, dieren- en plantentuinen, natuurbehoud</v>
      </c>
    </row>
    <row r="1347" spans="1:13" x14ac:dyDescent="0.2">
      <c r="A1347" s="131">
        <v>5</v>
      </c>
      <c r="B1347" s="69" t="s">
        <v>8989</v>
      </c>
      <c r="C1347" s="74" t="s">
        <v>8990</v>
      </c>
      <c r="D1347" s="69" t="s">
        <v>9021</v>
      </c>
      <c r="E1347" s="74" t="s">
        <v>9022</v>
      </c>
      <c r="F1347" s="61" t="s">
        <v>158</v>
      </c>
      <c r="G1347" s="155" t="s">
        <v>158</v>
      </c>
      <c r="H1347" s="155">
        <v>1</v>
      </c>
      <c r="I1347" s="155"/>
      <c r="K1347" s="61" t="s">
        <v>7594</v>
      </c>
      <c r="L1347" s="61" t="str">
        <f t="shared" si="34"/>
        <v>Culturele uitleencentra, openbare archieven, musea, dieren- en plantentuinen, natuurbehoud</v>
      </c>
    </row>
    <row r="1348" spans="1:13" hidden="1" x14ac:dyDescent="0.2">
      <c r="A1348" s="131">
        <v>4</v>
      </c>
      <c r="B1348" s="69" t="s">
        <v>8989</v>
      </c>
      <c r="C1348" s="74" t="s">
        <v>8990</v>
      </c>
      <c r="D1348" s="69" t="s">
        <v>9023</v>
      </c>
      <c r="E1348" s="74" t="s">
        <v>9024</v>
      </c>
      <c r="F1348" s="61" t="s">
        <v>158</v>
      </c>
      <c r="G1348" s="155" t="s">
        <v>158</v>
      </c>
      <c r="H1348" s="155">
        <v>1</v>
      </c>
      <c r="I1348" s="155"/>
      <c r="K1348" s="61" t="s">
        <v>7594</v>
      </c>
      <c r="L1348" s="61" t="str">
        <f t="shared" si="34"/>
        <v>Culturele uitleencentra, openbare archieven, musea, dieren- en plantentuinen, natuurbehoud</v>
      </c>
    </row>
    <row r="1349" spans="1:13" x14ac:dyDescent="0.2">
      <c r="A1349" s="131">
        <v>5</v>
      </c>
      <c r="B1349" s="69" t="s">
        <v>8989</v>
      </c>
      <c r="C1349" s="74" t="s">
        <v>8990</v>
      </c>
      <c r="D1349" s="69" t="s">
        <v>9025</v>
      </c>
      <c r="E1349" s="74" t="s">
        <v>9026</v>
      </c>
      <c r="F1349" s="61" t="s">
        <v>158</v>
      </c>
      <c r="G1349" s="155" t="s">
        <v>158</v>
      </c>
      <c r="H1349" s="155">
        <v>1</v>
      </c>
      <c r="I1349" s="155"/>
      <c r="K1349" s="61" t="s">
        <v>7594</v>
      </c>
      <c r="L1349" s="61" t="str">
        <f t="shared" si="34"/>
        <v>Culturele uitleencentra, openbare archieven, musea, dieren- en plantentuinen, natuurbehoud</v>
      </c>
    </row>
    <row r="1350" spans="1:13" x14ac:dyDescent="0.2">
      <c r="A1350" s="131">
        <v>5</v>
      </c>
      <c r="B1350" s="69" t="s">
        <v>8989</v>
      </c>
      <c r="C1350" s="74" t="s">
        <v>8990</v>
      </c>
      <c r="D1350" s="69" t="s">
        <v>9027</v>
      </c>
      <c r="E1350" s="74" t="s">
        <v>9028</v>
      </c>
      <c r="F1350" s="61" t="s">
        <v>158</v>
      </c>
      <c r="G1350" s="155" t="s">
        <v>158</v>
      </c>
      <c r="H1350" s="155">
        <v>1</v>
      </c>
      <c r="I1350" s="155"/>
      <c r="K1350" s="61" t="s">
        <v>7594</v>
      </c>
      <c r="L1350" s="61" t="str">
        <f t="shared" si="34"/>
        <v>Culturele uitleencentra, openbare archieven, musea, dieren- en plantentuinen, natuurbehoud</v>
      </c>
    </row>
    <row r="1351" spans="1:13" hidden="1" x14ac:dyDescent="0.2">
      <c r="A1351" s="131">
        <v>4</v>
      </c>
      <c r="B1351" s="69" t="s">
        <v>8989</v>
      </c>
      <c r="C1351" s="74" t="s">
        <v>8990</v>
      </c>
      <c r="D1351" s="69" t="s">
        <v>9029</v>
      </c>
      <c r="E1351" s="74" t="s">
        <v>9030</v>
      </c>
      <c r="F1351" s="61" t="s">
        <v>158</v>
      </c>
      <c r="G1351" s="155" t="s">
        <v>140</v>
      </c>
      <c r="H1351" s="155">
        <v>0</v>
      </c>
      <c r="I1351" s="155"/>
      <c r="K1351" s="61" t="s">
        <v>7594</v>
      </c>
      <c r="L1351" s="61" t="str">
        <f t="shared" si="34"/>
        <v>Culturele uitleencentra, openbare archieven, musea, dieren- en plantentuinen, natuurbehoud</v>
      </c>
    </row>
    <row r="1352" spans="1:13" hidden="1" x14ac:dyDescent="0.2">
      <c r="A1352" s="131">
        <v>4</v>
      </c>
      <c r="B1352" s="69" t="s">
        <v>8989</v>
      </c>
      <c r="C1352" s="74" t="s">
        <v>8990</v>
      </c>
      <c r="D1352" s="69" t="s">
        <v>9031</v>
      </c>
      <c r="E1352" s="74" t="s">
        <v>9032</v>
      </c>
      <c r="F1352" s="61" t="s">
        <v>158</v>
      </c>
      <c r="G1352" s="155" t="s">
        <v>158</v>
      </c>
      <c r="H1352" s="155">
        <v>0</v>
      </c>
      <c r="I1352" s="155"/>
      <c r="K1352" s="61" t="s">
        <v>7594</v>
      </c>
      <c r="L1352" s="61" t="str">
        <f t="shared" si="34"/>
        <v>Culturele uitleencentra, openbare archieven, musea, dieren- en plantentuinen, natuurbehoud</v>
      </c>
    </row>
    <row r="1353" spans="1:13" x14ac:dyDescent="0.2">
      <c r="A1353" s="131">
        <v>5</v>
      </c>
      <c r="B1353" s="69" t="s">
        <v>8989</v>
      </c>
      <c r="C1353" s="74" t="s">
        <v>8990</v>
      </c>
      <c r="D1353" s="69" t="s">
        <v>9033</v>
      </c>
      <c r="E1353" s="74" t="s">
        <v>9034</v>
      </c>
      <c r="F1353" s="61" t="s">
        <v>140</v>
      </c>
      <c r="G1353" s="155" t="s">
        <v>158</v>
      </c>
      <c r="H1353" s="155">
        <v>2</v>
      </c>
      <c r="I1353" s="155">
        <v>3.2</v>
      </c>
      <c r="K1353" s="61" t="s">
        <v>6539</v>
      </c>
      <c r="L1353" s="61" t="str">
        <f t="shared" ref="L1353:L1360" si="35">IF(LEN(D1353)=2,E1353,L1352)</f>
        <v>Culturele uitleencentra, openbare archieven, musea, dieren- en plantentuinen, natuurbehoud</v>
      </c>
      <c r="M1353" s="61" t="s">
        <v>6540</v>
      </c>
    </row>
    <row r="1354" spans="1:13" x14ac:dyDescent="0.2">
      <c r="A1354" s="131">
        <v>5</v>
      </c>
      <c r="B1354" s="69" t="s">
        <v>8989</v>
      </c>
      <c r="C1354" s="74" t="s">
        <v>8990</v>
      </c>
      <c r="D1354" s="69" t="s">
        <v>9035</v>
      </c>
      <c r="E1354" s="74" t="s">
        <v>9036</v>
      </c>
      <c r="F1354" s="61" t="s">
        <v>158</v>
      </c>
      <c r="G1354" s="155" t="s">
        <v>158</v>
      </c>
      <c r="H1354" s="155">
        <v>0</v>
      </c>
      <c r="I1354" s="155"/>
      <c r="K1354" s="61" t="s">
        <v>7594</v>
      </c>
      <c r="L1354" s="61" t="str">
        <f t="shared" si="35"/>
        <v>Culturele uitleencentra, openbare archieven, musea, dieren- en plantentuinen, natuurbehoud</v>
      </c>
    </row>
    <row r="1355" spans="1:13" hidden="1" x14ac:dyDescent="0.2">
      <c r="A1355" s="131">
        <v>2</v>
      </c>
      <c r="B1355" s="59" t="s">
        <v>8989</v>
      </c>
      <c r="C1355" s="66" t="s">
        <v>8990</v>
      </c>
      <c r="D1355" s="59" t="s">
        <v>9037</v>
      </c>
      <c r="E1355" s="66" t="s">
        <v>9038</v>
      </c>
      <c r="F1355" s="61" t="s">
        <v>158</v>
      </c>
      <c r="G1355" s="155" t="s">
        <v>6469</v>
      </c>
      <c r="H1355" s="155">
        <v>0</v>
      </c>
      <c r="I1355" s="155"/>
      <c r="J1355" s="63" t="s">
        <v>1318</v>
      </c>
      <c r="K1355" s="61" t="s">
        <v>8247</v>
      </c>
      <c r="L1355" s="61" t="str">
        <f t="shared" si="35"/>
        <v>Loterijen en kansspelen</v>
      </c>
    </row>
    <row r="1356" spans="1:13" hidden="1" x14ac:dyDescent="0.2">
      <c r="A1356" s="131">
        <v>3</v>
      </c>
      <c r="B1356" s="69" t="s">
        <v>8989</v>
      </c>
      <c r="C1356" s="74" t="s">
        <v>8990</v>
      </c>
      <c r="D1356" s="69" t="s">
        <v>9039</v>
      </c>
      <c r="E1356" s="74" t="s">
        <v>9038</v>
      </c>
      <c r="F1356" s="61" t="s">
        <v>158</v>
      </c>
      <c r="G1356" s="155" t="s">
        <v>6469</v>
      </c>
      <c r="H1356" s="155">
        <v>0</v>
      </c>
      <c r="I1356" s="155"/>
      <c r="K1356" s="61" t="s">
        <v>8247</v>
      </c>
      <c r="L1356" s="61" t="str">
        <f t="shared" si="35"/>
        <v>Loterijen en kansspelen</v>
      </c>
      <c r="M1356" s="61" t="s">
        <v>6400</v>
      </c>
    </row>
    <row r="1357" spans="1:13" hidden="1" x14ac:dyDescent="0.2">
      <c r="A1357" s="131">
        <v>4</v>
      </c>
      <c r="B1357" s="69" t="s">
        <v>8989</v>
      </c>
      <c r="C1357" s="74" t="s">
        <v>8990</v>
      </c>
      <c r="D1357" s="69" t="s">
        <v>9040</v>
      </c>
      <c r="E1357" s="74" t="s">
        <v>9038</v>
      </c>
      <c r="F1357" s="61" t="s">
        <v>158</v>
      </c>
      <c r="G1357" s="155" t="s">
        <v>158</v>
      </c>
      <c r="H1357" s="155">
        <v>2</v>
      </c>
      <c r="I1357" s="155"/>
      <c r="K1357" s="61" t="s">
        <v>8247</v>
      </c>
      <c r="L1357" s="61" t="str">
        <f t="shared" si="35"/>
        <v>Loterijen en kansspelen</v>
      </c>
      <c r="M1357" s="61" t="s">
        <v>6400</v>
      </c>
    </row>
    <row r="1358" spans="1:13" x14ac:dyDescent="0.2">
      <c r="A1358" s="131">
        <v>5</v>
      </c>
      <c r="B1358" s="69" t="s">
        <v>8989</v>
      </c>
      <c r="C1358" s="74" t="s">
        <v>8990</v>
      </c>
      <c r="D1358" s="69" t="s">
        <v>9041</v>
      </c>
      <c r="E1358" s="74" t="s">
        <v>9042</v>
      </c>
      <c r="F1358" s="61" t="s">
        <v>158</v>
      </c>
      <c r="G1358" s="155" t="s">
        <v>158</v>
      </c>
      <c r="H1358" s="155">
        <v>2</v>
      </c>
      <c r="I1358" s="155"/>
      <c r="K1358" s="61" t="s">
        <v>8247</v>
      </c>
      <c r="L1358" s="61" t="str">
        <f t="shared" si="35"/>
        <v>Loterijen en kansspelen</v>
      </c>
      <c r="M1358" s="61" t="s">
        <v>6400</v>
      </c>
    </row>
    <row r="1359" spans="1:13" x14ac:dyDescent="0.2">
      <c r="A1359" s="131">
        <v>5</v>
      </c>
      <c r="B1359" s="69" t="s">
        <v>8989</v>
      </c>
      <c r="C1359" s="74" t="s">
        <v>8990</v>
      </c>
      <c r="D1359" s="69" t="s">
        <v>9043</v>
      </c>
      <c r="E1359" s="74" t="s">
        <v>9044</v>
      </c>
      <c r="F1359" s="61" t="s">
        <v>158</v>
      </c>
      <c r="G1359" s="155" t="s">
        <v>158</v>
      </c>
      <c r="H1359" s="155">
        <v>2</v>
      </c>
      <c r="I1359" s="155"/>
      <c r="K1359" s="61" t="s">
        <v>8247</v>
      </c>
      <c r="L1359" s="61" t="str">
        <f t="shared" si="35"/>
        <v>Loterijen en kansspelen</v>
      </c>
      <c r="M1359" s="61" t="s">
        <v>6400</v>
      </c>
    </row>
    <row r="1360" spans="1:13" hidden="1" x14ac:dyDescent="0.2">
      <c r="A1360" s="131">
        <v>2</v>
      </c>
      <c r="B1360" s="59" t="s">
        <v>8989</v>
      </c>
      <c r="C1360" s="66" t="s">
        <v>8990</v>
      </c>
      <c r="D1360" s="59" t="s">
        <v>9045</v>
      </c>
      <c r="E1360" s="66" t="s">
        <v>6400</v>
      </c>
      <c r="F1360" s="61" t="s">
        <v>158</v>
      </c>
      <c r="G1360" s="155" t="s">
        <v>6469</v>
      </c>
      <c r="H1360" s="155">
        <v>0</v>
      </c>
      <c r="I1360" s="155"/>
      <c r="J1360" s="63" t="s">
        <v>1318</v>
      </c>
      <c r="K1360" s="61" t="s">
        <v>8247</v>
      </c>
      <c r="L1360" s="61" t="str">
        <f t="shared" si="35"/>
        <v>Sport en recreatie</v>
      </c>
    </row>
    <row r="1361" spans="1:13" hidden="1" x14ac:dyDescent="0.2">
      <c r="A1361" s="131">
        <v>3</v>
      </c>
      <c r="B1361" s="69" t="s">
        <v>8989</v>
      </c>
      <c r="C1361" s="74" t="s">
        <v>8990</v>
      </c>
      <c r="D1361" s="69" t="s">
        <v>9046</v>
      </c>
      <c r="E1361" s="74" t="s">
        <v>9047</v>
      </c>
      <c r="F1361" s="61" t="s">
        <v>158</v>
      </c>
      <c r="G1361" s="155" t="s">
        <v>6469</v>
      </c>
      <c r="H1361" s="155">
        <v>1</v>
      </c>
      <c r="I1361" s="155">
        <v>6</v>
      </c>
      <c r="K1361" s="61" t="s">
        <v>8247</v>
      </c>
      <c r="L1361" s="61" t="str">
        <f>IF(LEN(D1361)=3,E1361,L1360)</f>
        <v>Sport</v>
      </c>
      <c r="M1361" s="61" t="s">
        <v>6400</v>
      </c>
    </row>
    <row r="1362" spans="1:13" hidden="1" x14ac:dyDescent="0.2">
      <c r="A1362" s="131">
        <v>4</v>
      </c>
      <c r="B1362" s="69" t="s">
        <v>8989</v>
      </c>
      <c r="C1362" s="74" t="s">
        <v>8990</v>
      </c>
      <c r="D1362" s="69" t="s">
        <v>9048</v>
      </c>
      <c r="E1362" s="74" t="s">
        <v>9049</v>
      </c>
      <c r="F1362" s="61" t="s">
        <v>140</v>
      </c>
      <c r="G1362" s="155" t="s">
        <v>6469</v>
      </c>
      <c r="H1362" s="155">
        <v>1</v>
      </c>
      <c r="I1362" s="155">
        <v>6</v>
      </c>
      <c r="K1362" s="61" t="s">
        <v>8247</v>
      </c>
      <c r="L1362" s="61" t="str">
        <f>IF(LEN(D1362)=4,E1362,L1361)</f>
        <v>Sportaccommodaties</v>
      </c>
      <c r="M1362" s="61" t="s">
        <v>6400</v>
      </c>
    </row>
    <row r="1363" spans="1:13" x14ac:dyDescent="0.2">
      <c r="A1363" s="131">
        <v>5</v>
      </c>
      <c r="B1363" s="69" t="s">
        <v>8989</v>
      </c>
      <c r="C1363" s="74" t="s">
        <v>8990</v>
      </c>
      <c r="D1363" s="69" t="s">
        <v>9050</v>
      </c>
      <c r="E1363" s="74" t="s">
        <v>9051</v>
      </c>
      <c r="F1363" s="61" t="s">
        <v>140</v>
      </c>
      <c r="G1363" s="155" t="s">
        <v>140</v>
      </c>
      <c r="H1363" s="155">
        <v>1</v>
      </c>
      <c r="I1363" s="155">
        <v>6</v>
      </c>
      <c r="K1363" s="61" t="s">
        <v>8247</v>
      </c>
      <c r="L1363" s="61" t="str">
        <f>IF(LEN(D1363)=5,E1363,L1362)</f>
        <v>Zwembaden</v>
      </c>
      <c r="M1363" s="61" t="s">
        <v>6400</v>
      </c>
    </row>
    <row r="1364" spans="1:13" x14ac:dyDescent="0.2">
      <c r="A1364" s="131">
        <v>5</v>
      </c>
      <c r="B1364" s="69" t="s">
        <v>8989</v>
      </c>
      <c r="C1364" s="74" t="s">
        <v>8990</v>
      </c>
      <c r="D1364" s="69" t="s">
        <v>9052</v>
      </c>
      <c r="E1364" s="74" t="s">
        <v>9053</v>
      </c>
      <c r="F1364" s="61" t="s">
        <v>140</v>
      </c>
      <c r="G1364" s="155" t="s">
        <v>158</v>
      </c>
      <c r="H1364" s="155">
        <v>1</v>
      </c>
      <c r="I1364" s="155">
        <v>6</v>
      </c>
      <c r="K1364" s="61" t="s">
        <v>8247</v>
      </c>
      <c r="L1364" s="61" t="str">
        <f>IF(LEN(D1364)=5,E1364,L1363)</f>
        <v>Sporthallen, sportzalen en gymzalen</v>
      </c>
      <c r="M1364" s="61" t="s">
        <v>6400</v>
      </c>
    </row>
    <row r="1365" spans="1:13" x14ac:dyDescent="0.2">
      <c r="A1365" s="131">
        <v>5</v>
      </c>
      <c r="B1365" s="69" t="s">
        <v>8989</v>
      </c>
      <c r="C1365" s="74" t="s">
        <v>8990</v>
      </c>
      <c r="D1365" s="69" t="s">
        <v>9054</v>
      </c>
      <c r="E1365" s="74" t="s">
        <v>9055</v>
      </c>
      <c r="F1365" s="61" t="s">
        <v>158</v>
      </c>
      <c r="G1365" s="155" t="s">
        <v>158</v>
      </c>
      <c r="H1365" s="155">
        <v>1</v>
      </c>
      <c r="I1365" s="155">
        <v>6</v>
      </c>
      <c r="K1365" s="61" t="s">
        <v>8247</v>
      </c>
      <c r="L1365" s="61" t="str">
        <f>IF(LEN(D1365)=5,E1365,L1364)</f>
        <v>Sportvelden</v>
      </c>
      <c r="M1365" s="61" t="s">
        <v>6400</v>
      </c>
    </row>
    <row r="1366" spans="1:13" x14ac:dyDescent="0.2">
      <c r="A1366" s="131">
        <v>5</v>
      </c>
      <c r="B1366" s="69" t="s">
        <v>8989</v>
      </c>
      <c r="C1366" s="74" t="s">
        <v>8990</v>
      </c>
      <c r="D1366" s="69" t="s">
        <v>9056</v>
      </c>
      <c r="E1366" s="74" t="s">
        <v>9057</v>
      </c>
      <c r="F1366" s="61" t="s">
        <v>140</v>
      </c>
      <c r="G1366" s="155" t="s">
        <v>158</v>
      </c>
      <c r="H1366" s="155">
        <v>1</v>
      </c>
      <c r="I1366" s="155">
        <v>6</v>
      </c>
      <c r="K1366" s="61" t="s">
        <v>8247</v>
      </c>
      <c r="L1366" s="61" t="str">
        <f>IF(LEN(D1366)=5,E1366,L1365)</f>
        <v>Overige sportaccommodaties</v>
      </c>
      <c r="M1366" s="61" t="s">
        <v>6400</v>
      </c>
    </row>
    <row r="1367" spans="1:13" hidden="1" x14ac:dyDescent="0.2">
      <c r="A1367" s="131">
        <v>4</v>
      </c>
      <c r="B1367" s="69" t="s">
        <v>8989</v>
      </c>
      <c r="C1367" s="74" t="s">
        <v>8990</v>
      </c>
      <c r="D1367" s="69" t="s">
        <v>9058</v>
      </c>
      <c r="E1367" s="74" t="s">
        <v>9059</v>
      </c>
      <c r="F1367" s="61" t="s">
        <v>158</v>
      </c>
      <c r="G1367" s="155" t="s">
        <v>158</v>
      </c>
      <c r="H1367" s="155">
        <v>1</v>
      </c>
      <c r="I1367" s="155">
        <v>6</v>
      </c>
      <c r="K1367" s="61" t="s">
        <v>8247</v>
      </c>
      <c r="L1367" s="61" t="str">
        <f t="shared" ref="L1367:L1403" si="36">IF(LEN(D1367)=4,E1367,L1366)</f>
        <v>Buitensport</v>
      </c>
      <c r="M1367" s="61" t="s">
        <v>6400</v>
      </c>
    </row>
    <row r="1368" spans="1:13" x14ac:dyDescent="0.2">
      <c r="A1368" s="131">
        <v>5</v>
      </c>
      <c r="B1368" s="69" t="s">
        <v>8989</v>
      </c>
      <c r="C1368" s="74" t="s">
        <v>8990</v>
      </c>
      <c r="D1368" s="69" t="s">
        <v>9060</v>
      </c>
      <c r="E1368" s="74" t="s">
        <v>9061</v>
      </c>
      <c r="F1368" s="61" t="s">
        <v>140</v>
      </c>
      <c r="G1368" s="155" t="s">
        <v>158</v>
      </c>
      <c r="H1368" s="155">
        <v>1</v>
      </c>
      <c r="I1368" s="155">
        <v>6</v>
      </c>
      <c r="K1368" s="61" t="s">
        <v>8247</v>
      </c>
      <c r="L1368" s="61" t="str">
        <f t="shared" si="36"/>
        <v>Buitensport</v>
      </c>
      <c r="M1368" s="61" t="s">
        <v>6400</v>
      </c>
    </row>
    <row r="1369" spans="1:13" x14ac:dyDescent="0.2">
      <c r="A1369" s="131">
        <v>5</v>
      </c>
      <c r="B1369" s="69" t="s">
        <v>8989</v>
      </c>
      <c r="C1369" s="74" t="s">
        <v>8990</v>
      </c>
      <c r="D1369" s="69" t="s">
        <v>9062</v>
      </c>
      <c r="E1369" s="74" t="s">
        <v>9063</v>
      </c>
      <c r="F1369" s="61" t="s">
        <v>158</v>
      </c>
      <c r="G1369" s="155" t="s">
        <v>158</v>
      </c>
      <c r="H1369" s="155">
        <v>1</v>
      </c>
      <c r="I1369" s="155">
        <v>6</v>
      </c>
      <c r="K1369" s="61" t="s">
        <v>8247</v>
      </c>
      <c r="L1369" s="61" t="str">
        <f t="shared" si="36"/>
        <v>Buitensport</v>
      </c>
      <c r="M1369" s="61" t="s">
        <v>6400</v>
      </c>
    </row>
    <row r="1370" spans="1:13" x14ac:dyDescent="0.2">
      <c r="A1370" s="131">
        <v>5</v>
      </c>
      <c r="B1370" s="69" t="s">
        <v>8989</v>
      </c>
      <c r="C1370" s="74" t="s">
        <v>8990</v>
      </c>
      <c r="D1370" s="69" t="s">
        <v>9064</v>
      </c>
      <c r="E1370" s="74" t="s">
        <v>9065</v>
      </c>
      <c r="F1370" s="61" t="s">
        <v>140</v>
      </c>
      <c r="G1370" s="155" t="s">
        <v>158</v>
      </c>
      <c r="H1370" s="155">
        <v>1</v>
      </c>
      <c r="I1370" s="155">
        <v>6</v>
      </c>
      <c r="K1370" s="61" t="s">
        <v>8247</v>
      </c>
      <c r="L1370" s="61" t="str">
        <f t="shared" si="36"/>
        <v>Buitensport</v>
      </c>
      <c r="M1370" s="61" t="s">
        <v>6400</v>
      </c>
    </row>
    <row r="1371" spans="1:13" x14ac:dyDescent="0.2">
      <c r="A1371" s="131">
        <v>5</v>
      </c>
      <c r="B1371" s="69" t="s">
        <v>8989</v>
      </c>
      <c r="C1371" s="74" t="s">
        <v>8990</v>
      </c>
      <c r="D1371" s="69" t="s">
        <v>9066</v>
      </c>
      <c r="E1371" s="74" t="s">
        <v>9067</v>
      </c>
      <c r="F1371" s="61" t="s">
        <v>140</v>
      </c>
      <c r="G1371" s="155" t="s">
        <v>158</v>
      </c>
      <c r="H1371" s="155">
        <v>1</v>
      </c>
      <c r="I1371" s="155">
        <v>6</v>
      </c>
      <c r="K1371" s="61" t="s">
        <v>8247</v>
      </c>
      <c r="L1371" s="61" t="str">
        <f t="shared" si="36"/>
        <v>Buitensport</v>
      </c>
      <c r="M1371" s="61" t="s">
        <v>6400</v>
      </c>
    </row>
    <row r="1372" spans="1:13" x14ac:dyDescent="0.2">
      <c r="A1372" s="131">
        <v>5</v>
      </c>
      <c r="B1372" s="69" t="s">
        <v>8989</v>
      </c>
      <c r="C1372" s="74" t="s">
        <v>8990</v>
      </c>
      <c r="D1372" s="69" t="s">
        <v>9068</v>
      </c>
      <c r="E1372" s="74" t="s">
        <v>9069</v>
      </c>
      <c r="F1372" s="61" t="s">
        <v>158</v>
      </c>
      <c r="G1372" s="155" t="s">
        <v>158</v>
      </c>
      <c r="H1372" s="155">
        <v>1</v>
      </c>
      <c r="I1372" s="155">
        <v>6</v>
      </c>
      <c r="K1372" s="61" t="s">
        <v>8247</v>
      </c>
      <c r="L1372" s="61" t="str">
        <f t="shared" si="36"/>
        <v>Buitensport</v>
      </c>
      <c r="M1372" s="61" t="s">
        <v>6400</v>
      </c>
    </row>
    <row r="1373" spans="1:13" x14ac:dyDescent="0.2">
      <c r="A1373" s="131">
        <v>5</v>
      </c>
      <c r="B1373" s="69" t="s">
        <v>8989</v>
      </c>
      <c r="C1373" s="74" t="s">
        <v>8990</v>
      </c>
      <c r="D1373" s="69" t="s">
        <v>9070</v>
      </c>
      <c r="E1373" s="74" t="s">
        <v>9071</v>
      </c>
      <c r="F1373" s="61" t="s">
        <v>158</v>
      </c>
      <c r="G1373" s="155" t="s">
        <v>158</v>
      </c>
      <c r="H1373" s="155">
        <v>1</v>
      </c>
      <c r="I1373" s="155">
        <v>6</v>
      </c>
      <c r="K1373" s="61" t="s">
        <v>8247</v>
      </c>
      <c r="L1373" s="61" t="str">
        <f t="shared" si="36"/>
        <v>Buitensport</v>
      </c>
      <c r="M1373" s="61" t="s">
        <v>6400</v>
      </c>
    </row>
    <row r="1374" spans="1:13" x14ac:dyDescent="0.2">
      <c r="A1374" s="131">
        <v>5</v>
      </c>
      <c r="B1374" s="69" t="s">
        <v>8989</v>
      </c>
      <c r="C1374" s="74" t="s">
        <v>8990</v>
      </c>
      <c r="D1374" s="69" t="s">
        <v>9072</v>
      </c>
      <c r="E1374" s="74" t="s">
        <v>9073</v>
      </c>
      <c r="F1374" s="61" t="s">
        <v>140</v>
      </c>
      <c r="G1374" s="155" t="s">
        <v>140</v>
      </c>
      <c r="H1374" s="155">
        <v>1</v>
      </c>
      <c r="I1374" s="155">
        <v>6</v>
      </c>
      <c r="K1374" s="61" t="s">
        <v>8247</v>
      </c>
      <c r="L1374" s="61" t="str">
        <f t="shared" si="36"/>
        <v>Buitensport</v>
      </c>
      <c r="M1374" s="61" t="s">
        <v>6400</v>
      </c>
    </row>
    <row r="1375" spans="1:13" x14ac:dyDescent="0.2">
      <c r="A1375" s="131">
        <v>5</v>
      </c>
      <c r="B1375" s="69" t="s">
        <v>8989</v>
      </c>
      <c r="C1375" s="74" t="s">
        <v>8990</v>
      </c>
      <c r="D1375" s="69" t="s">
        <v>9074</v>
      </c>
      <c r="E1375" s="74" t="s">
        <v>9075</v>
      </c>
      <c r="F1375" s="61" t="s">
        <v>140</v>
      </c>
      <c r="G1375" s="155" t="s">
        <v>140</v>
      </c>
      <c r="H1375" s="155">
        <v>1</v>
      </c>
      <c r="I1375" s="155">
        <v>6</v>
      </c>
      <c r="K1375" s="61" t="s">
        <v>8247</v>
      </c>
      <c r="L1375" s="61" t="str">
        <f t="shared" si="36"/>
        <v>Buitensport</v>
      </c>
      <c r="M1375" s="61" t="s">
        <v>6400</v>
      </c>
    </row>
    <row r="1376" spans="1:13" x14ac:dyDescent="0.2">
      <c r="A1376" s="131">
        <v>5</v>
      </c>
      <c r="B1376" s="69" t="s">
        <v>8989</v>
      </c>
      <c r="C1376" s="74" t="s">
        <v>8990</v>
      </c>
      <c r="D1376" s="69" t="s">
        <v>9076</v>
      </c>
      <c r="E1376" s="74" t="s">
        <v>9077</v>
      </c>
      <c r="F1376" s="61" t="s">
        <v>158</v>
      </c>
      <c r="G1376" s="155" t="s">
        <v>140</v>
      </c>
      <c r="H1376" s="155">
        <v>1</v>
      </c>
      <c r="I1376" s="155">
        <v>6</v>
      </c>
      <c r="K1376" s="61" t="s">
        <v>8247</v>
      </c>
      <c r="L1376" s="61" t="str">
        <f t="shared" si="36"/>
        <v>Buitensport</v>
      </c>
      <c r="M1376" s="61" t="s">
        <v>6400</v>
      </c>
    </row>
    <row r="1377" spans="1:13" hidden="1" x14ac:dyDescent="0.2">
      <c r="A1377" s="131">
        <v>4</v>
      </c>
      <c r="B1377" s="69" t="s">
        <v>8989</v>
      </c>
      <c r="C1377" s="74" t="s">
        <v>8990</v>
      </c>
      <c r="D1377" s="69" t="s">
        <v>9078</v>
      </c>
      <c r="E1377" s="74" t="s">
        <v>9079</v>
      </c>
      <c r="F1377" s="61" t="s">
        <v>158</v>
      </c>
      <c r="G1377" s="155" t="s">
        <v>158</v>
      </c>
      <c r="H1377" s="155">
        <v>2</v>
      </c>
      <c r="I1377" s="155">
        <v>6</v>
      </c>
      <c r="K1377" s="61" t="s">
        <v>8247</v>
      </c>
      <c r="L1377" s="61" t="str">
        <f t="shared" si="36"/>
        <v>Fitnesscentra</v>
      </c>
      <c r="M1377" s="61" t="s">
        <v>6400</v>
      </c>
    </row>
    <row r="1378" spans="1:13" hidden="1" x14ac:dyDescent="0.2">
      <c r="A1378" s="131">
        <v>4</v>
      </c>
      <c r="B1378" s="69" t="s">
        <v>8989</v>
      </c>
      <c r="C1378" s="74" t="s">
        <v>8990</v>
      </c>
      <c r="D1378" s="69" t="s">
        <v>9080</v>
      </c>
      <c r="E1378" s="74" t="s">
        <v>9081</v>
      </c>
      <c r="F1378" s="61" t="s">
        <v>158</v>
      </c>
      <c r="G1378" s="155" t="s">
        <v>158</v>
      </c>
      <c r="H1378" s="155">
        <v>1</v>
      </c>
      <c r="I1378" s="155">
        <v>6</v>
      </c>
      <c r="K1378" s="61" t="s">
        <v>8247</v>
      </c>
      <c r="L1378" s="61" t="str">
        <f t="shared" si="36"/>
        <v>Binnensport</v>
      </c>
      <c r="M1378" s="61" t="s">
        <v>6400</v>
      </c>
    </row>
    <row r="1379" spans="1:13" x14ac:dyDescent="0.2">
      <c r="A1379" s="131">
        <v>5</v>
      </c>
      <c r="B1379" s="69" t="s">
        <v>8989</v>
      </c>
      <c r="C1379" s="74" t="s">
        <v>8990</v>
      </c>
      <c r="D1379" s="69" t="s">
        <v>9082</v>
      </c>
      <c r="E1379" s="74" t="s">
        <v>9083</v>
      </c>
      <c r="F1379" s="61" t="s">
        <v>158</v>
      </c>
      <c r="G1379" s="155" t="s">
        <v>158</v>
      </c>
      <c r="H1379" s="155">
        <v>1</v>
      </c>
      <c r="I1379" s="155">
        <v>6</v>
      </c>
      <c r="K1379" s="61" t="s">
        <v>8247</v>
      </c>
      <c r="L1379" s="61" t="str">
        <f t="shared" si="36"/>
        <v>Binnensport</v>
      </c>
      <c r="M1379" s="61" t="s">
        <v>6400</v>
      </c>
    </row>
    <row r="1380" spans="1:13" x14ac:dyDescent="0.2">
      <c r="A1380" s="131">
        <v>5</v>
      </c>
      <c r="B1380" s="69" t="s">
        <v>8989</v>
      </c>
      <c r="C1380" s="74" t="s">
        <v>8990</v>
      </c>
      <c r="D1380" s="69" t="s">
        <v>9084</v>
      </c>
      <c r="E1380" s="74" t="s">
        <v>9085</v>
      </c>
      <c r="F1380" s="61" t="s">
        <v>158</v>
      </c>
      <c r="G1380" s="155" t="s">
        <v>158</v>
      </c>
      <c r="H1380" s="155">
        <v>1</v>
      </c>
      <c r="I1380" s="155">
        <v>6</v>
      </c>
      <c r="K1380" s="61" t="s">
        <v>8247</v>
      </c>
      <c r="L1380" s="61" t="str">
        <f t="shared" si="36"/>
        <v>Binnensport</v>
      </c>
      <c r="M1380" s="61" t="s">
        <v>6400</v>
      </c>
    </row>
    <row r="1381" spans="1:13" x14ac:dyDescent="0.2">
      <c r="A1381" s="131">
        <v>5</v>
      </c>
      <c r="B1381" s="69" t="s">
        <v>8989</v>
      </c>
      <c r="C1381" s="74" t="s">
        <v>8990</v>
      </c>
      <c r="D1381" s="69" t="s">
        <v>9086</v>
      </c>
      <c r="E1381" s="74" t="s">
        <v>9087</v>
      </c>
      <c r="F1381" s="61" t="s">
        <v>158</v>
      </c>
      <c r="G1381" s="155" t="s">
        <v>158</v>
      </c>
      <c r="H1381" s="155">
        <v>1</v>
      </c>
      <c r="I1381" s="155">
        <v>6</v>
      </c>
      <c r="K1381" s="61" t="s">
        <v>8247</v>
      </c>
      <c r="L1381" s="61" t="str">
        <f t="shared" si="36"/>
        <v>Binnensport</v>
      </c>
      <c r="M1381" s="61" t="s">
        <v>6400</v>
      </c>
    </row>
    <row r="1382" spans="1:13" x14ac:dyDescent="0.2">
      <c r="A1382" s="131">
        <v>5</v>
      </c>
      <c r="B1382" s="69" t="s">
        <v>8989</v>
      </c>
      <c r="C1382" s="74" t="s">
        <v>8990</v>
      </c>
      <c r="D1382" s="69" t="s">
        <v>9088</v>
      </c>
      <c r="E1382" s="74" t="s">
        <v>9089</v>
      </c>
      <c r="F1382" s="61" t="s">
        <v>158</v>
      </c>
      <c r="G1382" s="155" t="s">
        <v>158</v>
      </c>
      <c r="H1382" s="155">
        <v>1</v>
      </c>
      <c r="I1382" s="155">
        <v>6</v>
      </c>
      <c r="K1382" s="61" t="s">
        <v>8247</v>
      </c>
      <c r="L1382" s="61" t="str">
        <f t="shared" si="36"/>
        <v>Binnensport</v>
      </c>
      <c r="M1382" s="61" t="s">
        <v>6400</v>
      </c>
    </row>
    <row r="1383" spans="1:13" x14ac:dyDescent="0.2">
      <c r="A1383" s="131">
        <v>5</v>
      </c>
      <c r="B1383" s="69" t="s">
        <v>8989</v>
      </c>
      <c r="C1383" s="74" t="s">
        <v>8990</v>
      </c>
      <c r="D1383" s="69" t="s">
        <v>9090</v>
      </c>
      <c r="E1383" s="74" t="s">
        <v>9091</v>
      </c>
      <c r="F1383" s="61" t="s">
        <v>158</v>
      </c>
      <c r="G1383" s="155" t="s">
        <v>158</v>
      </c>
      <c r="H1383" s="155">
        <v>1</v>
      </c>
      <c r="I1383" s="155">
        <v>6</v>
      </c>
      <c r="K1383" s="61" t="s">
        <v>8247</v>
      </c>
      <c r="L1383" s="61" t="str">
        <f t="shared" si="36"/>
        <v>Binnensport</v>
      </c>
      <c r="M1383" s="61" t="s">
        <v>6400</v>
      </c>
    </row>
    <row r="1384" spans="1:13" x14ac:dyDescent="0.2">
      <c r="A1384" s="131">
        <v>5</v>
      </c>
      <c r="B1384" s="69" t="s">
        <v>8989</v>
      </c>
      <c r="C1384" s="74" t="s">
        <v>8990</v>
      </c>
      <c r="D1384" s="69" t="s">
        <v>9092</v>
      </c>
      <c r="E1384" s="74" t="s">
        <v>9093</v>
      </c>
      <c r="F1384" s="61" t="s">
        <v>158</v>
      </c>
      <c r="G1384" s="155" t="s">
        <v>158</v>
      </c>
      <c r="H1384" s="155">
        <v>1</v>
      </c>
      <c r="I1384" s="155">
        <v>6</v>
      </c>
      <c r="K1384" s="61" t="s">
        <v>8247</v>
      </c>
      <c r="L1384" s="61" t="str">
        <f t="shared" si="36"/>
        <v>Binnensport</v>
      </c>
      <c r="M1384" s="61" t="s">
        <v>6400</v>
      </c>
    </row>
    <row r="1385" spans="1:13" x14ac:dyDescent="0.2">
      <c r="A1385" s="131">
        <v>5</v>
      </c>
      <c r="B1385" s="69" t="s">
        <v>8989</v>
      </c>
      <c r="C1385" s="74" t="s">
        <v>8990</v>
      </c>
      <c r="D1385" s="69" t="s">
        <v>9094</v>
      </c>
      <c r="E1385" s="74" t="s">
        <v>9095</v>
      </c>
      <c r="F1385" s="61" t="s">
        <v>158</v>
      </c>
      <c r="G1385" s="155" t="s">
        <v>158</v>
      </c>
      <c r="H1385" s="155">
        <v>1</v>
      </c>
      <c r="I1385" s="155">
        <v>6</v>
      </c>
      <c r="K1385" s="61" t="s">
        <v>8247</v>
      </c>
      <c r="L1385" s="61" t="str">
        <f t="shared" si="36"/>
        <v>Binnensport</v>
      </c>
      <c r="M1385" s="61" t="s">
        <v>6400</v>
      </c>
    </row>
    <row r="1386" spans="1:13" hidden="1" x14ac:dyDescent="0.2">
      <c r="A1386" s="131">
        <v>4</v>
      </c>
      <c r="B1386" s="69" t="s">
        <v>8989</v>
      </c>
      <c r="C1386" s="74" t="s">
        <v>8990</v>
      </c>
      <c r="D1386" s="69" t="s">
        <v>9096</v>
      </c>
      <c r="E1386" s="74" t="s">
        <v>9097</v>
      </c>
      <c r="F1386" s="61" t="s">
        <v>158</v>
      </c>
      <c r="G1386" s="155" t="s">
        <v>158</v>
      </c>
      <c r="H1386" s="155">
        <v>1</v>
      </c>
      <c r="I1386" s="155">
        <v>6</v>
      </c>
      <c r="K1386" s="61" t="s">
        <v>8247</v>
      </c>
      <c r="L1386" s="61" t="str">
        <f t="shared" si="36"/>
        <v>Watersport</v>
      </c>
      <c r="M1386" s="61" t="s">
        <v>6400</v>
      </c>
    </row>
    <row r="1387" spans="1:13" x14ac:dyDescent="0.2">
      <c r="A1387" s="131">
        <v>5</v>
      </c>
      <c r="B1387" s="69" t="s">
        <v>8989</v>
      </c>
      <c r="C1387" s="74" t="s">
        <v>8990</v>
      </c>
      <c r="D1387" s="69" t="s">
        <v>9098</v>
      </c>
      <c r="E1387" s="74" t="s">
        <v>9099</v>
      </c>
      <c r="F1387" s="61" t="s">
        <v>158</v>
      </c>
      <c r="G1387" s="155" t="s">
        <v>140</v>
      </c>
      <c r="H1387" s="155">
        <v>1</v>
      </c>
      <c r="I1387" s="155">
        <v>6</v>
      </c>
      <c r="K1387" s="61" t="s">
        <v>8247</v>
      </c>
      <c r="L1387" s="61" t="str">
        <f t="shared" si="36"/>
        <v>Watersport</v>
      </c>
      <c r="M1387" s="61" t="s">
        <v>6400</v>
      </c>
    </row>
    <row r="1388" spans="1:13" x14ac:dyDescent="0.2">
      <c r="A1388" s="131">
        <v>5</v>
      </c>
      <c r="B1388" s="69" t="s">
        <v>8989</v>
      </c>
      <c r="C1388" s="74" t="s">
        <v>8990</v>
      </c>
      <c r="D1388" s="69" t="s">
        <v>9100</v>
      </c>
      <c r="E1388" s="74" t="s">
        <v>9101</v>
      </c>
      <c r="F1388" s="61" t="s">
        <v>158</v>
      </c>
      <c r="G1388" s="155" t="s">
        <v>158</v>
      </c>
      <c r="H1388" s="155">
        <v>1</v>
      </c>
      <c r="I1388" s="155">
        <v>6</v>
      </c>
      <c r="K1388" s="61" t="s">
        <v>8247</v>
      </c>
      <c r="L1388" s="61" t="str">
        <f t="shared" si="36"/>
        <v>Watersport</v>
      </c>
      <c r="M1388" s="61" t="s">
        <v>6400</v>
      </c>
    </row>
    <row r="1389" spans="1:13" hidden="1" x14ac:dyDescent="0.2">
      <c r="A1389" s="131">
        <v>4</v>
      </c>
      <c r="B1389" s="69" t="s">
        <v>8989</v>
      </c>
      <c r="C1389" s="74" t="s">
        <v>8990</v>
      </c>
      <c r="D1389" s="69" t="s">
        <v>9102</v>
      </c>
      <c r="E1389" s="74" t="s">
        <v>9103</v>
      </c>
      <c r="F1389" s="61" t="s">
        <v>158</v>
      </c>
      <c r="G1389" s="155" t="s">
        <v>158</v>
      </c>
      <c r="H1389" s="155">
        <v>1</v>
      </c>
      <c r="I1389" s="155">
        <v>6</v>
      </c>
      <c r="K1389" s="61" t="s">
        <v>8247</v>
      </c>
      <c r="L1389" s="61" t="str">
        <f t="shared" si="36"/>
        <v>Overige sportactiviteiten</v>
      </c>
      <c r="M1389" s="61" t="s">
        <v>6400</v>
      </c>
    </row>
    <row r="1390" spans="1:13" x14ac:dyDescent="0.2">
      <c r="A1390" s="131">
        <v>5</v>
      </c>
      <c r="B1390" s="69" t="s">
        <v>8989</v>
      </c>
      <c r="C1390" s="74" t="s">
        <v>8990</v>
      </c>
      <c r="D1390" s="69" t="s">
        <v>9104</v>
      </c>
      <c r="E1390" s="74" t="s">
        <v>9105</v>
      </c>
      <c r="F1390" s="61" t="s">
        <v>158</v>
      </c>
      <c r="G1390" s="155" t="s">
        <v>158</v>
      </c>
      <c r="H1390" s="155">
        <v>1</v>
      </c>
      <c r="I1390" s="155">
        <v>6</v>
      </c>
      <c r="K1390" s="61" t="s">
        <v>8247</v>
      </c>
      <c r="L1390" s="61" t="str">
        <f t="shared" si="36"/>
        <v>Overige sportactiviteiten</v>
      </c>
      <c r="M1390" s="61" t="s">
        <v>6400</v>
      </c>
    </row>
    <row r="1391" spans="1:13" x14ac:dyDescent="0.2">
      <c r="A1391" s="131">
        <v>5</v>
      </c>
      <c r="B1391" s="69" t="s">
        <v>8989</v>
      </c>
      <c r="C1391" s="74" t="s">
        <v>8990</v>
      </c>
      <c r="D1391" s="69" t="s">
        <v>9106</v>
      </c>
      <c r="E1391" s="74" t="s">
        <v>9107</v>
      </c>
      <c r="F1391" s="61" t="s">
        <v>158</v>
      </c>
      <c r="G1391" s="155" t="s">
        <v>158</v>
      </c>
      <c r="H1391" s="155">
        <v>1</v>
      </c>
      <c r="I1391" s="155">
        <v>6</v>
      </c>
      <c r="K1391" s="61" t="s">
        <v>8247</v>
      </c>
      <c r="L1391" s="61" t="str">
        <f t="shared" si="36"/>
        <v>Overige sportactiviteiten</v>
      </c>
      <c r="M1391" s="61" t="s">
        <v>6400</v>
      </c>
    </row>
    <row r="1392" spans="1:13" x14ac:dyDescent="0.2">
      <c r="A1392" s="131">
        <v>5</v>
      </c>
      <c r="B1392" s="69" t="s">
        <v>8989</v>
      </c>
      <c r="C1392" s="74" t="s">
        <v>8990</v>
      </c>
      <c r="D1392" s="69" t="s">
        <v>9108</v>
      </c>
      <c r="E1392" s="74" t="s">
        <v>9109</v>
      </c>
      <c r="F1392" s="61" t="s">
        <v>158</v>
      </c>
      <c r="G1392" s="155" t="s">
        <v>158</v>
      </c>
      <c r="H1392" s="155">
        <v>1</v>
      </c>
      <c r="I1392" s="155">
        <v>6</v>
      </c>
      <c r="K1392" s="61" t="s">
        <v>8247</v>
      </c>
      <c r="L1392" s="61" t="str">
        <f t="shared" si="36"/>
        <v>Overige sportactiviteiten</v>
      </c>
      <c r="M1392" s="61" t="s">
        <v>6400</v>
      </c>
    </row>
    <row r="1393" spans="1:13" x14ac:dyDescent="0.2">
      <c r="A1393" s="131">
        <v>5</v>
      </c>
      <c r="B1393" s="69" t="s">
        <v>8989</v>
      </c>
      <c r="C1393" s="74" t="s">
        <v>8990</v>
      </c>
      <c r="D1393" s="69" t="s">
        <v>9110</v>
      </c>
      <c r="E1393" s="74" t="s">
        <v>9111</v>
      </c>
      <c r="F1393" s="61" t="s">
        <v>158</v>
      </c>
      <c r="G1393" s="155" t="s">
        <v>158</v>
      </c>
      <c r="H1393" s="155">
        <v>1</v>
      </c>
      <c r="I1393" s="155">
        <v>6</v>
      </c>
      <c r="K1393" s="61" t="s">
        <v>8247</v>
      </c>
      <c r="L1393" s="61" t="str">
        <f t="shared" si="36"/>
        <v>Overige sportactiviteiten</v>
      </c>
      <c r="M1393" s="61" t="s">
        <v>6400</v>
      </c>
    </row>
    <row r="1394" spans="1:13" x14ac:dyDescent="0.2">
      <c r="A1394" s="131">
        <v>5</v>
      </c>
      <c r="B1394" s="69" t="s">
        <v>8989</v>
      </c>
      <c r="C1394" s="74" t="s">
        <v>8990</v>
      </c>
      <c r="D1394" s="69" t="s">
        <v>9112</v>
      </c>
      <c r="E1394" s="74" t="s">
        <v>9113</v>
      </c>
      <c r="F1394" s="61" t="s">
        <v>158</v>
      </c>
      <c r="G1394" s="155" t="s">
        <v>158</v>
      </c>
      <c r="H1394" s="155">
        <v>1</v>
      </c>
      <c r="I1394" s="155">
        <v>6</v>
      </c>
      <c r="K1394" s="61" t="s">
        <v>8247</v>
      </c>
      <c r="L1394" s="61" t="str">
        <f t="shared" si="36"/>
        <v>Overige sportactiviteiten</v>
      </c>
      <c r="M1394" s="61" t="s">
        <v>6400</v>
      </c>
    </row>
    <row r="1395" spans="1:13" x14ac:dyDescent="0.2">
      <c r="A1395" s="131">
        <v>5</v>
      </c>
      <c r="B1395" s="69" t="s">
        <v>8989</v>
      </c>
      <c r="C1395" s="74" t="s">
        <v>8990</v>
      </c>
      <c r="D1395" s="69" t="s">
        <v>9114</v>
      </c>
      <c r="E1395" s="74" t="s">
        <v>9115</v>
      </c>
      <c r="F1395" s="61" t="s">
        <v>158</v>
      </c>
      <c r="G1395" s="155" t="s">
        <v>158</v>
      </c>
      <c r="H1395" s="155">
        <v>1</v>
      </c>
      <c r="I1395" s="155">
        <v>6</v>
      </c>
      <c r="K1395" s="61" t="s">
        <v>8247</v>
      </c>
      <c r="L1395" s="61" t="str">
        <f t="shared" si="36"/>
        <v>Overige sportactiviteiten</v>
      </c>
      <c r="M1395" s="61" t="s">
        <v>6400</v>
      </c>
    </row>
    <row r="1396" spans="1:13" x14ac:dyDescent="0.2">
      <c r="A1396" s="131">
        <v>5</v>
      </c>
      <c r="B1396" s="69" t="s">
        <v>8989</v>
      </c>
      <c r="C1396" s="74" t="s">
        <v>8990</v>
      </c>
      <c r="D1396" s="69" t="s">
        <v>9116</v>
      </c>
      <c r="E1396" s="74" t="s">
        <v>9117</v>
      </c>
      <c r="F1396" s="61" t="s">
        <v>158</v>
      </c>
      <c r="G1396" s="155" t="s">
        <v>158</v>
      </c>
      <c r="H1396" s="155">
        <v>1</v>
      </c>
      <c r="I1396" s="155">
        <v>6</v>
      </c>
      <c r="K1396" s="61" t="s">
        <v>8247</v>
      </c>
      <c r="L1396" s="61" t="str">
        <f t="shared" si="36"/>
        <v>Overige sportactiviteiten</v>
      </c>
      <c r="M1396" s="61" t="s">
        <v>6400</v>
      </c>
    </row>
    <row r="1397" spans="1:13" hidden="1" x14ac:dyDescent="0.2">
      <c r="A1397" s="131">
        <v>3</v>
      </c>
      <c r="B1397" s="69" t="s">
        <v>8989</v>
      </c>
      <c r="C1397" s="74" t="s">
        <v>8990</v>
      </c>
      <c r="D1397" s="69" t="s">
        <v>9118</v>
      </c>
      <c r="E1397" s="74" t="s">
        <v>9119</v>
      </c>
      <c r="F1397" s="61" t="s">
        <v>158</v>
      </c>
      <c r="G1397" s="155" t="s">
        <v>6469</v>
      </c>
      <c r="H1397" s="155">
        <v>3.1</v>
      </c>
      <c r="I1397" s="155"/>
      <c r="K1397" s="61" t="s">
        <v>8247</v>
      </c>
      <c r="L1397" s="61" t="str">
        <f t="shared" si="36"/>
        <v>Overige sportactiviteiten</v>
      </c>
      <c r="M1397" s="61" t="s">
        <v>6400</v>
      </c>
    </row>
    <row r="1398" spans="1:13" hidden="1" x14ac:dyDescent="0.2">
      <c r="A1398" s="131">
        <v>4</v>
      </c>
      <c r="B1398" s="69" t="s">
        <v>8989</v>
      </c>
      <c r="C1398" s="74" t="s">
        <v>8990</v>
      </c>
      <c r="D1398" s="69" t="s">
        <v>9120</v>
      </c>
      <c r="E1398" s="74" t="s">
        <v>9121</v>
      </c>
      <c r="F1398" s="61" t="s">
        <v>140</v>
      </c>
      <c r="G1398" s="155" t="s">
        <v>140</v>
      </c>
      <c r="H1398" s="155">
        <v>4.2</v>
      </c>
      <c r="I1398" s="155"/>
      <c r="K1398" s="61" t="s">
        <v>8247</v>
      </c>
      <c r="L1398" s="61" t="str">
        <f t="shared" si="36"/>
        <v>Pret- en themaparken; kermisattracties</v>
      </c>
      <c r="M1398" s="61" t="s">
        <v>6400</v>
      </c>
    </row>
    <row r="1399" spans="1:13" x14ac:dyDescent="0.2">
      <c r="A1399" s="131">
        <v>5</v>
      </c>
      <c r="B1399" s="69" t="s">
        <v>8989</v>
      </c>
      <c r="C1399" s="74" t="s">
        <v>8990</v>
      </c>
      <c r="D1399" s="69" t="s">
        <v>9122</v>
      </c>
      <c r="E1399" s="74" t="s">
        <v>9123</v>
      </c>
      <c r="F1399" s="61" t="s">
        <v>140</v>
      </c>
      <c r="G1399" s="155" t="s">
        <v>140</v>
      </c>
      <c r="H1399" s="155">
        <v>4.2</v>
      </c>
      <c r="I1399" s="155"/>
      <c r="K1399" s="61" t="s">
        <v>8247</v>
      </c>
      <c r="L1399" s="61" t="str">
        <f t="shared" si="36"/>
        <v>Pret- en themaparken; kermisattracties</v>
      </c>
      <c r="M1399" s="61" t="s">
        <v>6400</v>
      </c>
    </row>
    <row r="1400" spans="1:13" x14ac:dyDescent="0.2">
      <c r="A1400" s="131">
        <v>5</v>
      </c>
      <c r="B1400" s="69" t="s">
        <v>8989</v>
      </c>
      <c r="C1400" s="74" t="s">
        <v>8990</v>
      </c>
      <c r="D1400" s="69" t="s">
        <v>9124</v>
      </c>
      <c r="E1400" s="74" t="s">
        <v>9125</v>
      </c>
      <c r="F1400" s="61" t="s">
        <v>158</v>
      </c>
      <c r="G1400" s="155" t="s">
        <v>158</v>
      </c>
      <c r="H1400" s="155">
        <v>4.2</v>
      </c>
      <c r="I1400" s="155"/>
      <c r="K1400" s="61" t="s">
        <v>8247</v>
      </c>
      <c r="L1400" s="61" t="str">
        <f t="shared" si="36"/>
        <v>Pret- en themaparken; kermisattracties</v>
      </c>
      <c r="M1400" s="61" t="s">
        <v>6400</v>
      </c>
    </row>
    <row r="1401" spans="1:13" hidden="1" x14ac:dyDescent="0.2">
      <c r="A1401" s="131">
        <v>4</v>
      </c>
      <c r="B1401" s="69" t="s">
        <v>8989</v>
      </c>
      <c r="C1401" s="74" t="s">
        <v>8990</v>
      </c>
      <c r="D1401" s="69" t="s">
        <v>9126</v>
      </c>
      <c r="E1401" s="74" t="s">
        <v>9127</v>
      </c>
      <c r="F1401" s="61" t="s">
        <v>158</v>
      </c>
      <c r="G1401" s="155" t="s">
        <v>158</v>
      </c>
      <c r="H1401" s="155">
        <v>3.1</v>
      </c>
      <c r="I1401" s="155"/>
      <c r="K1401" s="61" t="s">
        <v>8247</v>
      </c>
      <c r="L1401" s="61" t="str">
        <f t="shared" si="36"/>
        <v>Overige recreatie n.e.g.</v>
      </c>
      <c r="M1401" s="61" t="s">
        <v>6400</v>
      </c>
    </row>
    <row r="1402" spans="1:13" x14ac:dyDescent="0.2">
      <c r="A1402" s="131">
        <v>5</v>
      </c>
      <c r="B1402" s="69" t="s">
        <v>8989</v>
      </c>
      <c r="C1402" s="74" t="s">
        <v>8990</v>
      </c>
      <c r="D1402" s="69" t="s">
        <v>9128</v>
      </c>
      <c r="E1402" s="74" t="s">
        <v>9129</v>
      </c>
      <c r="F1402" s="61" t="s">
        <v>140</v>
      </c>
      <c r="G1402" s="155" t="s">
        <v>140</v>
      </c>
      <c r="H1402" s="155">
        <v>3.1</v>
      </c>
      <c r="I1402" s="155"/>
      <c r="K1402" s="61" t="s">
        <v>8247</v>
      </c>
      <c r="L1402" s="61" t="str">
        <f t="shared" si="36"/>
        <v>Overige recreatie n.e.g.</v>
      </c>
      <c r="M1402" s="61" t="s">
        <v>6400</v>
      </c>
    </row>
    <row r="1403" spans="1:13" x14ac:dyDescent="0.2">
      <c r="A1403" s="131">
        <v>5</v>
      </c>
      <c r="B1403" s="69" t="s">
        <v>8989</v>
      </c>
      <c r="C1403" s="74" t="s">
        <v>8990</v>
      </c>
      <c r="D1403" s="69" t="s">
        <v>9130</v>
      </c>
      <c r="E1403" s="74" t="s">
        <v>9131</v>
      </c>
      <c r="F1403" s="61" t="s">
        <v>158</v>
      </c>
      <c r="G1403" s="155" t="s">
        <v>158</v>
      </c>
      <c r="H1403" s="155">
        <v>3.1</v>
      </c>
      <c r="I1403" s="155"/>
      <c r="K1403" s="61" t="s">
        <v>8247</v>
      </c>
      <c r="L1403" s="61" t="str">
        <f t="shared" si="36"/>
        <v>Overige recreatie n.e.g.</v>
      </c>
      <c r="M1403" s="61" t="s">
        <v>6400</v>
      </c>
    </row>
    <row r="1404" spans="1:13" hidden="1" x14ac:dyDescent="0.2">
      <c r="A1404" s="131">
        <v>2</v>
      </c>
      <c r="B1404" s="59" t="s">
        <v>9132</v>
      </c>
      <c r="C1404" s="66" t="s">
        <v>9133</v>
      </c>
      <c r="D1404" s="59" t="s">
        <v>9134</v>
      </c>
      <c r="E1404" s="66" t="s">
        <v>9135</v>
      </c>
      <c r="F1404" s="61" t="s">
        <v>158</v>
      </c>
      <c r="G1404" s="155" t="s">
        <v>6469</v>
      </c>
      <c r="H1404" s="155">
        <v>0</v>
      </c>
      <c r="I1404" s="155"/>
      <c r="J1404" s="63" t="s">
        <v>1318</v>
      </c>
      <c r="K1404" s="61" t="s">
        <v>7594</v>
      </c>
      <c r="L1404" s="61" t="str">
        <f t="shared" ref="L1404:L1416" si="37">IF(LEN(D1404)=2,E1404,L1403)</f>
        <v xml:space="preserve">Levensbeschouwelijke en politieke organisaties, belangen- en ideële organisaties, hobbyclubs </v>
      </c>
    </row>
    <row r="1405" spans="1:13" hidden="1" x14ac:dyDescent="0.2">
      <c r="A1405" s="131">
        <v>3</v>
      </c>
      <c r="B1405" s="69" t="s">
        <v>9132</v>
      </c>
      <c r="C1405" s="74" t="s">
        <v>9133</v>
      </c>
      <c r="D1405" s="69" t="s">
        <v>9136</v>
      </c>
      <c r="E1405" s="74" t="s">
        <v>9137</v>
      </c>
      <c r="F1405" s="61" t="s">
        <v>158</v>
      </c>
      <c r="G1405" s="155" t="s">
        <v>6469</v>
      </c>
      <c r="H1405" s="155">
        <v>1</v>
      </c>
      <c r="I1405" s="155"/>
      <c r="K1405" s="61" t="s">
        <v>7594</v>
      </c>
      <c r="L1405" s="61" t="str">
        <f t="shared" si="37"/>
        <v xml:space="preserve">Levensbeschouwelijke en politieke organisaties, belangen- en ideële organisaties, hobbyclubs </v>
      </c>
    </row>
    <row r="1406" spans="1:13" hidden="1" x14ac:dyDescent="0.2">
      <c r="A1406" s="131">
        <v>4</v>
      </c>
      <c r="B1406" s="69" t="s">
        <v>9132</v>
      </c>
      <c r="C1406" s="74" t="s">
        <v>9133</v>
      </c>
      <c r="D1406" s="69" t="s">
        <v>9138</v>
      </c>
      <c r="E1406" s="74" t="s">
        <v>9139</v>
      </c>
      <c r="F1406" s="61" t="s">
        <v>158</v>
      </c>
      <c r="G1406" s="155" t="s">
        <v>158</v>
      </c>
      <c r="H1406" s="155">
        <v>1</v>
      </c>
      <c r="I1406" s="155"/>
      <c r="K1406" s="61" t="s">
        <v>7594</v>
      </c>
      <c r="L1406" s="61" t="str">
        <f t="shared" si="37"/>
        <v xml:space="preserve">Levensbeschouwelijke en politieke organisaties, belangen- en ideële organisaties, hobbyclubs </v>
      </c>
    </row>
    <row r="1407" spans="1:13" hidden="1" x14ac:dyDescent="0.2">
      <c r="A1407" s="131">
        <v>4</v>
      </c>
      <c r="B1407" s="69" t="s">
        <v>9132</v>
      </c>
      <c r="C1407" s="74" t="s">
        <v>9133</v>
      </c>
      <c r="D1407" s="69" t="s">
        <v>9140</v>
      </c>
      <c r="E1407" s="74" t="s">
        <v>9141</v>
      </c>
      <c r="F1407" s="61" t="s">
        <v>158</v>
      </c>
      <c r="G1407" s="155" t="s">
        <v>158</v>
      </c>
      <c r="H1407" s="155">
        <v>1</v>
      </c>
      <c r="I1407" s="155"/>
      <c r="K1407" s="61" t="s">
        <v>7594</v>
      </c>
      <c r="L1407" s="61" t="str">
        <f t="shared" si="37"/>
        <v xml:space="preserve">Levensbeschouwelijke en politieke organisaties, belangen- en ideële organisaties, hobbyclubs </v>
      </c>
    </row>
    <row r="1408" spans="1:13" hidden="1" x14ac:dyDescent="0.2">
      <c r="A1408" s="131">
        <v>3</v>
      </c>
      <c r="B1408" s="69" t="s">
        <v>9132</v>
      </c>
      <c r="C1408" s="74" t="s">
        <v>9133</v>
      </c>
      <c r="D1408" s="69" t="s">
        <v>9142</v>
      </c>
      <c r="E1408" s="74" t="s">
        <v>9143</v>
      </c>
      <c r="F1408" s="61" t="s">
        <v>158</v>
      </c>
      <c r="G1408" s="155" t="s">
        <v>158</v>
      </c>
      <c r="H1408" s="155">
        <v>1</v>
      </c>
      <c r="I1408" s="155"/>
      <c r="K1408" s="61" t="s">
        <v>7594</v>
      </c>
      <c r="L1408" s="61" t="str">
        <f t="shared" si="37"/>
        <v xml:space="preserve">Levensbeschouwelijke en politieke organisaties, belangen- en ideële organisaties, hobbyclubs </v>
      </c>
    </row>
    <row r="1409" spans="1:13" hidden="1" x14ac:dyDescent="0.2">
      <c r="A1409" s="131">
        <v>4</v>
      </c>
      <c r="B1409" s="69" t="s">
        <v>9132</v>
      </c>
      <c r="C1409" s="74" t="s">
        <v>9133</v>
      </c>
      <c r="D1409" s="69" t="s">
        <v>9144</v>
      </c>
      <c r="E1409" s="74" t="s">
        <v>9143</v>
      </c>
      <c r="F1409" s="61" t="s">
        <v>158</v>
      </c>
      <c r="G1409" s="155" t="s">
        <v>158</v>
      </c>
      <c r="H1409" s="155">
        <v>1</v>
      </c>
      <c r="I1409" s="155"/>
      <c r="K1409" s="61" t="s">
        <v>7594</v>
      </c>
      <c r="L1409" s="61" t="str">
        <f t="shared" si="37"/>
        <v xml:space="preserve">Levensbeschouwelijke en politieke organisaties, belangen- en ideële organisaties, hobbyclubs </v>
      </c>
    </row>
    <row r="1410" spans="1:13" hidden="1" x14ac:dyDescent="0.2">
      <c r="A1410" s="131">
        <v>3</v>
      </c>
      <c r="B1410" s="69" t="s">
        <v>9132</v>
      </c>
      <c r="C1410" s="74" t="s">
        <v>9133</v>
      </c>
      <c r="D1410" s="69" t="s">
        <v>9145</v>
      </c>
      <c r="E1410" s="74" t="s">
        <v>9146</v>
      </c>
      <c r="F1410" s="61" t="s">
        <v>158</v>
      </c>
      <c r="G1410" s="155" t="s">
        <v>6469</v>
      </c>
      <c r="H1410" s="155">
        <v>0</v>
      </c>
      <c r="I1410" s="155"/>
      <c r="K1410" s="61" t="s">
        <v>7594</v>
      </c>
      <c r="L1410" s="61" t="str">
        <f t="shared" si="37"/>
        <v xml:space="preserve">Levensbeschouwelijke en politieke organisaties, belangen- en ideële organisaties, hobbyclubs </v>
      </c>
    </row>
    <row r="1411" spans="1:13" hidden="1" x14ac:dyDescent="0.2">
      <c r="A1411" s="131">
        <v>4</v>
      </c>
      <c r="B1411" s="69" t="s">
        <v>9132</v>
      </c>
      <c r="C1411" s="74" t="s">
        <v>9133</v>
      </c>
      <c r="D1411" s="69" t="s">
        <v>9147</v>
      </c>
      <c r="E1411" s="74" t="s">
        <v>9148</v>
      </c>
      <c r="F1411" s="61" t="s">
        <v>158</v>
      </c>
      <c r="G1411" s="155" t="s">
        <v>158</v>
      </c>
      <c r="H1411" s="155">
        <v>2</v>
      </c>
      <c r="I1411" s="155"/>
      <c r="K1411" s="61" t="s">
        <v>7594</v>
      </c>
      <c r="L1411" s="61" t="str">
        <f t="shared" si="37"/>
        <v xml:space="preserve">Levensbeschouwelijke en politieke organisaties, belangen- en ideële organisaties, hobbyclubs </v>
      </c>
    </row>
    <row r="1412" spans="1:13" x14ac:dyDescent="0.2">
      <c r="A1412" s="131">
        <v>5</v>
      </c>
      <c r="B1412" s="69" t="s">
        <v>9132</v>
      </c>
      <c r="C1412" s="74" t="s">
        <v>9133</v>
      </c>
      <c r="D1412" s="69" t="s">
        <v>9149</v>
      </c>
      <c r="E1412" s="74" t="s">
        <v>9150</v>
      </c>
      <c r="F1412" s="61" t="s">
        <v>158</v>
      </c>
      <c r="G1412" s="155" t="s">
        <v>158</v>
      </c>
      <c r="H1412" s="155">
        <v>2</v>
      </c>
      <c r="I1412" s="155"/>
      <c r="K1412" s="61" t="s">
        <v>7594</v>
      </c>
      <c r="L1412" s="61" t="str">
        <f t="shared" si="37"/>
        <v xml:space="preserve">Levensbeschouwelijke en politieke organisaties, belangen- en ideële organisaties, hobbyclubs </v>
      </c>
    </row>
    <row r="1413" spans="1:13" x14ac:dyDescent="0.2">
      <c r="A1413" s="131">
        <v>5</v>
      </c>
      <c r="B1413" s="69" t="s">
        <v>9132</v>
      </c>
      <c r="C1413" s="74" t="s">
        <v>9133</v>
      </c>
      <c r="D1413" s="69" t="s">
        <v>9151</v>
      </c>
      <c r="E1413" s="74" t="s">
        <v>9152</v>
      </c>
      <c r="F1413" s="61" t="s">
        <v>158</v>
      </c>
      <c r="G1413" s="155" t="s">
        <v>158</v>
      </c>
      <c r="H1413" s="155">
        <v>2</v>
      </c>
      <c r="I1413" s="155"/>
      <c r="K1413" s="61" t="s">
        <v>7594</v>
      </c>
      <c r="L1413" s="61" t="str">
        <f t="shared" si="37"/>
        <v xml:space="preserve">Levensbeschouwelijke en politieke organisaties, belangen- en ideële organisaties, hobbyclubs </v>
      </c>
    </row>
    <row r="1414" spans="1:13" hidden="1" x14ac:dyDescent="0.2">
      <c r="A1414" s="131">
        <v>4</v>
      </c>
      <c r="B1414" s="69" t="s">
        <v>9132</v>
      </c>
      <c r="C1414" s="74" t="s">
        <v>9133</v>
      </c>
      <c r="D1414" s="69" t="s">
        <v>9153</v>
      </c>
      <c r="E1414" s="74" t="s">
        <v>9154</v>
      </c>
      <c r="F1414" s="61" t="s">
        <v>158</v>
      </c>
      <c r="G1414" s="155" t="s">
        <v>140</v>
      </c>
      <c r="H1414" s="155">
        <v>0</v>
      </c>
      <c r="I1414" s="155"/>
      <c r="K1414" s="61" t="s">
        <v>7594</v>
      </c>
      <c r="L1414" s="61" t="str">
        <f t="shared" si="37"/>
        <v xml:space="preserve">Levensbeschouwelijke en politieke organisaties, belangen- en ideële organisaties, hobbyclubs </v>
      </c>
    </row>
    <row r="1415" spans="1:13" hidden="1" x14ac:dyDescent="0.2">
      <c r="A1415" s="131">
        <v>4</v>
      </c>
      <c r="B1415" s="69" t="s">
        <v>9132</v>
      </c>
      <c r="C1415" s="74" t="s">
        <v>9133</v>
      </c>
      <c r="D1415" s="69" t="s">
        <v>9155</v>
      </c>
      <c r="E1415" s="74" t="s">
        <v>9156</v>
      </c>
      <c r="F1415" s="61" t="s">
        <v>158</v>
      </c>
      <c r="G1415" s="155" t="s">
        <v>158</v>
      </c>
      <c r="H1415" s="155">
        <v>0</v>
      </c>
      <c r="I1415" s="155"/>
      <c r="K1415" s="61" t="s">
        <v>7594</v>
      </c>
      <c r="L1415" s="61" t="str">
        <f t="shared" si="37"/>
        <v xml:space="preserve">Levensbeschouwelijke en politieke organisaties, belangen- en ideële organisaties, hobbyclubs </v>
      </c>
    </row>
    <row r="1416" spans="1:13" x14ac:dyDescent="0.2">
      <c r="A1416" s="131">
        <v>5</v>
      </c>
      <c r="B1416" s="69" t="s">
        <v>9132</v>
      </c>
      <c r="C1416" s="74" t="s">
        <v>9133</v>
      </c>
      <c r="D1416" s="69" t="s">
        <v>9157</v>
      </c>
      <c r="E1416" s="74" t="s">
        <v>9158</v>
      </c>
      <c r="F1416" s="61" t="s">
        <v>158</v>
      </c>
      <c r="G1416" s="155" t="s">
        <v>158</v>
      </c>
      <c r="H1416" s="155">
        <v>2</v>
      </c>
      <c r="I1416" s="155">
        <v>3.1</v>
      </c>
      <c r="K1416" s="61" t="s">
        <v>8247</v>
      </c>
      <c r="L1416" s="61" t="str">
        <f t="shared" si="37"/>
        <v xml:space="preserve">Levensbeschouwelijke en politieke organisaties, belangen- en ideële organisaties, hobbyclubs </v>
      </c>
      <c r="M1416" s="61" t="s">
        <v>6400</v>
      </c>
    </row>
    <row r="1417" spans="1:13" x14ac:dyDescent="0.2">
      <c r="A1417" s="131">
        <v>5</v>
      </c>
      <c r="B1417" s="69" t="s">
        <v>9132</v>
      </c>
      <c r="C1417" s="74" t="s">
        <v>9133</v>
      </c>
      <c r="D1417" s="69" t="s">
        <v>9159</v>
      </c>
      <c r="E1417" s="74" t="s">
        <v>9160</v>
      </c>
      <c r="F1417" s="61" t="s">
        <v>158</v>
      </c>
      <c r="G1417" s="155" t="s">
        <v>158</v>
      </c>
      <c r="H1417" s="155">
        <v>0</v>
      </c>
      <c r="I1417" s="155"/>
      <c r="K1417" s="61" t="s">
        <v>8247</v>
      </c>
      <c r="L1417" s="61" t="str">
        <f t="shared" ref="L1417:L1458" si="38">IF(LEN(D1417)=2,E1417,L1416)</f>
        <v xml:space="preserve">Levensbeschouwelijke en politieke organisaties, belangen- en ideële organisaties, hobbyclubs </v>
      </c>
      <c r="M1417" s="61" t="s">
        <v>6400</v>
      </c>
    </row>
    <row r="1418" spans="1:13" x14ac:dyDescent="0.2">
      <c r="A1418" s="131">
        <v>5</v>
      </c>
      <c r="B1418" s="69" t="s">
        <v>9132</v>
      </c>
      <c r="C1418" s="74" t="s">
        <v>9133</v>
      </c>
      <c r="D1418" s="69" t="s">
        <v>9161</v>
      </c>
      <c r="E1418" s="74" t="s">
        <v>9162</v>
      </c>
      <c r="F1418" s="61" t="s">
        <v>158</v>
      </c>
      <c r="G1418" s="155" t="s">
        <v>158</v>
      </c>
      <c r="H1418" s="155">
        <v>0</v>
      </c>
      <c r="I1418" s="155"/>
      <c r="K1418" s="61" t="s">
        <v>8247</v>
      </c>
      <c r="L1418" s="61" t="str">
        <f t="shared" si="38"/>
        <v xml:space="preserve">Levensbeschouwelijke en politieke organisaties, belangen- en ideële organisaties, hobbyclubs </v>
      </c>
      <c r="M1418" s="61" t="s">
        <v>6400</v>
      </c>
    </row>
    <row r="1419" spans="1:13" x14ac:dyDescent="0.2">
      <c r="A1419" s="131">
        <v>5</v>
      </c>
      <c r="B1419" s="69" t="s">
        <v>9132</v>
      </c>
      <c r="C1419" s="74" t="s">
        <v>9133</v>
      </c>
      <c r="D1419" s="69" t="s">
        <v>9163</v>
      </c>
      <c r="E1419" s="74" t="s">
        <v>9164</v>
      </c>
      <c r="F1419" s="61" t="s">
        <v>158</v>
      </c>
      <c r="G1419" s="155" t="s">
        <v>158</v>
      </c>
      <c r="H1419" s="155">
        <v>0</v>
      </c>
      <c r="I1419" s="155"/>
      <c r="K1419" s="61" t="s">
        <v>8247</v>
      </c>
      <c r="L1419" s="61" t="str">
        <f t="shared" si="38"/>
        <v xml:space="preserve">Levensbeschouwelijke en politieke organisaties, belangen- en ideële organisaties, hobbyclubs </v>
      </c>
      <c r="M1419" s="61" t="s">
        <v>6400</v>
      </c>
    </row>
    <row r="1420" spans="1:13" x14ac:dyDescent="0.2">
      <c r="A1420" s="131">
        <v>5</v>
      </c>
      <c r="B1420" s="69" t="s">
        <v>9132</v>
      </c>
      <c r="C1420" s="74" t="s">
        <v>9133</v>
      </c>
      <c r="D1420" s="69" t="s">
        <v>9165</v>
      </c>
      <c r="E1420" s="74" t="s">
        <v>9166</v>
      </c>
      <c r="F1420" s="61" t="s">
        <v>158</v>
      </c>
      <c r="G1420" s="155" t="s">
        <v>158</v>
      </c>
      <c r="H1420" s="155">
        <v>0</v>
      </c>
      <c r="I1420" s="155"/>
      <c r="K1420" s="61" t="s">
        <v>7594</v>
      </c>
      <c r="L1420" s="61" t="str">
        <f t="shared" si="38"/>
        <v xml:space="preserve">Levensbeschouwelijke en politieke organisaties, belangen- en ideële organisaties, hobbyclubs </v>
      </c>
    </row>
    <row r="1421" spans="1:13" x14ac:dyDescent="0.2">
      <c r="A1421" s="131">
        <v>5</v>
      </c>
      <c r="B1421" s="69" t="s">
        <v>9132</v>
      </c>
      <c r="C1421" s="74" t="s">
        <v>9133</v>
      </c>
      <c r="D1421" s="69" t="s">
        <v>9167</v>
      </c>
      <c r="E1421" s="74" t="s">
        <v>9168</v>
      </c>
      <c r="F1421" s="61" t="s">
        <v>158</v>
      </c>
      <c r="G1421" s="155" t="s">
        <v>158</v>
      </c>
      <c r="H1421" s="155">
        <v>0</v>
      </c>
      <c r="I1421" s="155"/>
      <c r="K1421" s="61" t="s">
        <v>7594</v>
      </c>
      <c r="L1421" s="61" t="str">
        <f t="shared" si="38"/>
        <v xml:space="preserve">Levensbeschouwelijke en politieke organisaties, belangen- en ideële organisaties, hobbyclubs </v>
      </c>
    </row>
    <row r="1422" spans="1:13" x14ac:dyDescent="0.2">
      <c r="A1422" s="131">
        <v>5</v>
      </c>
      <c r="B1422" s="69" t="s">
        <v>9132</v>
      </c>
      <c r="C1422" s="74" t="s">
        <v>9133</v>
      </c>
      <c r="D1422" s="69" t="s">
        <v>9169</v>
      </c>
      <c r="E1422" s="74" t="s">
        <v>9170</v>
      </c>
      <c r="F1422" s="61" t="s">
        <v>158</v>
      </c>
      <c r="G1422" s="155" t="s">
        <v>158</v>
      </c>
      <c r="H1422" s="155">
        <v>0</v>
      </c>
      <c r="I1422" s="155"/>
      <c r="K1422" s="61" t="s">
        <v>7594</v>
      </c>
      <c r="L1422" s="61" t="str">
        <f t="shared" si="38"/>
        <v xml:space="preserve">Levensbeschouwelijke en politieke organisaties, belangen- en ideële organisaties, hobbyclubs </v>
      </c>
    </row>
    <row r="1423" spans="1:13" hidden="1" x14ac:dyDescent="0.2">
      <c r="A1423" s="131">
        <v>2</v>
      </c>
      <c r="B1423" s="59" t="s">
        <v>9132</v>
      </c>
      <c r="C1423" s="66" t="s">
        <v>9133</v>
      </c>
      <c r="D1423" s="59" t="s">
        <v>9171</v>
      </c>
      <c r="E1423" s="66" t="s">
        <v>9172</v>
      </c>
      <c r="F1423" s="61" t="s">
        <v>158</v>
      </c>
      <c r="G1423" s="155" t="s">
        <v>6469</v>
      </c>
      <c r="H1423" s="155">
        <v>0</v>
      </c>
      <c r="I1423" s="155"/>
      <c r="J1423" s="63" t="s">
        <v>1318</v>
      </c>
      <c r="K1423" s="61" t="s">
        <v>6645</v>
      </c>
      <c r="L1423" s="61" t="str">
        <f t="shared" si="38"/>
        <v>Reparatie van computers en consumentenartikelen</v>
      </c>
    </row>
    <row r="1424" spans="1:13" hidden="1" x14ac:dyDescent="0.2">
      <c r="A1424" s="131">
        <v>3</v>
      </c>
      <c r="B1424" s="69" t="s">
        <v>9132</v>
      </c>
      <c r="C1424" s="74" t="s">
        <v>9133</v>
      </c>
      <c r="D1424" s="69" t="s">
        <v>9173</v>
      </c>
      <c r="E1424" s="74" t="s">
        <v>9174</v>
      </c>
      <c r="F1424" s="61" t="s">
        <v>158</v>
      </c>
      <c r="G1424" s="155" t="s">
        <v>6469</v>
      </c>
      <c r="H1424" s="155">
        <v>0</v>
      </c>
      <c r="I1424" s="155"/>
      <c r="K1424" s="61" t="s">
        <v>6645</v>
      </c>
      <c r="L1424" s="61" t="str">
        <f t="shared" si="38"/>
        <v>Reparatie van computers en consumentenartikelen</v>
      </c>
    </row>
    <row r="1425" spans="1:12" hidden="1" x14ac:dyDescent="0.2">
      <c r="A1425" s="131">
        <v>4</v>
      </c>
      <c r="B1425" s="69" t="s">
        <v>9132</v>
      </c>
      <c r="C1425" s="74" t="s">
        <v>9133</v>
      </c>
      <c r="D1425" s="69" t="s">
        <v>9175</v>
      </c>
      <c r="E1425" s="74" t="s">
        <v>9176</v>
      </c>
      <c r="F1425" s="61" t="s">
        <v>158</v>
      </c>
      <c r="G1425" s="155" t="s">
        <v>140</v>
      </c>
      <c r="H1425" s="155">
        <v>0</v>
      </c>
      <c r="I1425" s="155"/>
      <c r="K1425" s="61" t="s">
        <v>6645</v>
      </c>
      <c r="L1425" s="61" t="str">
        <f t="shared" si="38"/>
        <v>Reparatie van computers en consumentenartikelen</v>
      </c>
    </row>
    <row r="1426" spans="1:12" hidden="1" x14ac:dyDescent="0.2">
      <c r="A1426" s="131">
        <v>4</v>
      </c>
      <c r="B1426" s="69" t="s">
        <v>9132</v>
      </c>
      <c r="C1426" s="74" t="s">
        <v>9133</v>
      </c>
      <c r="D1426" s="69" t="s">
        <v>9177</v>
      </c>
      <c r="E1426" s="74" t="s">
        <v>9178</v>
      </c>
      <c r="F1426" s="61" t="s">
        <v>158</v>
      </c>
      <c r="G1426" s="155" t="s">
        <v>140</v>
      </c>
      <c r="H1426" s="155">
        <v>0</v>
      </c>
      <c r="I1426" s="155"/>
      <c r="K1426" s="61" t="s">
        <v>6645</v>
      </c>
      <c r="L1426" s="61" t="str">
        <f t="shared" si="38"/>
        <v>Reparatie van computers en consumentenartikelen</v>
      </c>
    </row>
    <row r="1427" spans="1:12" hidden="1" x14ac:dyDescent="0.2">
      <c r="A1427" s="131">
        <v>3</v>
      </c>
      <c r="B1427" s="69" t="s">
        <v>9132</v>
      </c>
      <c r="C1427" s="74" t="s">
        <v>9133</v>
      </c>
      <c r="D1427" s="69" t="s">
        <v>9179</v>
      </c>
      <c r="E1427" s="74" t="s">
        <v>9180</v>
      </c>
      <c r="F1427" s="61" t="s">
        <v>158</v>
      </c>
      <c r="G1427" s="155" t="s">
        <v>6469</v>
      </c>
      <c r="H1427" s="155">
        <v>1</v>
      </c>
      <c r="I1427" s="155"/>
      <c r="K1427" s="61" t="s">
        <v>6645</v>
      </c>
      <c r="L1427" s="61" t="str">
        <f t="shared" si="38"/>
        <v>Reparatie van computers en consumentenartikelen</v>
      </c>
    </row>
    <row r="1428" spans="1:12" hidden="1" x14ac:dyDescent="0.2">
      <c r="A1428" s="131">
        <v>4</v>
      </c>
      <c r="B1428" s="69" t="s">
        <v>9132</v>
      </c>
      <c r="C1428" s="74" t="s">
        <v>9133</v>
      </c>
      <c r="D1428" s="69" t="s">
        <v>9181</v>
      </c>
      <c r="E1428" s="74" t="s">
        <v>9182</v>
      </c>
      <c r="F1428" s="61" t="s">
        <v>158</v>
      </c>
      <c r="G1428" s="155" t="s">
        <v>158</v>
      </c>
      <c r="H1428" s="155">
        <v>1</v>
      </c>
      <c r="I1428" s="155"/>
      <c r="K1428" s="61" t="s">
        <v>6645</v>
      </c>
      <c r="L1428" s="61" t="str">
        <f t="shared" si="38"/>
        <v>Reparatie van computers en consumentenartikelen</v>
      </c>
    </row>
    <row r="1429" spans="1:12" hidden="1" x14ac:dyDescent="0.2">
      <c r="A1429" s="131">
        <v>4</v>
      </c>
      <c r="B1429" s="69" t="s">
        <v>9132</v>
      </c>
      <c r="C1429" s="74" t="s">
        <v>9133</v>
      </c>
      <c r="D1429" s="69" t="s">
        <v>9183</v>
      </c>
      <c r="E1429" s="74" t="s">
        <v>9184</v>
      </c>
      <c r="F1429" s="61" t="s">
        <v>158</v>
      </c>
      <c r="G1429" s="155" t="s">
        <v>158</v>
      </c>
      <c r="H1429" s="155">
        <v>1</v>
      </c>
      <c r="I1429" s="155"/>
      <c r="K1429" s="61" t="s">
        <v>6645</v>
      </c>
      <c r="L1429" s="61" t="str">
        <f t="shared" si="38"/>
        <v>Reparatie van computers en consumentenartikelen</v>
      </c>
    </row>
    <row r="1430" spans="1:12" hidden="1" x14ac:dyDescent="0.2">
      <c r="A1430" s="131">
        <v>4</v>
      </c>
      <c r="B1430" s="69" t="s">
        <v>9132</v>
      </c>
      <c r="C1430" s="74" t="s">
        <v>9133</v>
      </c>
      <c r="D1430" s="69" t="s">
        <v>9185</v>
      </c>
      <c r="E1430" s="74" t="s">
        <v>9186</v>
      </c>
      <c r="F1430" s="61" t="s">
        <v>158</v>
      </c>
      <c r="G1430" s="155" t="s">
        <v>158</v>
      </c>
      <c r="H1430" s="155">
        <v>1</v>
      </c>
      <c r="I1430" s="155"/>
      <c r="K1430" s="61" t="s">
        <v>6645</v>
      </c>
      <c r="L1430" s="61" t="str">
        <f t="shared" si="38"/>
        <v>Reparatie van computers en consumentenartikelen</v>
      </c>
    </row>
    <row r="1431" spans="1:12" hidden="1" x14ac:dyDescent="0.2">
      <c r="A1431" s="131">
        <v>4</v>
      </c>
      <c r="B1431" s="69" t="s">
        <v>9132</v>
      </c>
      <c r="C1431" s="74" t="s">
        <v>9133</v>
      </c>
      <c r="D1431" s="69" t="s">
        <v>9187</v>
      </c>
      <c r="E1431" s="74" t="s">
        <v>9188</v>
      </c>
      <c r="F1431" s="61" t="s">
        <v>158</v>
      </c>
      <c r="G1431" s="155" t="s">
        <v>158</v>
      </c>
      <c r="H1431" s="155">
        <v>1</v>
      </c>
      <c r="I1431" s="155"/>
      <c r="K1431" s="61" t="s">
        <v>6645</v>
      </c>
      <c r="L1431" s="61" t="str">
        <f t="shared" si="38"/>
        <v>Reparatie van computers en consumentenartikelen</v>
      </c>
    </row>
    <row r="1432" spans="1:12" hidden="1" x14ac:dyDescent="0.2">
      <c r="A1432" s="131">
        <v>4</v>
      </c>
      <c r="B1432" s="69" t="s">
        <v>9132</v>
      </c>
      <c r="C1432" s="74" t="s">
        <v>9133</v>
      </c>
      <c r="D1432" s="69" t="s">
        <v>9189</v>
      </c>
      <c r="E1432" s="74" t="s">
        <v>9190</v>
      </c>
      <c r="F1432" s="61" t="s">
        <v>158</v>
      </c>
      <c r="G1432" s="155" t="s">
        <v>158</v>
      </c>
      <c r="H1432" s="155">
        <v>1</v>
      </c>
      <c r="I1432" s="155"/>
      <c r="K1432" s="61" t="s">
        <v>6645</v>
      </c>
      <c r="L1432" s="61" t="str">
        <f t="shared" si="38"/>
        <v>Reparatie van computers en consumentenartikelen</v>
      </c>
    </row>
    <row r="1433" spans="1:12" hidden="1" x14ac:dyDescent="0.2">
      <c r="A1433" s="131">
        <v>4</v>
      </c>
      <c r="B1433" s="69" t="s">
        <v>9132</v>
      </c>
      <c r="C1433" s="74" t="s">
        <v>9133</v>
      </c>
      <c r="D1433" s="69" t="s">
        <v>9191</v>
      </c>
      <c r="E1433" s="74" t="s">
        <v>9192</v>
      </c>
      <c r="F1433" s="61" t="s">
        <v>158</v>
      </c>
      <c r="G1433" s="155" t="s">
        <v>158</v>
      </c>
      <c r="H1433" s="155">
        <v>1</v>
      </c>
      <c r="I1433" s="155"/>
      <c r="K1433" s="61" t="s">
        <v>6645</v>
      </c>
      <c r="L1433" s="61" t="str">
        <f t="shared" si="38"/>
        <v>Reparatie van computers en consumentenartikelen</v>
      </c>
    </row>
    <row r="1434" spans="1:12" hidden="1" x14ac:dyDescent="0.2">
      <c r="A1434" s="131">
        <v>2</v>
      </c>
      <c r="B1434" s="59" t="s">
        <v>9132</v>
      </c>
      <c r="C1434" s="66" t="s">
        <v>9133</v>
      </c>
      <c r="D1434" s="59" t="s">
        <v>9193</v>
      </c>
      <c r="E1434" s="66" t="s">
        <v>9194</v>
      </c>
      <c r="F1434" s="61" t="s">
        <v>158</v>
      </c>
      <c r="G1434" s="155" t="s">
        <v>6469</v>
      </c>
      <c r="H1434" s="155">
        <v>0</v>
      </c>
      <c r="I1434" s="155"/>
      <c r="J1434" s="63" t="s">
        <v>1318</v>
      </c>
      <c r="K1434" s="61" t="s">
        <v>6645</v>
      </c>
      <c r="L1434" s="61" t="str">
        <f t="shared" si="38"/>
        <v>Wellness en overige dienstverlening; uitvaartbranche</v>
      </c>
    </row>
    <row r="1435" spans="1:12" hidden="1" x14ac:dyDescent="0.2">
      <c r="A1435" s="131">
        <v>3</v>
      </c>
      <c r="B1435" s="69" t="s">
        <v>9132</v>
      </c>
      <c r="C1435" s="74" t="s">
        <v>9133</v>
      </c>
      <c r="D1435" s="69" t="s">
        <v>9195</v>
      </c>
      <c r="E1435" s="74" t="s">
        <v>9194</v>
      </c>
      <c r="F1435" s="61" t="s">
        <v>158</v>
      </c>
      <c r="G1435" s="155" t="s">
        <v>6469</v>
      </c>
      <c r="H1435" s="155">
        <v>0</v>
      </c>
      <c r="I1435" s="155"/>
      <c r="K1435" s="61" t="s">
        <v>6645</v>
      </c>
      <c r="L1435" s="61" t="str">
        <f t="shared" si="38"/>
        <v>Wellness en overige dienstverlening; uitvaartbranche</v>
      </c>
    </row>
    <row r="1436" spans="1:12" hidden="1" x14ac:dyDescent="0.2">
      <c r="A1436" s="131">
        <v>4</v>
      </c>
      <c r="B1436" s="69" t="s">
        <v>9132</v>
      </c>
      <c r="C1436" s="74" t="s">
        <v>9133</v>
      </c>
      <c r="D1436" s="69" t="s">
        <v>9196</v>
      </c>
      <c r="E1436" s="74" t="s">
        <v>9197</v>
      </c>
      <c r="F1436" s="61" t="s">
        <v>140</v>
      </c>
      <c r="G1436" s="155" t="s">
        <v>6469</v>
      </c>
      <c r="H1436" s="155">
        <v>0</v>
      </c>
      <c r="I1436" s="155"/>
      <c r="K1436" s="61" t="s">
        <v>6645</v>
      </c>
      <c r="L1436" s="61" t="str">
        <f t="shared" si="38"/>
        <v>Wellness en overige dienstverlening; uitvaartbranche</v>
      </c>
    </row>
    <row r="1437" spans="1:12" x14ac:dyDescent="0.2">
      <c r="A1437" s="131">
        <v>5</v>
      </c>
      <c r="B1437" s="69" t="s">
        <v>9132</v>
      </c>
      <c r="C1437" s="74" t="s">
        <v>9133</v>
      </c>
      <c r="D1437" s="69" t="s">
        <v>9198</v>
      </c>
      <c r="E1437" s="74" t="s">
        <v>9199</v>
      </c>
      <c r="F1437" s="61" t="s">
        <v>140</v>
      </c>
      <c r="G1437" s="155" t="s">
        <v>158</v>
      </c>
      <c r="H1437" s="155">
        <v>3.1</v>
      </c>
      <c r="I1437" s="155"/>
      <c r="K1437" s="61" t="s">
        <v>6645</v>
      </c>
      <c r="L1437" s="61" t="str">
        <f t="shared" si="38"/>
        <v>Wellness en overige dienstverlening; uitvaartbranche</v>
      </c>
    </row>
    <row r="1438" spans="1:12" x14ac:dyDescent="0.2">
      <c r="A1438" s="131">
        <v>5</v>
      </c>
      <c r="B1438" s="69" t="s">
        <v>9132</v>
      </c>
      <c r="C1438" s="74" t="s">
        <v>9133</v>
      </c>
      <c r="D1438" s="69" t="s">
        <v>9200</v>
      </c>
      <c r="E1438" s="74" t="s">
        <v>9201</v>
      </c>
      <c r="F1438" s="61" t="s">
        <v>140</v>
      </c>
      <c r="G1438" s="155" t="s">
        <v>140</v>
      </c>
      <c r="H1438" s="155">
        <v>2</v>
      </c>
      <c r="I1438" s="155"/>
      <c r="K1438" s="61" t="s">
        <v>6645</v>
      </c>
      <c r="L1438" s="61" t="str">
        <f t="shared" si="38"/>
        <v>Wellness en overige dienstverlening; uitvaartbranche</v>
      </c>
    </row>
    <row r="1439" spans="1:12" x14ac:dyDescent="0.2">
      <c r="A1439" s="131">
        <v>5</v>
      </c>
      <c r="B1439" s="69" t="s">
        <v>9132</v>
      </c>
      <c r="C1439" s="74" t="s">
        <v>9133</v>
      </c>
      <c r="D1439" s="69" t="s">
        <v>9202</v>
      </c>
      <c r="E1439" s="74" t="s">
        <v>9203</v>
      </c>
      <c r="F1439" s="61" t="s">
        <v>158</v>
      </c>
      <c r="G1439" s="155" t="s">
        <v>140</v>
      </c>
      <c r="H1439" s="155">
        <v>1</v>
      </c>
      <c r="I1439" s="155">
        <v>2</v>
      </c>
      <c r="K1439" s="61" t="s">
        <v>7619</v>
      </c>
      <c r="L1439" s="61" t="str">
        <f t="shared" si="38"/>
        <v>Wellness en overige dienstverlening; uitvaartbranche</v>
      </c>
    </row>
    <row r="1440" spans="1:12" hidden="1" x14ac:dyDescent="0.2">
      <c r="A1440" s="131">
        <v>4</v>
      </c>
      <c r="B1440" s="69" t="s">
        <v>9132</v>
      </c>
      <c r="C1440" s="74" t="s">
        <v>9133</v>
      </c>
      <c r="D1440" s="69" t="s">
        <v>9204</v>
      </c>
      <c r="E1440" s="74" t="s">
        <v>9205</v>
      </c>
      <c r="F1440" s="61" t="s">
        <v>158</v>
      </c>
      <c r="G1440" s="155" t="s">
        <v>158</v>
      </c>
      <c r="H1440" s="155">
        <v>1</v>
      </c>
      <c r="I1440" s="155"/>
      <c r="K1440" s="61" t="s">
        <v>7619</v>
      </c>
      <c r="L1440" s="61" t="str">
        <f t="shared" si="38"/>
        <v>Wellness en overige dienstverlening; uitvaartbranche</v>
      </c>
    </row>
    <row r="1441" spans="1:12" x14ac:dyDescent="0.2">
      <c r="A1441" s="131">
        <v>5</v>
      </c>
      <c r="B1441" s="69" t="s">
        <v>9132</v>
      </c>
      <c r="C1441" s="74" t="s">
        <v>9133</v>
      </c>
      <c r="D1441" s="69" t="s">
        <v>9206</v>
      </c>
      <c r="E1441" s="74" t="s">
        <v>9207</v>
      </c>
      <c r="F1441" s="61" t="s">
        <v>158</v>
      </c>
      <c r="G1441" s="155" t="s">
        <v>158</v>
      </c>
      <c r="H1441" s="155">
        <v>1</v>
      </c>
      <c r="I1441" s="155"/>
      <c r="K1441" s="61" t="s">
        <v>7619</v>
      </c>
      <c r="L1441" s="61" t="str">
        <f t="shared" si="38"/>
        <v>Wellness en overige dienstverlening; uitvaartbranche</v>
      </c>
    </row>
    <row r="1442" spans="1:12" x14ac:dyDescent="0.2">
      <c r="A1442" s="131">
        <v>5</v>
      </c>
      <c r="B1442" s="69" t="s">
        <v>9132</v>
      </c>
      <c r="C1442" s="74" t="s">
        <v>9133</v>
      </c>
      <c r="D1442" s="69" t="s">
        <v>9208</v>
      </c>
      <c r="E1442" s="74" t="s">
        <v>9209</v>
      </c>
      <c r="F1442" s="61" t="s">
        <v>158</v>
      </c>
      <c r="G1442" s="155" t="s">
        <v>158</v>
      </c>
      <c r="H1442" s="155">
        <v>1</v>
      </c>
      <c r="I1442" s="155"/>
      <c r="K1442" s="61" t="s">
        <v>7619</v>
      </c>
      <c r="L1442" s="61" t="str">
        <f t="shared" si="38"/>
        <v>Wellness en overige dienstverlening; uitvaartbranche</v>
      </c>
    </row>
    <row r="1443" spans="1:12" hidden="1" x14ac:dyDescent="0.2">
      <c r="A1443" s="131">
        <v>4</v>
      </c>
      <c r="B1443" s="69" t="s">
        <v>9132</v>
      </c>
      <c r="C1443" s="74" t="s">
        <v>9133</v>
      </c>
      <c r="D1443" s="69" t="s">
        <v>9210</v>
      </c>
      <c r="E1443" s="74" t="s">
        <v>9211</v>
      </c>
      <c r="F1443" s="61" t="s">
        <v>158</v>
      </c>
      <c r="G1443" s="155" t="s">
        <v>6469</v>
      </c>
      <c r="H1443" s="155">
        <v>1</v>
      </c>
      <c r="I1443" s="155"/>
      <c r="K1443" s="61" t="s">
        <v>7594</v>
      </c>
      <c r="L1443" s="61" t="str">
        <f t="shared" si="38"/>
        <v>Wellness en overige dienstverlening; uitvaartbranche</v>
      </c>
    </row>
    <row r="1444" spans="1:12" x14ac:dyDescent="0.2">
      <c r="A1444" s="131">
        <v>5</v>
      </c>
      <c r="B1444" s="69" t="s">
        <v>9132</v>
      </c>
      <c r="C1444" s="74" t="s">
        <v>9133</v>
      </c>
      <c r="D1444" s="69" t="s">
        <v>9212</v>
      </c>
      <c r="E1444" s="74" t="s">
        <v>9213</v>
      </c>
      <c r="F1444" s="61" t="s">
        <v>158</v>
      </c>
      <c r="G1444" s="155" t="s">
        <v>158</v>
      </c>
      <c r="H1444" s="155">
        <v>1</v>
      </c>
      <c r="I1444" s="155"/>
      <c r="K1444" s="61" t="s">
        <v>7594</v>
      </c>
      <c r="L1444" s="61" t="str">
        <f t="shared" si="38"/>
        <v>Wellness en overige dienstverlening; uitvaartbranche</v>
      </c>
    </row>
    <row r="1445" spans="1:12" x14ac:dyDescent="0.2">
      <c r="A1445" s="131">
        <v>5</v>
      </c>
      <c r="B1445" s="69" t="s">
        <v>9132</v>
      </c>
      <c r="C1445" s="74" t="s">
        <v>9133</v>
      </c>
      <c r="D1445" s="69" t="s">
        <v>9214</v>
      </c>
      <c r="E1445" s="74" t="s">
        <v>9215</v>
      </c>
      <c r="F1445" s="61" t="s">
        <v>158</v>
      </c>
      <c r="G1445" s="155" t="s">
        <v>140</v>
      </c>
      <c r="H1445" s="155">
        <v>3.2</v>
      </c>
      <c r="I1445" s="155"/>
      <c r="K1445" s="61" t="s">
        <v>7594</v>
      </c>
      <c r="L1445" s="61" t="str">
        <f t="shared" si="38"/>
        <v>Wellness en overige dienstverlening; uitvaartbranche</v>
      </c>
    </row>
    <row r="1446" spans="1:12" hidden="1" x14ac:dyDescent="0.2">
      <c r="A1446" s="131">
        <v>4</v>
      </c>
      <c r="B1446" s="69" t="s">
        <v>9132</v>
      </c>
      <c r="C1446" s="74" t="s">
        <v>9133</v>
      </c>
      <c r="D1446" s="69" t="s">
        <v>9216</v>
      </c>
      <c r="E1446" s="74" t="s">
        <v>9217</v>
      </c>
      <c r="F1446" s="61" t="s">
        <v>158</v>
      </c>
      <c r="G1446" s="155" t="s">
        <v>140</v>
      </c>
      <c r="H1446" s="155">
        <v>2</v>
      </c>
      <c r="I1446" s="155"/>
      <c r="K1446" s="61" t="s">
        <v>7594</v>
      </c>
      <c r="L1446" s="61" t="str">
        <f t="shared" si="38"/>
        <v>Wellness en overige dienstverlening; uitvaartbranche</v>
      </c>
    </row>
    <row r="1447" spans="1:12" hidden="1" x14ac:dyDescent="0.2">
      <c r="A1447" s="131">
        <v>4</v>
      </c>
      <c r="B1447" s="69" t="s">
        <v>9132</v>
      </c>
      <c r="C1447" s="74" t="s">
        <v>9133</v>
      </c>
      <c r="D1447" s="69" t="s">
        <v>9218</v>
      </c>
      <c r="E1447" s="74" t="s">
        <v>9219</v>
      </c>
      <c r="F1447" s="61" t="s">
        <v>158</v>
      </c>
      <c r="G1447" s="155" t="s">
        <v>140</v>
      </c>
      <c r="H1447" s="155">
        <v>1</v>
      </c>
      <c r="I1447" s="155">
        <v>3.2</v>
      </c>
      <c r="K1447" s="61" t="s">
        <v>7594</v>
      </c>
      <c r="L1447" s="61" t="str">
        <f t="shared" si="38"/>
        <v>Wellness en overige dienstverlening; uitvaartbranche</v>
      </c>
    </row>
    <row r="1448" spans="1:12" hidden="1" x14ac:dyDescent="0.2">
      <c r="A1448" s="131">
        <v>2</v>
      </c>
      <c r="B1448" s="59" t="s">
        <v>9220</v>
      </c>
      <c r="C1448" s="66" t="s">
        <v>9221</v>
      </c>
      <c r="D1448" s="59" t="s">
        <v>9222</v>
      </c>
      <c r="E1448" s="66" t="s">
        <v>9223</v>
      </c>
      <c r="F1448" s="61" t="s">
        <v>158</v>
      </c>
      <c r="G1448" s="155" t="s">
        <v>140</v>
      </c>
      <c r="H1448" s="155">
        <v>0</v>
      </c>
      <c r="I1448" s="155"/>
      <c r="J1448" s="63" t="s">
        <v>1318</v>
      </c>
      <c r="K1448" s="61" t="s">
        <v>7594</v>
      </c>
      <c r="L1448" s="61" t="str">
        <f t="shared" si="38"/>
        <v>Huishoudens als werkgever van huishoudelijk personeel</v>
      </c>
    </row>
    <row r="1449" spans="1:12" hidden="1" x14ac:dyDescent="0.2">
      <c r="A1449" s="131">
        <v>3</v>
      </c>
      <c r="B1449" s="69" t="s">
        <v>9220</v>
      </c>
      <c r="C1449" s="74" t="s">
        <v>9221</v>
      </c>
      <c r="D1449" s="69" t="s">
        <v>9224</v>
      </c>
      <c r="E1449" s="74" t="s">
        <v>9223</v>
      </c>
      <c r="F1449" s="61" t="s">
        <v>158</v>
      </c>
      <c r="G1449" s="155" t="s">
        <v>140</v>
      </c>
      <c r="H1449" s="155">
        <v>0</v>
      </c>
      <c r="I1449" s="155"/>
      <c r="K1449" s="61" t="s">
        <v>7594</v>
      </c>
      <c r="L1449" s="61" t="str">
        <f t="shared" si="38"/>
        <v>Huishoudens als werkgever van huishoudelijk personeel</v>
      </c>
    </row>
    <row r="1450" spans="1:12" hidden="1" x14ac:dyDescent="0.2">
      <c r="A1450" s="131">
        <v>4</v>
      </c>
      <c r="B1450" s="69" t="s">
        <v>9220</v>
      </c>
      <c r="C1450" s="74" t="s">
        <v>9221</v>
      </c>
      <c r="D1450" s="69" t="s">
        <v>9225</v>
      </c>
      <c r="E1450" s="74" t="s">
        <v>9223</v>
      </c>
      <c r="F1450" s="61" t="s">
        <v>158</v>
      </c>
      <c r="G1450" s="155" t="s">
        <v>140</v>
      </c>
      <c r="H1450" s="155">
        <v>0</v>
      </c>
      <c r="I1450" s="155"/>
      <c r="K1450" s="61" t="s">
        <v>7594</v>
      </c>
      <c r="L1450" s="61" t="str">
        <f t="shared" si="38"/>
        <v>Huishoudens als werkgever van huishoudelijk personeel</v>
      </c>
    </row>
    <row r="1451" spans="1:12" hidden="1" x14ac:dyDescent="0.2">
      <c r="A1451" s="131">
        <v>2</v>
      </c>
      <c r="B1451" s="59" t="s">
        <v>9220</v>
      </c>
      <c r="C1451" s="66" t="s">
        <v>9221</v>
      </c>
      <c r="D1451" s="59" t="s">
        <v>9226</v>
      </c>
      <c r="E1451" s="66" t="s">
        <v>9227</v>
      </c>
      <c r="F1451" s="61" t="s">
        <v>158</v>
      </c>
      <c r="G1451" s="155" t="s">
        <v>6469</v>
      </c>
      <c r="H1451" s="155">
        <v>0</v>
      </c>
      <c r="I1451" s="155"/>
      <c r="J1451" s="63" t="s">
        <v>1318</v>
      </c>
      <c r="K1451" s="61" t="s">
        <v>7594</v>
      </c>
      <c r="L1451" s="61" t="str">
        <f t="shared" si="38"/>
        <v>Niet-gespecificeerde productie van goederen en diensten door particuliere huishoudens voor eigen gebruik</v>
      </c>
    </row>
    <row r="1452" spans="1:12" hidden="1" x14ac:dyDescent="0.2">
      <c r="A1452" s="131">
        <v>3</v>
      </c>
      <c r="B1452" s="69" t="s">
        <v>9220</v>
      </c>
      <c r="C1452" s="74" t="s">
        <v>9221</v>
      </c>
      <c r="D1452" s="69" t="s">
        <v>9228</v>
      </c>
      <c r="E1452" s="74" t="s">
        <v>9229</v>
      </c>
      <c r="F1452" s="61" t="s">
        <v>158</v>
      </c>
      <c r="G1452" s="155" t="s">
        <v>6469</v>
      </c>
      <c r="H1452" s="155">
        <v>0</v>
      </c>
      <c r="I1452" s="155"/>
      <c r="K1452" s="61" t="s">
        <v>7594</v>
      </c>
      <c r="L1452" s="61" t="str">
        <f t="shared" si="38"/>
        <v>Niet-gespecificeerde productie van goederen en diensten door particuliere huishoudens voor eigen gebruik</v>
      </c>
    </row>
    <row r="1453" spans="1:12" hidden="1" x14ac:dyDescent="0.2">
      <c r="A1453" s="131">
        <v>4</v>
      </c>
      <c r="B1453" s="69" t="s">
        <v>9220</v>
      </c>
      <c r="C1453" s="74" t="s">
        <v>9221</v>
      </c>
      <c r="D1453" s="69" t="s">
        <v>9230</v>
      </c>
      <c r="E1453" s="74" t="s">
        <v>9229</v>
      </c>
      <c r="F1453" s="61" t="s">
        <v>158</v>
      </c>
      <c r="G1453" s="155" t="s">
        <v>158</v>
      </c>
      <c r="H1453" s="155">
        <v>0</v>
      </c>
      <c r="I1453" s="155"/>
      <c r="K1453" s="61" t="s">
        <v>7594</v>
      </c>
      <c r="L1453" s="61" t="str">
        <f t="shared" si="38"/>
        <v>Niet-gespecificeerde productie van goederen en diensten door particuliere huishoudens voor eigen gebruik</v>
      </c>
    </row>
    <row r="1454" spans="1:12" hidden="1" x14ac:dyDescent="0.2">
      <c r="A1454" s="131">
        <v>3</v>
      </c>
      <c r="B1454" s="69" t="s">
        <v>9220</v>
      </c>
      <c r="C1454" s="74" t="s">
        <v>9221</v>
      </c>
      <c r="D1454" s="69" t="s">
        <v>9231</v>
      </c>
      <c r="E1454" s="74" t="s">
        <v>9232</v>
      </c>
      <c r="F1454" s="61" t="s">
        <v>158</v>
      </c>
      <c r="G1454" s="155" t="s">
        <v>6469</v>
      </c>
      <c r="H1454" s="155">
        <v>0</v>
      </c>
      <c r="I1454" s="155"/>
      <c r="K1454" s="61" t="s">
        <v>7594</v>
      </c>
      <c r="L1454" s="61" t="str">
        <f t="shared" si="38"/>
        <v>Niet-gespecificeerde productie van goederen en diensten door particuliere huishoudens voor eigen gebruik</v>
      </c>
    </row>
    <row r="1455" spans="1:12" hidden="1" x14ac:dyDescent="0.2">
      <c r="A1455" s="131">
        <v>4</v>
      </c>
      <c r="B1455" s="69" t="s">
        <v>9220</v>
      </c>
      <c r="C1455" s="74" t="s">
        <v>9221</v>
      </c>
      <c r="D1455" s="69" t="s">
        <v>9233</v>
      </c>
      <c r="E1455" s="74" t="s">
        <v>9232</v>
      </c>
      <c r="F1455" s="61" t="s">
        <v>158</v>
      </c>
      <c r="G1455" s="155" t="s">
        <v>158</v>
      </c>
      <c r="H1455" s="155">
        <v>0</v>
      </c>
      <c r="I1455" s="155"/>
      <c r="K1455" s="61" t="s">
        <v>7594</v>
      </c>
      <c r="L1455" s="61" t="str">
        <f t="shared" si="38"/>
        <v>Niet-gespecificeerde productie van goederen en diensten door particuliere huishoudens voor eigen gebruik</v>
      </c>
    </row>
    <row r="1456" spans="1:12" hidden="1" x14ac:dyDescent="0.2">
      <c r="A1456" s="131">
        <v>2</v>
      </c>
      <c r="B1456" s="59" t="s">
        <v>9234</v>
      </c>
      <c r="C1456" s="66" t="s">
        <v>9235</v>
      </c>
      <c r="D1456" s="59" t="s">
        <v>9236</v>
      </c>
      <c r="E1456" s="66" t="s">
        <v>9235</v>
      </c>
      <c r="F1456" s="61" t="s">
        <v>158</v>
      </c>
      <c r="G1456" s="155" t="s">
        <v>140</v>
      </c>
      <c r="H1456" s="155">
        <v>0</v>
      </c>
      <c r="I1456" s="155"/>
      <c r="J1456" s="63" t="s">
        <v>1318</v>
      </c>
      <c r="K1456" s="61" t="s">
        <v>7594</v>
      </c>
      <c r="L1456" s="61" t="str">
        <f t="shared" si="38"/>
        <v>Extraterritoriale organisaties en lichamen</v>
      </c>
    </row>
    <row r="1457" spans="1:12" hidden="1" x14ac:dyDescent="0.2">
      <c r="A1457" s="131">
        <v>3</v>
      </c>
      <c r="B1457" s="69" t="s">
        <v>9234</v>
      </c>
      <c r="C1457" s="74" t="s">
        <v>9235</v>
      </c>
      <c r="D1457" s="69" t="s">
        <v>9237</v>
      </c>
      <c r="E1457" s="74" t="s">
        <v>9235</v>
      </c>
      <c r="F1457" s="61" t="s">
        <v>158</v>
      </c>
      <c r="G1457" s="155" t="s">
        <v>140</v>
      </c>
      <c r="H1457" s="155">
        <v>0</v>
      </c>
      <c r="I1457" s="155"/>
      <c r="K1457" s="61" t="s">
        <v>7594</v>
      </c>
      <c r="L1457" s="61" t="str">
        <f t="shared" si="38"/>
        <v>Extraterritoriale organisaties en lichamen</v>
      </c>
    </row>
    <row r="1458" spans="1:12" hidden="1" x14ac:dyDescent="0.2">
      <c r="A1458" s="131">
        <v>4</v>
      </c>
      <c r="B1458" s="69" t="s">
        <v>9234</v>
      </c>
      <c r="C1458" s="74" t="s">
        <v>9235</v>
      </c>
      <c r="D1458" s="69" t="s">
        <v>9238</v>
      </c>
      <c r="E1458" s="74" t="s">
        <v>9235</v>
      </c>
      <c r="F1458" s="61" t="s">
        <v>158</v>
      </c>
      <c r="G1458" s="155" t="s">
        <v>140</v>
      </c>
      <c r="H1458" s="155">
        <v>0</v>
      </c>
      <c r="I1458" s="155"/>
      <c r="K1458" s="61" t="s">
        <v>7594</v>
      </c>
      <c r="L1458" s="61" t="str">
        <f t="shared" si="38"/>
        <v>Extraterritoriale organisaties en lichamen</v>
      </c>
    </row>
  </sheetData>
  <autoFilter ref="A7:M1458" xr:uid="{00000000-0009-0000-0000-000018000000}">
    <filterColumn colId="0">
      <filters>
        <filter val="5"/>
        <filter val="6"/>
      </filters>
    </filterColumn>
  </autoFilter>
  <pageMargins left="0.75000000000000011" right="0.75000000000000011" top="1" bottom="1" header="0.5" footer="0.5"/>
  <pageSetup paperSize="9" fitToWidth="0" fitToHeight="0" orientation="portrait" horizontalDpi="4294967292" verticalDpi="4294967292"/>
  <headerFooter alignWithMargins="0"/>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D722-AAA7-4968-A803-5C54C938E6C3}">
  <sheetPr>
    <tabColor rgb="FFFFFF00"/>
  </sheetPr>
  <dimension ref="A1:J1785"/>
  <sheetViews>
    <sheetView workbookViewId="0">
      <pane ySplit="4" topLeftCell="A5" activePane="bottomLeft" state="frozen"/>
      <selection pane="bottomLeft" activeCell="A5" sqref="A5:XFD5"/>
    </sheetView>
  </sheetViews>
  <sheetFormatPr defaultColWidth="8.85546875" defaultRowHeight="12.75" outlineLevelCol="1" x14ac:dyDescent="0.2"/>
  <cols>
    <col min="1" max="2" width="8.85546875" style="61"/>
    <col min="3" max="3" width="10" style="65" customWidth="1"/>
    <col min="4" max="4" width="82.85546875" style="61" customWidth="1"/>
    <col min="5" max="5" width="21.140625" style="133" hidden="1" customWidth="1" outlineLevel="1"/>
    <col min="6" max="6" width="3.85546875" style="133" hidden="1" customWidth="1" outlineLevel="1"/>
    <col min="7" max="7" width="4" style="133" hidden="1" customWidth="1" outlineLevel="1"/>
    <col min="8" max="8" width="27.140625" style="133" hidden="1" customWidth="1" outlineLevel="1"/>
    <col min="9" max="9" width="8.85546875" style="63" hidden="1" customWidth="1" outlineLevel="1"/>
    <col min="10" max="10" width="8.85546875" style="61" collapsed="1"/>
    <col min="11" max="16384" width="8.85546875" style="61"/>
  </cols>
  <sheetData>
    <row r="1" spans="1:9" ht="15.75" x14ac:dyDescent="0.25">
      <c r="C1" s="342" t="s">
        <v>13109</v>
      </c>
      <c r="E1" s="136"/>
    </row>
    <row r="2" spans="1:9" x14ac:dyDescent="0.2">
      <c r="C2" s="343" t="s">
        <v>6451</v>
      </c>
      <c r="E2" s="136"/>
    </row>
    <row r="3" spans="1:9" x14ac:dyDescent="0.2">
      <c r="D3" s="76"/>
    </row>
    <row r="4" spans="1:9" ht="15.75" x14ac:dyDescent="0.25">
      <c r="A4" s="301" t="s">
        <v>13110</v>
      </c>
      <c r="B4" s="301" t="s">
        <v>13111</v>
      </c>
      <c r="C4" s="301" t="s">
        <v>227</v>
      </c>
      <c r="D4" s="302" t="s">
        <v>401</v>
      </c>
    </row>
    <row r="5" spans="1:9" ht="15" x14ac:dyDescent="0.25">
      <c r="A5" s="341" t="s">
        <v>13112</v>
      </c>
      <c r="B5" s="341" t="s">
        <v>181</v>
      </c>
      <c r="C5" s="344" t="s">
        <v>6467</v>
      </c>
      <c r="D5" s="341" t="s">
        <v>13113</v>
      </c>
    </row>
    <row r="6" spans="1:9" ht="15" x14ac:dyDescent="0.25">
      <c r="A6" s="341" t="s">
        <v>13112</v>
      </c>
      <c r="B6" s="341" t="s">
        <v>181</v>
      </c>
      <c r="C6" s="344" t="s">
        <v>4853</v>
      </c>
      <c r="D6" s="341" t="s">
        <v>6471</v>
      </c>
      <c r="G6" s="61"/>
      <c r="H6" s="61"/>
    </row>
    <row r="7" spans="1:9" ht="15" x14ac:dyDescent="0.25">
      <c r="A7" s="341" t="s">
        <v>13112</v>
      </c>
      <c r="B7" s="341" t="s">
        <v>181</v>
      </c>
      <c r="C7" s="344" t="s">
        <v>13156</v>
      </c>
      <c r="D7" s="341" t="s">
        <v>13114</v>
      </c>
      <c r="E7" s="228" t="s">
        <v>6458</v>
      </c>
      <c r="F7" s="228" t="s">
        <v>6459</v>
      </c>
      <c r="G7" s="228" t="s">
        <v>6460</v>
      </c>
      <c r="H7" s="228" t="s">
        <v>6461</v>
      </c>
      <c r="I7" s="229" t="s">
        <v>6462</v>
      </c>
    </row>
    <row r="8" spans="1:9" ht="15" x14ac:dyDescent="0.25">
      <c r="A8" s="341" t="s">
        <v>13112</v>
      </c>
      <c r="B8" s="341" t="s">
        <v>181</v>
      </c>
      <c r="C8" s="344" t="s">
        <v>13129</v>
      </c>
      <c r="D8" s="341" t="s">
        <v>13114</v>
      </c>
      <c r="E8" s="61" t="s">
        <v>158</v>
      </c>
      <c r="F8" s="155" t="s">
        <v>6469</v>
      </c>
      <c r="G8" s="155">
        <v>0</v>
      </c>
      <c r="H8" s="155"/>
      <c r="I8" s="63" t="s">
        <v>1317</v>
      </c>
    </row>
    <row r="9" spans="1:9" ht="15" x14ac:dyDescent="0.25">
      <c r="A9" s="341" t="s">
        <v>13112</v>
      </c>
      <c r="B9" s="341" t="s">
        <v>181</v>
      </c>
      <c r="C9" s="344" t="s">
        <v>13157</v>
      </c>
      <c r="D9" s="341" t="s">
        <v>13115</v>
      </c>
      <c r="E9" s="61" t="s">
        <v>158</v>
      </c>
      <c r="F9" s="155" t="s">
        <v>6469</v>
      </c>
      <c r="G9" s="155">
        <v>2</v>
      </c>
      <c r="H9" s="155"/>
    </row>
    <row r="10" spans="1:9" ht="15" x14ac:dyDescent="0.25">
      <c r="A10" s="341" t="s">
        <v>13112</v>
      </c>
      <c r="B10" s="341" t="s">
        <v>181</v>
      </c>
      <c r="C10" s="344" t="s">
        <v>13130</v>
      </c>
      <c r="D10" s="341" t="s">
        <v>13115</v>
      </c>
      <c r="E10" s="61" t="s">
        <v>158</v>
      </c>
      <c r="F10" s="155" t="s">
        <v>140</v>
      </c>
      <c r="G10" s="155">
        <v>2</v>
      </c>
      <c r="H10" s="155"/>
    </row>
    <row r="11" spans="1:9" ht="15" x14ac:dyDescent="0.25">
      <c r="A11" s="341" t="s">
        <v>13112</v>
      </c>
      <c r="B11" s="341" t="s">
        <v>181</v>
      </c>
      <c r="C11" s="344" t="s">
        <v>13158</v>
      </c>
      <c r="D11" s="341" t="s">
        <v>13116</v>
      </c>
      <c r="E11" s="61" t="s">
        <v>158</v>
      </c>
      <c r="F11" s="155" t="s">
        <v>140</v>
      </c>
      <c r="G11" s="155">
        <v>2</v>
      </c>
      <c r="H11" s="155">
        <v>3.2</v>
      </c>
    </row>
    <row r="12" spans="1:9" ht="15" x14ac:dyDescent="0.25">
      <c r="A12" s="341" t="s">
        <v>13112</v>
      </c>
      <c r="B12" s="341" t="s">
        <v>181</v>
      </c>
      <c r="C12" s="344" t="s">
        <v>13131</v>
      </c>
      <c r="D12" s="341" t="s">
        <v>6478</v>
      </c>
      <c r="E12" s="61" t="s">
        <v>158</v>
      </c>
      <c r="F12" s="155" t="s">
        <v>140</v>
      </c>
      <c r="G12" s="155">
        <v>2</v>
      </c>
      <c r="H12" s="155">
        <v>3.2</v>
      </c>
    </row>
    <row r="13" spans="1:9" ht="15" x14ac:dyDescent="0.25">
      <c r="A13" s="341" t="s">
        <v>13112</v>
      </c>
      <c r="B13" s="341" t="s">
        <v>181</v>
      </c>
      <c r="C13" s="344" t="s">
        <v>13132</v>
      </c>
      <c r="D13" s="341" t="s">
        <v>6480</v>
      </c>
      <c r="E13" s="61" t="s">
        <v>158</v>
      </c>
      <c r="F13" s="155" t="s">
        <v>140</v>
      </c>
      <c r="G13" s="155">
        <v>2</v>
      </c>
      <c r="H13" s="155">
        <v>3.2</v>
      </c>
    </row>
    <row r="14" spans="1:9" ht="15" x14ac:dyDescent="0.25">
      <c r="A14" s="341" t="s">
        <v>13112</v>
      </c>
      <c r="B14" s="341" t="s">
        <v>181</v>
      </c>
      <c r="C14" s="344" t="s">
        <v>13133</v>
      </c>
      <c r="D14" s="341" t="s">
        <v>6482</v>
      </c>
      <c r="E14" s="61" t="s">
        <v>158</v>
      </c>
      <c r="F14" s="155" t="s">
        <v>140</v>
      </c>
      <c r="G14" s="155">
        <v>2</v>
      </c>
      <c r="H14" s="155">
        <v>3.2</v>
      </c>
    </row>
    <row r="15" spans="1:9" ht="15" x14ac:dyDescent="0.25">
      <c r="A15" s="341" t="s">
        <v>13112</v>
      </c>
      <c r="B15" s="341" t="s">
        <v>181</v>
      </c>
      <c r="C15" s="344" t="s">
        <v>13134</v>
      </c>
      <c r="D15" s="341" t="s">
        <v>13117</v>
      </c>
      <c r="E15" s="61" t="s">
        <v>158</v>
      </c>
      <c r="F15" s="155" t="s">
        <v>140</v>
      </c>
      <c r="G15" s="155">
        <v>2</v>
      </c>
      <c r="H15" s="155">
        <v>3.2</v>
      </c>
    </row>
    <row r="16" spans="1:9" ht="15" x14ac:dyDescent="0.25">
      <c r="A16" s="341" t="s">
        <v>13112</v>
      </c>
      <c r="B16" s="341" t="s">
        <v>181</v>
      </c>
      <c r="C16" s="344" t="s">
        <v>13159</v>
      </c>
      <c r="D16" s="341" t="s">
        <v>13118</v>
      </c>
      <c r="E16" s="61" t="s">
        <v>158</v>
      </c>
      <c r="F16" s="155" t="s">
        <v>140</v>
      </c>
      <c r="G16" s="155">
        <v>2</v>
      </c>
      <c r="H16" s="155"/>
    </row>
    <row r="17" spans="1:8" ht="15" x14ac:dyDescent="0.25">
      <c r="A17" s="341" t="s">
        <v>13112</v>
      </c>
      <c r="B17" s="341" t="s">
        <v>181</v>
      </c>
      <c r="C17" s="344" t="s">
        <v>13135</v>
      </c>
      <c r="D17" s="341" t="s">
        <v>13118</v>
      </c>
      <c r="E17" s="61" t="s">
        <v>158</v>
      </c>
      <c r="F17" s="155" t="s">
        <v>140</v>
      </c>
      <c r="G17" s="155">
        <v>2</v>
      </c>
      <c r="H17" s="155"/>
    </row>
    <row r="18" spans="1:8" ht="15" x14ac:dyDescent="0.25">
      <c r="A18" s="341" t="s">
        <v>13112</v>
      </c>
      <c r="B18" s="341" t="s">
        <v>181</v>
      </c>
      <c r="C18" s="344" t="s">
        <v>13160</v>
      </c>
      <c r="D18" s="341" t="s">
        <v>13119</v>
      </c>
      <c r="E18" s="61" t="s">
        <v>158</v>
      </c>
      <c r="F18" s="155" t="s">
        <v>140</v>
      </c>
      <c r="G18" s="155">
        <v>2</v>
      </c>
      <c r="H18" s="155"/>
    </row>
    <row r="19" spans="1:8" ht="15" x14ac:dyDescent="0.25">
      <c r="A19" s="341" t="s">
        <v>13112</v>
      </c>
      <c r="B19" s="341" t="s">
        <v>181</v>
      </c>
      <c r="C19" s="344" t="s">
        <v>13136</v>
      </c>
      <c r="D19" s="341" t="s">
        <v>13119</v>
      </c>
      <c r="E19" s="61" t="s">
        <v>158</v>
      </c>
      <c r="F19" s="155" t="s">
        <v>140</v>
      </c>
      <c r="G19" s="155">
        <v>2</v>
      </c>
      <c r="H19" s="155"/>
    </row>
    <row r="20" spans="1:8" ht="15" x14ac:dyDescent="0.25">
      <c r="A20" s="341" t="s">
        <v>13112</v>
      </c>
      <c r="B20" s="341" t="s">
        <v>181</v>
      </c>
      <c r="C20" s="344" t="s">
        <v>13161</v>
      </c>
      <c r="D20" s="341" t="s">
        <v>6486</v>
      </c>
      <c r="E20" s="61" t="s">
        <v>158</v>
      </c>
      <c r="F20" s="155" t="s">
        <v>140</v>
      </c>
      <c r="G20" s="155">
        <v>2</v>
      </c>
      <c r="H20" s="155"/>
    </row>
    <row r="21" spans="1:8" ht="15" x14ac:dyDescent="0.25">
      <c r="A21" s="341" t="s">
        <v>13112</v>
      </c>
      <c r="B21" s="341" t="s">
        <v>181</v>
      </c>
      <c r="C21" s="344" t="s">
        <v>13137</v>
      </c>
      <c r="D21" s="341" t="s">
        <v>6486</v>
      </c>
      <c r="E21" s="61" t="s">
        <v>158</v>
      </c>
      <c r="F21" s="155" t="s">
        <v>140</v>
      </c>
      <c r="G21" s="155">
        <v>2</v>
      </c>
      <c r="H21" s="155"/>
    </row>
    <row r="22" spans="1:8" ht="15" x14ac:dyDescent="0.25">
      <c r="A22" s="341" t="s">
        <v>13112</v>
      </c>
      <c r="B22" s="341" t="s">
        <v>181</v>
      </c>
      <c r="C22" s="344" t="s">
        <v>13162</v>
      </c>
      <c r="D22" s="341" t="s">
        <v>6487</v>
      </c>
      <c r="E22" s="61" t="s">
        <v>158</v>
      </c>
      <c r="F22" s="155" t="s">
        <v>6469</v>
      </c>
      <c r="G22" s="155">
        <v>2</v>
      </c>
      <c r="H22" s="155"/>
    </row>
    <row r="23" spans="1:8" ht="15" x14ac:dyDescent="0.25">
      <c r="A23" s="341" t="s">
        <v>13112</v>
      </c>
      <c r="B23" s="341" t="s">
        <v>181</v>
      </c>
      <c r="C23" s="344" t="s">
        <v>13138</v>
      </c>
      <c r="D23" s="341" t="s">
        <v>6489</v>
      </c>
      <c r="E23" s="61" t="s">
        <v>158</v>
      </c>
      <c r="F23" s="155" t="s">
        <v>140</v>
      </c>
      <c r="G23" s="155">
        <v>2</v>
      </c>
      <c r="H23" s="155"/>
    </row>
    <row r="24" spans="1:8" ht="15" x14ac:dyDescent="0.25">
      <c r="A24" s="341" t="s">
        <v>13112</v>
      </c>
      <c r="B24" s="341" t="s">
        <v>181</v>
      </c>
      <c r="C24" s="344" t="s">
        <v>13139</v>
      </c>
      <c r="D24" s="341" t="s">
        <v>6491</v>
      </c>
      <c r="E24" s="61" t="s">
        <v>158</v>
      </c>
      <c r="F24" s="155" t="s">
        <v>140</v>
      </c>
      <c r="G24" s="155">
        <v>2</v>
      </c>
      <c r="H24" s="155"/>
    </row>
    <row r="25" spans="1:8" ht="15" x14ac:dyDescent="0.25">
      <c r="A25" s="341" t="s">
        <v>13112</v>
      </c>
      <c r="B25" s="341" t="s">
        <v>181</v>
      </c>
      <c r="C25" s="344" t="s">
        <v>13140</v>
      </c>
      <c r="D25" s="341" t="s">
        <v>6493</v>
      </c>
      <c r="E25" s="61" t="s">
        <v>158</v>
      </c>
      <c r="F25" s="155" t="s">
        <v>140</v>
      </c>
      <c r="G25" s="155">
        <v>2</v>
      </c>
      <c r="H25" s="155"/>
    </row>
    <row r="26" spans="1:8" ht="15" x14ac:dyDescent="0.25">
      <c r="A26" s="341" t="s">
        <v>13112</v>
      </c>
      <c r="B26" s="341" t="s">
        <v>181</v>
      </c>
      <c r="C26" s="344" t="s">
        <v>13141</v>
      </c>
      <c r="D26" s="341" t="s">
        <v>6495</v>
      </c>
      <c r="E26" s="61" t="s">
        <v>158</v>
      </c>
      <c r="F26" s="155" t="s">
        <v>140</v>
      </c>
      <c r="G26" s="155">
        <v>2</v>
      </c>
      <c r="H26" s="155"/>
    </row>
    <row r="27" spans="1:8" ht="15" x14ac:dyDescent="0.25">
      <c r="A27" s="341" t="s">
        <v>13112</v>
      </c>
      <c r="B27" s="341" t="s">
        <v>181</v>
      </c>
      <c r="C27" s="344" t="s">
        <v>4855</v>
      </c>
      <c r="D27" s="341" t="s">
        <v>6497</v>
      </c>
      <c r="E27" s="61" t="s">
        <v>158</v>
      </c>
      <c r="F27" s="155" t="s">
        <v>140</v>
      </c>
      <c r="G27" s="155">
        <v>2</v>
      </c>
      <c r="H27" s="155"/>
    </row>
    <row r="28" spans="1:8" ht="15" x14ac:dyDescent="0.25">
      <c r="A28" s="341" t="s">
        <v>13112</v>
      </c>
      <c r="B28" s="341" t="s">
        <v>181</v>
      </c>
      <c r="C28" s="344" t="s">
        <v>13163</v>
      </c>
      <c r="D28" s="341" t="s">
        <v>13120</v>
      </c>
      <c r="E28" s="61" t="s">
        <v>158</v>
      </c>
      <c r="F28" s="155" t="s">
        <v>140</v>
      </c>
      <c r="G28" s="155">
        <v>2</v>
      </c>
      <c r="H28" s="155"/>
    </row>
    <row r="29" spans="1:8" ht="15" x14ac:dyDescent="0.25">
      <c r="A29" s="341" t="s">
        <v>13112</v>
      </c>
      <c r="B29" s="341" t="s">
        <v>181</v>
      </c>
      <c r="C29" s="344" t="s">
        <v>13142</v>
      </c>
      <c r="D29" s="341" t="s">
        <v>13120</v>
      </c>
      <c r="E29" s="61" t="s">
        <v>158</v>
      </c>
      <c r="F29" s="155" t="s">
        <v>140</v>
      </c>
      <c r="G29" s="155">
        <v>2</v>
      </c>
      <c r="H29" s="155"/>
    </row>
    <row r="30" spans="1:8" ht="15" x14ac:dyDescent="0.25">
      <c r="A30" s="341" t="s">
        <v>13112</v>
      </c>
      <c r="B30" s="341" t="s">
        <v>181</v>
      </c>
      <c r="C30" s="344" t="s">
        <v>13164</v>
      </c>
      <c r="D30" s="341" t="s">
        <v>13121</v>
      </c>
      <c r="E30" s="61" t="s">
        <v>158</v>
      </c>
      <c r="F30" s="155" t="s">
        <v>140</v>
      </c>
      <c r="G30" s="155">
        <v>2</v>
      </c>
      <c r="H30" s="155"/>
    </row>
    <row r="31" spans="1:8" ht="15" x14ac:dyDescent="0.25">
      <c r="A31" s="341" t="s">
        <v>13112</v>
      </c>
      <c r="B31" s="341" t="s">
        <v>181</v>
      </c>
      <c r="C31" s="344" t="s">
        <v>13143</v>
      </c>
      <c r="D31" s="341" t="s">
        <v>13121</v>
      </c>
      <c r="E31" s="61" t="s">
        <v>158</v>
      </c>
      <c r="F31" s="155" t="s">
        <v>140</v>
      </c>
      <c r="G31" s="155">
        <v>2</v>
      </c>
      <c r="H31" s="155"/>
    </row>
    <row r="32" spans="1:8" ht="15" x14ac:dyDescent="0.25">
      <c r="A32" s="341" t="s">
        <v>13112</v>
      </c>
      <c r="B32" s="341" t="s">
        <v>181</v>
      </c>
      <c r="C32" s="344" t="s">
        <v>13165</v>
      </c>
      <c r="D32" s="341" t="s">
        <v>13122</v>
      </c>
      <c r="E32" s="61" t="s">
        <v>158</v>
      </c>
      <c r="F32" s="155" t="s">
        <v>140</v>
      </c>
      <c r="G32" s="155">
        <v>2</v>
      </c>
      <c r="H32" s="155"/>
    </row>
    <row r="33" spans="1:8" ht="15" x14ac:dyDescent="0.25">
      <c r="A33" s="341" t="s">
        <v>13112</v>
      </c>
      <c r="B33" s="341" t="s">
        <v>181</v>
      </c>
      <c r="C33" s="344" t="s">
        <v>13144</v>
      </c>
      <c r="D33" s="341" t="s">
        <v>13122</v>
      </c>
      <c r="E33" s="61" t="s">
        <v>158</v>
      </c>
      <c r="F33" s="155" t="s">
        <v>140</v>
      </c>
      <c r="G33" s="155">
        <v>2</v>
      </c>
      <c r="H33" s="155"/>
    </row>
    <row r="34" spans="1:8" ht="15" x14ac:dyDescent="0.25">
      <c r="A34" s="341" t="s">
        <v>13112</v>
      </c>
      <c r="B34" s="341" t="s">
        <v>181</v>
      </c>
      <c r="C34" s="344" t="s">
        <v>13166</v>
      </c>
      <c r="D34" s="341" t="s">
        <v>13123</v>
      </c>
      <c r="E34" s="61" t="s">
        <v>158</v>
      </c>
      <c r="F34" s="155" t="s">
        <v>140</v>
      </c>
      <c r="G34" s="155">
        <v>2</v>
      </c>
      <c r="H34" s="155"/>
    </row>
    <row r="35" spans="1:8" ht="15" x14ac:dyDescent="0.25">
      <c r="A35" s="341" t="s">
        <v>13112</v>
      </c>
      <c r="B35" s="341" t="s">
        <v>181</v>
      </c>
      <c r="C35" s="344" t="s">
        <v>13145</v>
      </c>
      <c r="D35" s="341" t="s">
        <v>6503</v>
      </c>
      <c r="E35" s="61" t="s">
        <v>158</v>
      </c>
      <c r="F35" s="155" t="s">
        <v>140</v>
      </c>
      <c r="G35" s="155">
        <v>2</v>
      </c>
      <c r="H35" s="155"/>
    </row>
    <row r="36" spans="1:8" ht="15" x14ac:dyDescent="0.25">
      <c r="A36" s="341" t="s">
        <v>13112</v>
      </c>
      <c r="B36" s="341" t="s">
        <v>181</v>
      </c>
      <c r="C36" s="344" t="s">
        <v>13146</v>
      </c>
      <c r="D36" s="341" t="s">
        <v>6505</v>
      </c>
      <c r="E36" s="61" t="s">
        <v>158</v>
      </c>
      <c r="F36" s="155" t="s">
        <v>140</v>
      </c>
      <c r="G36" s="155">
        <v>2</v>
      </c>
      <c r="H36" s="155"/>
    </row>
    <row r="37" spans="1:8" ht="15" x14ac:dyDescent="0.25">
      <c r="A37" s="341" t="s">
        <v>13112</v>
      </c>
      <c r="B37" s="341" t="s">
        <v>181</v>
      </c>
      <c r="C37" s="344" t="s">
        <v>13167</v>
      </c>
      <c r="D37" s="341" t="s">
        <v>6507</v>
      </c>
      <c r="E37" s="61" t="s">
        <v>158</v>
      </c>
      <c r="F37" s="155" t="s">
        <v>140</v>
      </c>
      <c r="G37" s="155">
        <v>2</v>
      </c>
      <c r="H37" s="155"/>
    </row>
    <row r="38" spans="1:8" ht="15" x14ac:dyDescent="0.25">
      <c r="A38" s="341" t="s">
        <v>13112</v>
      </c>
      <c r="B38" s="341" t="s">
        <v>181</v>
      </c>
      <c r="C38" s="344" t="s">
        <v>13147</v>
      </c>
      <c r="D38" s="341" t="s">
        <v>6509</v>
      </c>
      <c r="E38" s="61" t="s">
        <v>158</v>
      </c>
      <c r="F38" s="155" t="s">
        <v>140</v>
      </c>
      <c r="G38" s="155">
        <v>2</v>
      </c>
      <c r="H38" s="155"/>
    </row>
    <row r="39" spans="1:8" ht="15" x14ac:dyDescent="0.25">
      <c r="A39" s="341" t="s">
        <v>13112</v>
      </c>
      <c r="B39" s="341" t="s">
        <v>181</v>
      </c>
      <c r="C39" s="344" t="s">
        <v>13148</v>
      </c>
      <c r="D39" s="341" t="s">
        <v>6511</v>
      </c>
      <c r="E39" s="61" t="s">
        <v>158</v>
      </c>
      <c r="F39" s="155" t="s">
        <v>140</v>
      </c>
      <c r="G39" s="155">
        <v>2</v>
      </c>
      <c r="H39" s="155"/>
    </row>
    <row r="40" spans="1:8" ht="15" x14ac:dyDescent="0.25">
      <c r="A40" s="341" t="s">
        <v>13112</v>
      </c>
      <c r="B40" s="341" t="s">
        <v>181</v>
      </c>
      <c r="C40" s="344" t="s">
        <v>13149</v>
      </c>
      <c r="D40" s="341" t="s">
        <v>13124</v>
      </c>
      <c r="E40" s="61" t="s">
        <v>158</v>
      </c>
      <c r="F40" s="155" t="s">
        <v>140</v>
      </c>
      <c r="G40" s="155">
        <v>2</v>
      </c>
      <c r="H40" s="155"/>
    </row>
    <row r="41" spans="1:8" ht="15" x14ac:dyDescent="0.25">
      <c r="A41" s="341" t="s">
        <v>13112</v>
      </c>
      <c r="B41" s="341" t="s">
        <v>181</v>
      </c>
      <c r="C41" s="344" t="s">
        <v>13150</v>
      </c>
      <c r="D41" s="341" t="s">
        <v>13125</v>
      </c>
      <c r="E41" s="61" t="s">
        <v>158</v>
      </c>
      <c r="F41" s="155" t="s">
        <v>140</v>
      </c>
      <c r="G41" s="155">
        <v>2</v>
      </c>
      <c r="H41" s="155"/>
    </row>
    <row r="42" spans="1:8" ht="15" x14ac:dyDescent="0.25">
      <c r="A42" s="341" t="s">
        <v>13112</v>
      </c>
      <c r="B42" s="341" t="s">
        <v>181</v>
      </c>
      <c r="C42" s="344" t="s">
        <v>13168</v>
      </c>
      <c r="D42" s="341" t="s">
        <v>13126</v>
      </c>
      <c r="E42" s="61" t="s">
        <v>158</v>
      </c>
      <c r="F42" s="155" t="s">
        <v>140</v>
      </c>
      <c r="G42" s="155">
        <v>2</v>
      </c>
      <c r="H42" s="155"/>
    </row>
    <row r="43" spans="1:8" ht="15" x14ac:dyDescent="0.25">
      <c r="A43" s="341" t="s">
        <v>13112</v>
      </c>
      <c r="B43" s="341" t="s">
        <v>181</v>
      </c>
      <c r="C43" s="344" t="s">
        <v>13151</v>
      </c>
      <c r="D43" s="341" t="s">
        <v>13126</v>
      </c>
      <c r="E43" s="61" t="s">
        <v>158</v>
      </c>
      <c r="F43" s="155" t="s">
        <v>6469</v>
      </c>
      <c r="G43" s="155">
        <v>0</v>
      </c>
      <c r="H43" s="155"/>
    </row>
    <row r="44" spans="1:8" ht="15" x14ac:dyDescent="0.25">
      <c r="A44" s="341" t="s">
        <v>13112</v>
      </c>
      <c r="B44" s="341" t="s">
        <v>181</v>
      </c>
      <c r="C44" s="344" t="s">
        <v>13169</v>
      </c>
      <c r="D44" s="341" t="s">
        <v>6517</v>
      </c>
      <c r="E44" s="61" t="s">
        <v>158</v>
      </c>
      <c r="F44" s="155" t="s">
        <v>140</v>
      </c>
      <c r="G44" s="155">
        <v>3.2</v>
      </c>
      <c r="H44" s="155"/>
    </row>
    <row r="45" spans="1:8" ht="15" x14ac:dyDescent="0.25">
      <c r="A45" s="341" t="s">
        <v>13112</v>
      </c>
      <c r="B45" s="341" t="s">
        <v>181</v>
      </c>
      <c r="C45" s="344" t="s">
        <v>13152</v>
      </c>
      <c r="D45" s="341" t="s">
        <v>6517</v>
      </c>
      <c r="E45" s="61" t="s">
        <v>158</v>
      </c>
      <c r="F45" s="155" t="s">
        <v>140</v>
      </c>
      <c r="G45" s="155">
        <v>3.2</v>
      </c>
      <c r="H45" s="155"/>
    </row>
    <row r="46" spans="1:8" ht="15" x14ac:dyDescent="0.25">
      <c r="A46" s="341" t="s">
        <v>13112</v>
      </c>
      <c r="B46" s="341" t="s">
        <v>181</v>
      </c>
      <c r="C46" s="344" t="s">
        <v>13170</v>
      </c>
      <c r="D46" s="341" t="s">
        <v>6519</v>
      </c>
      <c r="E46" s="61" t="s">
        <v>158</v>
      </c>
      <c r="F46" s="155" t="s">
        <v>140</v>
      </c>
      <c r="G46" s="155">
        <v>3.2</v>
      </c>
      <c r="H46" s="155"/>
    </row>
    <row r="47" spans="1:8" ht="15" x14ac:dyDescent="0.25">
      <c r="A47" s="341" t="s">
        <v>13112</v>
      </c>
      <c r="B47" s="341" t="s">
        <v>181</v>
      </c>
      <c r="C47" s="344" t="s">
        <v>13153</v>
      </c>
      <c r="D47" s="341" t="s">
        <v>6519</v>
      </c>
      <c r="E47" s="61" t="s">
        <v>158</v>
      </c>
      <c r="F47" s="155" t="s">
        <v>140</v>
      </c>
      <c r="G47" s="155">
        <v>3.2</v>
      </c>
      <c r="H47" s="155"/>
    </row>
    <row r="48" spans="1:8" ht="15" x14ac:dyDescent="0.25">
      <c r="A48" s="341" t="s">
        <v>13112</v>
      </c>
      <c r="B48" s="341" t="s">
        <v>181</v>
      </c>
      <c r="C48" s="344" t="s">
        <v>13171</v>
      </c>
      <c r="D48" s="341" t="s">
        <v>13127</v>
      </c>
      <c r="E48" s="61" t="s">
        <v>158</v>
      </c>
      <c r="F48" s="155" t="s">
        <v>140</v>
      </c>
      <c r="G48" s="155">
        <v>3.2</v>
      </c>
      <c r="H48" s="155"/>
    </row>
    <row r="49" spans="1:8" ht="15" x14ac:dyDescent="0.25">
      <c r="A49" s="341" t="s">
        <v>13112</v>
      </c>
      <c r="B49" s="341" t="s">
        <v>181</v>
      </c>
      <c r="C49" s="344" t="s">
        <v>13154</v>
      </c>
      <c r="D49" s="341" t="s">
        <v>13127</v>
      </c>
      <c r="E49" s="61" t="s">
        <v>158</v>
      </c>
      <c r="F49" s="155" t="s">
        <v>140</v>
      </c>
      <c r="G49" s="155">
        <v>3.2</v>
      </c>
      <c r="H49" s="155"/>
    </row>
    <row r="50" spans="1:8" ht="15" x14ac:dyDescent="0.25">
      <c r="A50" s="341" t="s">
        <v>13112</v>
      </c>
      <c r="B50" s="341" t="s">
        <v>181</v>
      </c>
      <c r="C50" s="344" t="s">
        <v>4857</v>
      </c>
      <c r="D50" s="341" t="s">
        <v>13128</v>
      </c>
      <c r="E50" s="61" t="s">
        <v>158</v>
      </c>
      <c r="F50" s="155" t="s">
        <v>140</v>
      </c>
      <c r="G50" s="155">
        <v>3.1</v>
      </c>
      <c r="H50" s="155"/>
    </row>
    <row r="51" spans="1:8" ht="15" x14ac:dyDescent="0.25">
      <c r="A51" s="341" t="s">
        <v>13112</v>
      </c>
      <c r="B51" s="341" t="s">
        <v>181</v>
      </c>
      <c r="C51" s="344" t="s">
        <v>13155</v>
      </c>
      <c r="D51" s="341" t="s">
        <v>6526</v>
      </c>
      <c r="E51" s="61" t="s">
        <v>158</v>
      </c>
      <c r="F51" s="155" t="s">
        <v>140</v>
      </c>
      <c r="G51" s="155">
        <v>3.1</v>
      </c>
      <c r="H51" s="155"/>
    </row>
    <row r="52" spans="1:8" ht="15" x14ac:dyDescent="0.25">
      <c r="A52" s="341" t="s">
        <v>13112</v>
      </c>
      <c r="B52" s="341" t="s">
        <v>181</v>
      </c>
      <c r="C52" s="344" t="s">
        <v>13172</v>
      </c>
      <c r="D52" s="341" t="s">
        <v>6528</v>
      </c>
      <c r="E52" s="61" t="s">
        <v>158</v>
      </c>
      <c r="F52" s="155" t="s">
        <v>140</v>
      </c>
      <c r="G52" s="155">
        <v>3.1</v>
      </c>
      <c r="H52" s="155"/>
    </row>
    <row r="53" spans="1:8" ht="15" x14ac:dyDescent="0.25">
      <c r="A53" s="341" t="s">
        <v>13112</v>
      </c>
      <c r="B53" s="341" t="s">
        <v>181</v>
      </c>
      <c r="C53" s="344" t="s">
        <v>13173</v>
      </c>
      <c r="D53" s="341" t="s">
        <v>6530</v>
      </c>
      <c r="E53" s="61" t="s">
        <v>158</v>
      </c>
      <c r="F53" s="155" t="s">
        <v>140</v>
      </c>
      <c r="G53" s="155">
        <v>3.1</v>
      </c>
      <c r="H53" s="155"/>
    </row>
    <row r="54" spans="1:8" ht="15" x14ac:dyDescent="0.25">
      <c r="A54" s="341" t="s">
        <v>13112</v>
      </c>
      <c r="B54" s="341" t="s">
        <v>181</v>
      </c>
      <c r="C54" s="344" t="s">
        <v>13174</v>
      </c>
      <c r="D54" s="341" t="s">
        <v>6532</v>
      </c>
      <c r="E54" s="61" t="s">
        <v>158</v>
      </c>
      <c r="F54" s="155" t="s">
        <v>140</v>
      </c>
      <c r="G54" s="155">
        <v>4.0999999999999996</v>
      </c>
      <c r="H54" s="155"/>
    </row>
    <row r="55" spans="1:8" ht="15" x14ac:dyDescent="0.25">
      <c r="A55" s="341" t="s">
        <v>13112</v>
      </c>
      <c r="B55" s="341" t="s">
        <v>181</v>
      </c>
      <c r="C55" s="344" t="s">
        <v>13175</v>
      </c>
      <c r="D55" s="341" t="s">
        <v>6534</v>
      </c>
      <c r="E55" s="61" t="s">
        <v>158</v>
      </c>
      <c r="F55" s="155" t="s">
        <v>140</v>
      </c>
      <c r="G55" s="155">
        <v>4.0999999999999996</v>
      </c>
      <c r="H55" s="155"/>
    </row>
    <row r="56" spans="1:8" ht="15" x14ac:dyDescent="0.25">
      <c r="A56" s="341" t="s">
        <v>13112</v>
      </c>
      <c r="B56" s="341" t="s">
        <v>181</v>
      </c>
      <c r="C56" s="344" t="s">
        <v>13176</v>
      </c>
      <c r="D56" s="341" t="s">
        <v>6536</v>
      </c>
      <c r="E56" s="61" t="s">
        <v>158</v>
      </c>
      <c r="F56" s="155" t="s">
        <v>140</v>
      </c>
      <c r="G56" s="155">
        <v>4.0999999999999996</v>
      </c>
      <c r="H56" s="155"/>
    </row>
    <row r="57" spans="1:8" ht="15" x14ac:dyDescent="0.25">
      <c r="A57" s="341" t="s">
        <v>13112</v>
      </c>
      <c r="B57" s="341" t="s">
        <v>181</v>
      </c>
      <c r="C57" s="344" t="s">
        <v>13256</v>
      </c>
      <c r="D57" s="341" t="s">
        <v>6538</v>
      </c>
      <c r="E57" s="61" t="s">
        <v>158</v>
      </c>
      <c r="F57" s="155" t="s">
        <v>140</v>
      </c>
      <c r="G57" s="155">
        <v>4.0999999999999996</v>
      </c>
      <c r="H57" s="155"/>
    </row>
    <row r="58" spans="1:8" ht="15" x14ac:dyDescent="0.25">
      <c r="A58" s="341" t="s">
        <v>13112</v>
      </c>
      <c r="B58" s="341" t="s">
        <v>181</v>
      </c>
      <c r="C58" s="344" t="s">
        <v>13257</v>
      </c>
      <c r="D58" s="341" t="s">
        <v>6541</v>
      </c>
      <c r="E58" s="61" t="s">
        <v>158</v>
      </c>
      <c r="F58" s="155" t="s">
        <v>140</v>
      </c>
      <c r="G58" s="155">
        <v>3.2</v>
      </c>
      <c r="H58" s="155">
        <v>4.0999999999999996</v>
      </c>
    </row>
    <row r="59" spans="1:8" ht="15" x14ac:dyDescent="0.25">
      <c r="A59" s="341" t="s">
        <v>13112</v>
      </c>
      <c r="B59" s="341" t="s">
        <v>181</v>
      </c>
      <c r="C59" s="344" t="s">
        <v>13177</v>
      </c>
      <c r="D59" s="341" t="s">
        <v>6543</v>
      </c>
      <c r="E59" s="61" t="s">
        <v>158</v>
      </c>
      <c r="F59" s="155" t="s">
        <v>140</v>
      </c>
      <c r="G59" s="155">
        <v>3.2</v>
      </c>
      <c r="H59" s="155">
        <v>4.0999999999999996</v>
      </c>
    </row>
    <row r="60" spans="1:8" ht="15" x14ac:dyDescent="0.25">
      <c r="A60" s="341" t="s">
        <v>13112</v>
      </c>
      <c r="B60" s="341" t="s">
        <v>181</v>
      </c>
      <c r="C60" s="344" t="s">
        <v>13178</v>
      </c>
      <c r="D60" s="341" t="s">
        <v>13200</v>
      </c>
      <c r="E60" s="61" t="s">
        <v>158</v>
      </c>
      <c r="F60" s="155" t="s">
        <v>140</v>
      </c>
      <c r="G60" s="155">
        <v>3.2</v>
      </c>
      <c r="H60" s="155">
        <v>4.0999999999999996</v>
      </c>
    </row>
    <row r="61" spans="1:8" ht="15" x14ac:dyDescent="0.25">
      <c r="A61" s="341" t="s">
        <v>13112</v>
      </c>
      <c r="B61" s="341" t="s">
        <v>181</v>
      </c>
      <c r="C61" s="344" t="s">
        <v>13258</v>
      </c>
      <c r="D61" s="341" t="s">
        <v>13201</v>
      </c>
      <c r="E61" s="61" t="s">
        <v>158</v>
      </c>
      <c r="F61" s="155" t="s">
        <v>140</v>
      </c>
      <c r="G61" s="155">
        <v>3.2</v>
      </c>
      <c r="H61" s="155">
        <v>4.0999999999999996</v>
      </c>
    </row>
    <row r="62" spans="1:8" ht="15" x14ac:dyDescent="0.25">
      <c r="A62" s="341" t="s">
        <v>13112</v>
      </c>
      <c r="B62" s="341" t="s">
        <v>181</v>
      </c>
      <c r="C62" s="344" t="s">
        <v>13179</v>
      </c>
      <c r="D62" s="341" t="s">
        <v>6549</v>
      </c>
      <c r="E62" s="61" t="s">
        <v>158</v>
      </c>
      <c r="F62" s="155" t="s">
        <v>140</v>
      </c>
      <c r="G62" s="155">
        <v>3.2</v>
      </c>
      <c r="H62" s="155">
        <v>4.0999999999999996</v>
      </c>
    </row>
    <row r="63" spans="1:8" ht="15" x14ac:dyDescent="0.25">
      <c r="A63" s="341" t="s">
        <v>13112</v>
      </c>
      <c r="B63" s="341" t="s">
        <v>181</v>
      </c>
      <c r="C63" s="344" t="s">
        <v>13180</v>
      </c>
      <c r="D63" s="341" t="s">
        <v>13202</v>
      </c>
      <c r="E63" s="61" t="s">
        <v>158</v>
      </c>
      <c r="F63" s="155" t="s">
        <v>140</v>
      </c>
      <c r="G63" s="155">
        <v>2</v>
      </c>
      <c r="H63" s="155">
        <v>4.0999999999999996</v>
      </c>
    </row>
    <row r="64" spans="1:8" ht="15" x14ac:dyDescent="0.25">
      <c r="A64" s="341" t="s">
        <v>13112</v>
      </c>
      <c r="B64" s="341" t="s">
        <v>181</v>
      </c>
      <c r="C64" s="344" t="s">
        <v>13259</v>
      </c>
      <c r="D64" s="341" t="s">
        <v>13203</v>
      </c>
      <c r="E64" s="61" t="s">
        <v>158</v>
      </c>
      <c r="F64" s="155" t="s">
        <v>140</v>
      </c>
      <c r="G64" s="155">
        <v>2</v>
      </c>
      <c r="H64" s="155">
        <v>4.0999999999999996</v>
      </c>
    </row>
    <row r="65" spans="1:9" ht="15" x14ac:dyDescent="0.25">
      <c r="A65" s="341" t="s">
        <v>13112</v>
      </c>
      <c r="B65" s="341" t="s">
        <v>181</v>
      </c>
      <c r="C65" s="344" t="s">
        <v>13181</v>
      </c>
      <c r="D65" s="341" t="s">
        <v>13203</v>
      </c>
      <c r="E65" s="61" t="s">
        <v>158</v>
      </c>
      <c r="F65" s="155" t="s">
        <v>140</v>
      </c>
      <c r="G65" s="155">
        <v>2</v>
      </c>
      <c r="H65" s="155">
        <v>4.0999999999999996</v>
      </c>
    </row>
    <row r="66" spans="1:9" ht="15" x14ac:dyDescent="0.25">
      <c r="A66" s="341" t="s">
        <v>13112</v>
      </c>
      <c r="B66" s="341" t="s">
        <v>181</v>
      </c>
      <c r="C66" s="344" t="s">
        <v>13260</v>
      </c>
      <c r="D66" s="341" t="s">
        <v>13204</v>
      </c>
      <c r="E66" s="61" t="s">
        <v>158</v>
      </c>
      <c r="F66" s="155" t="s">
        <v>6469</v>
      </c>
      <c r="G66" s="155">
        <v>0</v>
      </c>
      <c r="H66" s="155"/>
    </row>
    <row r="67" spans="1:9" ht="15" x14ac:dyDescent="0.25">
      <c r="A67" s="341" t="s">
        <v>13112</v>
      </c>
      <c r="B67" s="341" t="s">
        <v>181</v>
      </c>
      <c r="C67" s="344" t="s">
        <v>13182</v>
      </c>
      <c r="D67" s="341" t="s">
        <v>13204</v>
      </c>
      <c r="E67" s="61" t="s">
        <v>158</v>
      </c>
      <c r="F67" s="155" t="s">
        <v>140</v>
      </c>
      <c r="G67" s="155">
        <v>3.2</v>
      </c>
      <c r="H67" s="155"/>
    </row>
    <row r="68" spans="1:9" ht="15" x14ac:dyDescent="0.25">
      <c r="A68" s="341" t="s">
        <v>13112</v>
      </c>
      <c r="B68" s="341" t="s">
        <v>181</v>
      </c>
      <c r="C68" s="344" t="s">
        <v>13261</v>
      </c>
      <c r="D68" s="341" t="s">
        <v>6555</v>
      </c>
      <c r="E68" s="61" t="s">
        <v>158</v>
      </c>
      <c r="F68" s="155" t="s">
        <v>6469</v>
      </c>
      <c r="G68" s="155">
        <v>2</v>
      </c>
      <c r="H68" s="155">
        <v>3.1</v>
      </c>
    </row>
    <row r="69" spans="1:9" ht="15" x14ac:dyDescent="0.25">
      <c r="A69" s="341" t="s">
        <v>13112</v>
      </c>
      <c r="B69" s="341" t="s">
        <v>181</v>
      </c>
      <c r="C69" s="344" t="s">
        <v>13183</v>
      </c>
      <c r="D69" s="341" t="s">
        <v>6557</v>
      </c>
      <c r="E69" s="61" t="s">
        <v>158</v>
      </c>
      <c r="F69" s="155" t="s">
        <v>140</v>
      </c>
      <c r="G69" s="155">
        <v>2</v>
      </c>
      <c r="H69" s="155">
        <v>3.1</v>
      </c>
    </row>
    <row r="70" spans="1:9" ht="15" x14ac:dyDescent="0.25">
      <c r="A70" s="341" t="s">
        <v>13112</v>
      </c>
      <c r="B70" s="341" t="s">
        <v>181</v>
      </c>
      <c r="C70" s="344" t="s">
        <v>13184</v>
      </c>
      <c r="D70" s="341" t="s">
        <v>6559</v>
      </c>
      <c r="E70" s="61" t="s">
        <v>158</v>
      </c>
      <c r="F70" s="155" t="s">
        <v>140</v>
      </c>
      <c r="G70" s="155">
        <v>2</v>
      </c>
      <c r="H70" s="155">
        <v>3.1</v>
      </c>
    </row>
    <row r="71" spans="1:9" ht="15" x14ac:dyDescent="0.25">
      <c r="A71" s="341" t="s">
        <v>13112</v>
      </c>
      <c r="B71" s="341" t="s">
        <v>181</v>
      </c>
      <c r="C71" s="344" t="s">
        <v>13262</v>
      </c>
      <c r="D71" s="341" t="s">
        <v>6561</v>
      </c>
      <c r="E71" s="61" t="s">
        <v>158</v>
      </c>
      <c r="F71" s="155" t="s">
        <v>140</v>
      </c>
      <c r="G71" s="155">
        <v>2</v>
      </c>
      <c r="H71" s="155">
        <v>3.1</v>
      </c>
    </row>
    <row r="72" spans="1:9" ht="15" x14ac:dyDescent="0.25">
      <c r="A72" s="341" t="s">
        <v>13112</v>
      </c>
      <c r="B72" s="341" t="s">
        <v>181</v>
      </c>
      <c r="C72" s="344" t="s">
        <v>13185</v>
      </c>
      <c r="D72" s="341" t="s">
        <v>13205</v>
      </c>
      <c r="E72" s="61" t="s">
        <v>158</v>
      </c>
      <c r="F72" s="155" t="s">
        <v>140</v>
      </c>
      <c r="G72" s="155">
        <v>2</v>
      </c>
      <c r="H72" s="155">
        <v>3.1</v>
      </c>
    </row>
    <row r="73" spans="1:9" ht="15" x14ac:dyDescent="0.25">
      <c r="A73" s="341" t="s">
        <v>13112</v>
      </c>
      <c r="B73" s="341" t="s">
        <v>181</v>
      </c>
      <c r="C73" s="344" t="s">
        <v>13186</v>
      </c>
      <c r="D73" s="341" t="s">
        <v>13206</v>
      </c>
      <c r="E73" s="61" t="s">
        <v>158</v>
      </c>
      <c r="F73" s="155" t="s">
        <v>140</v>
      </c>
      <c r="G73" s="155">
        <v>0</v>
      </c>
      <c r="H73" s="155"/>
    </row>
    <row r="74" spans="1:9" ht="15" x14ac:dyDescent="0.25">
      <c r="A74" s="341" t="s">
        <v>13112</v>
      </c>
      <c r="B74" s="341" t="s">
        <v>181</v>
      </c>
      <c r="C74" s="344" t="s">
        <v>13187</v>
      </c>
      <c r="D74" s="341" t="s">
        <v>13207</v>
      </c>
      <c r="E74" s="61" t="s">
        <v>158</v>
      </c>
      <c r="F74" s="155" t="s">
        <v>140</v>
      </c>
      <c r="G74" s="155">
        <v>0</v>
      </c>
      <c r="H74" s="155"/>
    </row>
    <row r="75" spans="1:9" ht="15" x14ac:dyDescent="0.25">
      <c r="A75" s="341" t="s">
        <v>13112</v>
      </c>
      <c r="B75" s="341" t="s">
        <v>181</v>
      </c>
      <c r="C75" s="344" t="s">
        <v>13263</v>
      </c>
      <c r="D75" s="341" t="s">
        <v>6568</v>
      </c>
      <c r="E75" s="61" t="s">
        <v>158</v>
      </c>
      <c r="F75" s="155" t="s">
        <v>6469</v>
      </c>
      <c r="G75" s="155">
        <v>0</v>
      </c>
      <c r="H75" s="155"/>
      <c r="I75" s="63" t="s">
        <v>1317</v>
      </c>
    </row>
    <row r="76" spans="1:9" ht="15" x14ac:dyDescent="0.25">
      <c r="A76" s="341" t="s">
        <v>13112</v>
      </c>
      <c r="B76" s="341" t="s">
        <v>181</v>
      </c>
      <c r="C76" s="344" t="s">
        <v>13188</v>
      </c>
      <c r="D76" s="341" t="s">
        <v>13208</v>
      </c>
      <c r="E76" s="61" t="s">
        <v>158</v>
      </c>
      <c r="F76" s="155" t="s">
        <v>140</v>
      </c>
      <c r="G76" s="155">
        <v>3.1</v>
      </c>
      <c r="H76" s="155"/>
    </row>
    <row r="77" spans="1:9" ht="15" x14ac:dyDescent="0.25">
      <c r="A77" s="341" t="s">
        <v>13112</v>
      </c>
      <c r="B77" s="341" t="s">
        <v>181</v>
      </c>
      <c r="C77" s="344" t="s">
        <v>13189</v>
      </c>
      <c r="D77" s="341" t="s">
        <v>13209</v>
      </c>
      <c r="E77" s="61" t="s">
        <v>158</v>
      </c>
      <c r="F77" s="155" t="s">
        <v>140</v>
      </c>
      <c r="G77" s="155">
        <v>3.1</v>
      </c>
      <c r="H77" s="155"/>
    </row>
    <row r="78" spans="1:9" ht="15" x14ac:dyDescent="0.25">
      <c r="A78" s="341" t="s">
        <v>13112</v>
      </c>
      <c r="B78" s="341" t="s">
        <v>181</v>
      </c>
      <c r="C78" s="344" t="s">
        <v>13190</v>
      </c>
      <c r="D78" s="341" t="s">
        <v>13210</v>
      </c>
      <c r="E78" s="61" t="s">
        <v>158</v>
      </c>
      <c r="F78" s="155" t="s">
        <v>140</v>
      </c>
      <c r="G78" s="155">
        <v>3.1</v>
      </c>
      <c r="H78" s="155"/>
    </row>
    <row r="79" spans="1:9" ht="15" x14ac:dyDescent="0.25">
      <c r="A79" s="341" t="s">
        <v>13112</v>
      </c>
      <c r="B79" s="341" t="s">
        <v>181</v>
      </c>
      <c r="C79" s="344" t="s">
        <v>13191</v>
      </c>
      <c r="D79" s="341" t="s">
        <v>13211</v>
      </c>
      <c r="E79" s="61" t="s">
        <v>158</v>
      </c>
      <c r="F79" s="155" t="s">
        <v>140</v>
      </c>
      <c r="G79" s="155">
        <v>3.1</v>
      </c>
      <c r="H79" s="155"/>
    </row>
    <row r="80" spans="1:9" ht="15" x14ac:dyDescent="0.25">
      <c r="A80" s="341" t="s">
        <v>13112</v>
      </c>
      <c r="B80" s="341" t="s">
        <v>181</v>
      </c>
      <c r="C80" s="344" t="s">
        <v>13264</v>
      </c>
      <c r="D80" s="341" t="s">
        <v>6578</v>
      </c>
      <c r="E80" s="61" t="s">
        <v>158</v>
      </c>
      <c r="F80" s="155" t="s">
        <v>140</v>
      </c>
      <c r="G80" s="155">
        <v>3.1</v>
      </c>
      <c r="H80" s="155"/>
    </row>
    <row r="81" spans="1:9" ht="15" x14ac:dyDescent="0.25">
      <c r="A81" s="341" t="s">
        <v>13112</v>
      </c>
      <c r="B81" s="341" t="s">
        <v>181</v>
      </c>
      <c r="C81" s="344" t="s">
        <v>13192</v>
      </c>
      <c r="D81" s="341" t="s">
        <v>6580</v>
      </c>
      <c r="E81" s="61" t="s">
        <v>158</v>
      </c>
      <c r="F81" s="155" t="s">
        <v>140</v>
      </c>
      <c r="G81" s="155">
        <v>3.1</v>
      </c>
      <c r="H81" s="155"/>
    </row>
    <row r="82" spans="1:9" ht="15" x14ac:dyDescent="0.25">
      <c r="A82" s="341" t="s">
        <v>13112</v>
      </c>
      <c r="B82" s="341" t="s">
        <v>181</v>
      </c>
      <c r="C82" s="344" t="s">
        <v>13193</v>
      </c>
      <c r="D82" s="341" t="s">
        <v>13212</v>
      </c>
      <c r="E82" s="61" t="s">
        <v>140</v>
      </c>
      <c r="F82" s="155" t="s">
        <v>6469</v>
      </c>
      <c r="G82" s="155">
        <v>0</v>
      </c>
      <c r="H82" s="155"/>
      <c r="I82" s="63" t="s">
        <v>1317</v>
      </c>
    </row>
    <row r="83" spans="1:9" ht="15" x14ac:dyDescent="0.25">
      <c r="A83" s="341" t="s">
        <v>13112</v>
      </c>
      <c r="B83" s="341" t="s">
        <v>181</v>
      </c>
      <c r="C83" s="344" t="s">
        <v>13265</v>
      </c>
      <c r="D83" s="341" t="s">
        <v>13213</v>
      </c>
      <c r="E83" s="61" t="s">
        <v>158</v>
      </c>
      <c r="F83" s="155" t="s">
        <v>6469</v>
      </c>
      <c r="G83" s="155">
        <v>0</v>
      </c>
      <c r="H83" s="155"/>
    </row>
    <row r="84" spans="1:9" ht="15" x14ac:dyDescent="0.25">
      <c r="A84" s="341" t="s">
        <v>13112</v>
      </c>
      <c r="B84" s="341" t="s">
        <v>181</v>
      </c>
      <c r="C84" s="344" t="s">
        <v>13194</v>
      </c>
      <c r="D84" s="341" t="s">
        <v>13213</v>
      </c>
      <c r="E84" s="61" t="s">
        <v>158</v>
      </c>
      <c r="F84" s="155" t="s">
        <v>140</v>
      </c>
      <c r="G84" s="155">
        <v>3.2</v>
      </c>
      <c r="H84" s="155"/>
    </row>
    <row r="85" spans="1:9" ht="15" x14ac:dyDescent="0.25">
      <c r="A85" s="341" t="s">
        <v>13112</v>
      </c>
      <c r="B85" s="341" t="s">
        <v>181</v>
      </c>
      <c r="C85" s="344" t="s">
        <v>13266</v>
      </c>
      <c r="D85" s="341" t="s">
        <v>13214</v>
      </c>
      <c r="E85" s="61" t="s">
        <v>158</v>
      </c>
      <c r="F85" s="155" t="s">
        <v>140</v>
      </c>
      <c r="G85" s="155">
        <v>3.1</v>
      </c>
      <c r="H85" s="155"/>
    </row>
    <row r="86" spans="1:9" ht="15" x14ac:dyDescent="0.25">
      <c r="A86" s="341" t="s">
        <v>13112</v>
      </c>
      <c r="B86" s="341" t="s">
        <v>181</v>
      </c>
      <c r="C86" s="344" t="s">
        <v>13267</v>
      </c>
      <c r="D86" s="341" t="s">
        <v>13215</v>
      </c>
      <c r="E86" s="61" t="s">
        <v>140</v>
      </c>
      <c r="F86" s="155" t="s">
        <v>6469</v>
      </c>
      <c r="G86" s="155">
        <v>3.1</v>
      </c>
      <c r="H86" s="155">
        <v>3.2</v>
      </c>
    </row>
    <row r="87" spans="1:9" ht="15" x14ac:dyDescent="0.25">
      <c r="A87" s="341" t="s">
        <v>13112</v>
      </c>
      <c r="B87" s="341" t="s">
        <v>181</v>
      </c>
      <c r="C87" s="344" t="s">
        <v>13195</v>
      </c>
      <c r="D87" s="341" t="s">
        <v>13215</v>
      </c>
      <c r="E87" s="61" t="s">
        <v>140</v>
      </c>
      <c r="F87" s="155" t="s">
        <v>140</v>
      </c>
      <c r="G87" s="155">
        <v>3.1</v>
      </c>
      <c r="H87" s="155">
        <v>3.2</v>
      </c>
    </row>
    <row r="88" spans="1:9" ht="15" x14ac:dyDescent="0.25">
      <c r="A88" s="341" t="s">
        <v>13112</v>
      </c>
      <c r="B88" s="341" t="s">
        <v>181</v>
      </c>
      <c r="C88" s="344" t="s">
        <v>13268</v>
      </c>
      <c r="D88" s="341" t="s">
        <v>13216</v>
      </c>
      <c r="E88" s="61" t="s">
        <v>140</v>
      </c>
      <c r="F88" s="155" t="s">
        <v>140</v>
      </c>
      <c r="G88" s="155">
        <v>3.1</v>
      </c>
      <c r="H88" s="155">
        <v>3.2</v>
      </c>
    </row>
    <row r="89" spans="1:9" ht="15" x14ac:dyDescent="0.25">
      <c r="A89" s="341" t="s">
        <v>13112</v>
      </c>
      <c r="B89" s="341" t="s">
        <v>181</v>
      </c>
      <c r="C89" s="344" t="s">
        <v>13196</v>
      </c>
      <c r="D89" s="341" t="s">
        <v>13216</v>
      </c>
      <c r="E89" s="61" t="s">
        <v>140</v>
      </c>
      <c r="F89" s="155" t="s">
        <v>6469</v>
      </c>
      <c r="G89" s="155">
        <v>0</v>
      </c>
      <c r="H89" s="155"/>
      <c r="I89" s="63" t="s">
        <v>1318</v>
      </c>
    </row>
    <row r="90" spans="1:9" ht="15" x14ac:dyDescent="0.25">
      <c r="A90" s="341" t="s">
        <v>13112</v>
      </c>
      <c r="B90" s="341" t="s">
        <v>181</v>
      </c>
      <c r="C90" s="344" t="s">
        <v>13269</v>
      </c>
      <c r="D90" s="341" t="s">
        <v>13217</v>
      </c>
      <c r="E90" s="61" t="s">
        <v>140</v>
      </c>
      <c r="F90" s="155" t="s">
        <v>140</v>
      </c>
      <c r="G90" s="155">
        <v>4.0999999999999996</v>
      </c>
      <c r="H90" s="155"/>
    </row>
    <row r="91" spans="1:9" ht="15" x14ac:dyDescent="0.25">
      <c r="A91" s="341" t="s">
        <v>13112</v>
      </c>
      <c r="B91" s="341" t="s">
        <v>181</v>
      </c>
      <c r="C91" s="344" t="s">
        <v>13197</v>
      </c>
      <c r="D91" s="341" t="s">
        <v>13217</v>
      </c>
      <c r="E91" s="61" t="s">
        <v>140</v>
      </c>
      <c r="F91" s="155" t="s">
        <v>140</v>
      </c>
      <c r="G91" s="155">
        <v>4.0999999999999996</v>
      </c>
      <c r="H91" s="155"/>
    </row>
    <row r="92" spans="1:9" ht="15" x14ac:dyDescent="0.25">
      <c r="A92" s="341" t="s">
        <v>13112</v>
      </c>
      <c r="B92" s="341" t="s">
        <v>181</v>
      </c>
      <c r="C92" s="344" t="s">
        <v>13270</v>
      </c>
      <c r="D92" s="341" t="s">
        <v>13218</v>
      </c>
      <c r="E92" s="61" t="s">
        <v>140</v>
      </c>
      <c r="F92" s="155" t="s">
        <v>140</v>
      </c>
      <c r="G92" s="155">
        <v>5.0999999999999996</v>
      </c>
      <c r="H92" s="155">
        <v>5.2</v>
      </c>
    </row>
    <row r="93" spans="1:9" ht="15" x14ac:dyDescent="0.25">
      <c r="A93" s="341" t="s">
        <v>13112</v>
      </c>
      <c r="B93" s="341" t="s">
        <v>181</v>
      </c>
      <c r="C93" s="344" t="s">
        <v>13198</v>
      </c>
      <c r="D93" s="341" t="s">
        <v>13218</v>
      </c>
      <c r="E93" s="61" t="s">
        <v>140</v>
      </c>
      <c r="F93" s="155" t="s">
        <v>140</v>
      </c>
      <c r="G93" s="155">
        <v>5.0999999999999996</v>
      </c>
      <c r="H93" s="155">
        <v>5.2</v>
      </c>
    </row>
    <row r="94" spans="1:9" ht="15" x14ac:dyDescent="0.25">
      <c r="A94" s="341" t="s">
        <v>13112</v>
      </c>
      <c r="B94" s="341" t="s">
        <v>181</v>
      </c>
      <c r="C94" s="344" t="s">
        <v>5836</v>
      </c>
      <c r="D94" s="341" t="s">
        <v>6595</v>
      </c>
      <c r="E94" s="61" t="s">
        <v>140</v>
      </c>
      <c r="F94" s="155" t="s">
        <v>6469</v>
      </c>
      <c r="G94" s="155">
        <v>0</v>
      </c>
      <c r="H94" s="155"/>
      <c r="I94" s="63" t="s">
        <v>1318</v>
      </c>
    </row>
    <row r="95" spans="1:9" ht="15" x14ac:dyDescent="0.25">
      <c r="A95" s="341" t="s">
        <v>13112</v>
      </c>
      <c r="B95" s="341" t="s">
        <v>181</v>
      </c>
      <c r="C95" s="344" t="s">
        <v>4863</v>
      </c>
      <c r="D95" s="341" t="s">
        <v>6597</v>
      </c>
      <c r="E95" s="61" t="s">
        <v>140</v>
      </c>
      <c r="F95" s="155" t="s">
        <v>140</v>
      </c>
      <c r="G95" s="155">
        <v>0</v>
      </c>
      <c r="H95" s="155"/>
    </row>
    <row r="96" spans="1:9" ht="15" x14ac:dyDescent="0.25">
      <c r="A96" s="341" t="s">
        <v>13112</v>
      </c>
      <c r="B96" s="341" t="s">
        <v>181</v>
      </c>
      <c r="C96" s="344" t="s">
        <v>13199</v>
      </c>
      <c r="D96" s="341" t="s">
        <v>6597</v>
      </c>
      <c r="E96" s="61" t="s">
        <v>140</v>
      </c>
      <c r="F96" s="155" t="s">
        <v>140</v>
      </c>
      <c r="G96" s="155">
        <v>4.0999999999999996</v>
      </c>
      <c r="H96" s="155">
        <v>5.2</v>
      </c>
    </row>
    <row r="97" spans="1:9" ht="15" x14ac:dyDescent="0.25">
      <c r="A97" s="341" t="s">
        <v>13112</v>
      </c>
      <c r="B97" s="341" t="s">
        <v>181</v>
      </c>
      <c r="C97" s="344" t="s">
        <v>4865</v>
      </c>
      <c r="D97" s="341" t="s">
        <v>6600</v>
      </c>
      <c r="E97" s="61" t="s">
        <v>140</v>
      </c>
      <c r="F97" s="155" t="s">
        <v>6469</v>
      </c>
      <c r="G97" s="155">
        <v>3.2</v>
      </c>
      <c r="H97" s="155"/>
    </row>
    <row r="98" spans="1:9" ht="15" x14ac:dyDescent="0.25">
      <c r="A98" s="341" t="s">
        <v>13112</v>
      </c>
      <c r="B98" s="341" t="s">
        <v>181</v>
      </c>
      <c r="C98" s="344" t="s">
        <v>13219</v>
      </c>
      <c r="D98" s="341" t="s">
        <v>6600</v>
      </c>
      <c r="E98" s="61" t="s">
        <v>158</v>
      </c>
      <c r="F98" s="155" t="s">
        <v>140</v>
      </c>
      <c r="G98" s="155">
        <v>3.2</v>
      </c>
      <c r="H98" s="155"/>
    </row>
    <row r="99" spans="1:9" ht="15" x14ac:dyDescent="0.25">
      <c r="A99" s="341" t="s">
        <v>13112</v>
      </c>
      <c r="B99" s="341" t="s">
        <v>181</v>
      </c>
      <c r="C99" s="344" t="s">
        <v>13271</v>
      </c>
      <c r="D99" s="341" t="s">
        <v>13237</v>
      </c>
      <c r="E99" s="61" t="s">
        <v>140</v>
      </c>
      <c r="F99" s="155" t="s">
        <v>6469</v>
      </c>
      <c r="G99" s="155">
        <v>3.2</v>
      </c>
      <c r="H99" s="155"/>
    </row>
    <row r="100" spans="1:9" ht="15" x14ac:dyDescent="0.25">
      <c r="A100" s="341" t="s">
        <v>13112</v>
      </c>
      <c r="B100" s="341" t="s">
        <v>181</v>
      </c>
      <c r="C100" s="344" t="s">
        <v>13220</v>
      </c>
      <c r="D100" s="341" t="s">
        <v>13237</v>
      </c>
      <c r="E100" s="61" t="s">
        <v>140</v>
      </c>
      <c r="F100" s="155" t="s">
        <v>140</v>
      </c>
      <c r="G100" s="155">
        <v>5.0999999999999996</v>
      </c>
      <c r="H100" s="155"/>
    </row>
    <row r="101" spans="1:9" ht="15" x14ac:dyDescent="0.25">
      <c r="A101" s="341" t="s">
        <v>13112</v>
      </c>
      <c r="B101" s="341" t="s">
        <v>181</v>
      </c>
      <c r="C101" s="344" t="s">
        <v>4873</v>
      </c>
      <c r="D101" s="341" t="s">
        <v>6603</v>
      </c>
      <c r="E101" s="61" t="s">
        <v>158</v>
      </c>
      <c r="F101" s="155" t="s">
        <v>6469</v>
      </c>
      <c r="G101" s="155">
        <v>0</v>
      </c>
      <c r="H101" s="155"/>
      <c r="I101" s="63" t="s">
        <v>1318</v>
      </c>
    </row>
    <row r="102" spans="1:9" ht="15" x14ac:dyDescent="0.25">
      <c r="A102" s="341" t="s">
        <v>13112</v>
      </c>
      <c r="B102" s="341" t="s">
        <v>181</v>
      </c>
      <c r="C102" s="344" t="s">
        <v>13221</v>
      </c>
      <c r="D102" s="341" t="s">
        <v>6603</v>
      </c>
      <c r="E102" s="61" t="s">
        <v>158</v>
      </c>
      <c r="F102" s="155" t="s">
        <v>140</v>
      </c>
      <c r="G102" s="155">
        <v>0</v>
      </c>
      <c r="H102" s="155"/>
    </row>
    <row r="103" spans="1:9" ht="15" x14ac:dyDescent="0.25">
      <c r="A103" s="341" t="s">
        <v>13112</v>
      </c>
      <c r="B103" s="341" t="s">
        <v>181</v>
      </c>
      <c r="C103" s="344" t="s">
        <v>6605</v>
      </c>
      <c r="D103" s="341" t="s">
        <v>13238</v>
      </c>
      <c r="E103" s="61" t="s">
        <v>158</v>
      </c>
      <c r="F103" s="155" t="s">
        <v>140</v>
      </c>
      <c r="G103" s="155">
        <v>0</v>
      </c>
      <c r="H103" s="155"/>
    </row>
    <row r="104" spans="1:9" ht="15" x14ac:dyDescent="0.25">
      <c r="A104" s="341" t="s">
        <v>13112</v>
      </c>
      <c r="B104" s="341" t="s">
        <v>181</v>
      </c>
      <c r="C104" s="344" t="s">
        <v>4528</v>
      </c>
      <c r="D104" s="341" t="s">
        <v>6608</v>
      </c>
      <c r="E104" s="61" t="s">
        <v>158</v>
      </c>
      <c r="F104" s="155" t="s">
        <v>140</v>
      </c>
      <c r="G104" s="155">
        <v>0</v>
      </c>
      <c r="H104" s="155"/>
    </row>
    <row r="105" spans="1:9" ht="15" x14ac:dyDescent="0.25">
      <c r="A105" s="341" t="s">
        <v>13112</v>
      </c>
      <c r="B105" s="341" t="s">
        <v>181</v>
      </c>
      <c r="C105" s="344" t="s">
        <v>4446</v>
      </c>
      <c r="D105" s="341" t="s">
        <v>6611</v>
      </c>
      <c r="E105" s="61" t="s">
        <v>158</v>
      </c>
      <c r="F105" s="155" t="s">
        <v>140</v>
      </c>
      <c r="G105" s="155">
        <v>0</v>
      </c>
      <c r="H105" s="155"/>
    </row>
    <row r="106" spans="1:9" ht="15" x14ac:dyDescent="0.25">
      <c r="A106" s="341" t="s">
        <v>13112</v>
      </c>
      <c r="B106" s="341" t="s">
        <v>181</v>
      </c>
      <c r="C106" s="344" t="s">
        <v>13222</v>
      </c>
      <c r="D106" s="341" t="s">
        <v>6611</v>
      </c>
      <c r="E106" s="61" t="s">
        <v>140</v>
      </c>
      <c r="F106" s="155" t="s">
        <v>6469</v>
      </c>
      <c r="G106" s="155">
        <v>0</v>
      </c>
      <c r="H106" s="155"/>
      <c r="I106" s="63" t="s">
        <v>1318</v>
      </c>
    </row>
    <row r="107" spans="1:9" ht="15" x14ac:dyDescent="0.25">
      <c r="A107" s="341" t="s">
        <v>13112</v>
      </c>
      <c r="B107" s="341" t="s">
        <v>181</v>
      </c>
      <c r="C107" s="344" t="s">
        <v>13272</v>
      </c>
      <c r="D107" s="341" t="s">
        <v>6612</v>
      </c>
      <c r="E107" s="61" t="s">
        <v>140</v>
      </c>
      <c r="F107" s="155" t="s">
        <v>6469</v>
      </c>
      <c r="G107" s="155">
        <v>3.1</v>
      </c>
      <c r="H107" s="155">
        <v>5.2</v>
      </c>
    </row>
    <row r="108" spans="1:9" ht="15" x14ac:dyDescent="0.25">
      <c r="A108" s="341" t="s">
        <v>13112</v>
      </c>
      <c r="B108" s="341" t="s">
        <v>181</v>
      </c>
      <c r="C108" s="344" t="s">
        <v>13223</v>
      </c>
      <c r="D108" s="341" t="s">
        <v>6612</v>
      </c>
      <c r="E108" s="61" t="s">
        <v>140</v>
      </c>
      <c r="F108" s="155" t="s">
        <v>140</v>
      </c>
      <c r="G108" s="155">
        <v>3.1</v>
      </c>
      <c r="H108" s="155">
        <v>5.2</v>
      </c>
    </row>
    <row r="109" spans="1:9" ht="15" x14ac:dyDescent="0.25">
      <c r="A109" s="341" t="s">
        <v>13112</v>
      </c>
      <c r="B109" s="341" t="s">
        <v>181</v>
      </c>
      <c r="C109" s="344" t="s">
        <v>4240</v>
      </c>
      <c r="D109" s="341" t="s">
        <v>13239</v>
      </c>
      <c r="E109" s="61" t="s">
        <v>140</v>
      </c>
      <c r="F109" s="155" t="s">
        <v>140</v>
      </c>
      <c r="G109" s="155">
        <v>3.1</v>
      </c>
      <c r="H109" s="155">
        <v>5.2</v>
      </c>
    </row>
    <row r="110" spans="1:9" ht="15" x14ac:dyDescent="0.25">
      <c r="A110" s="341" t="s">
        <v>13112</v>
      </c>
      <c r="B110" s="341" t="s">
        <v>181</v>
      </c>
      <c r="C110" s="344" t="s">
        <v>13273</v>
      </c>
      <c r="D110" s="341" t="s">
        <v>13240</v>
      </c>
      <c r="E110" s="61" t="s">
        <v>140</v>
      </c>
      <c r="F110" s="155" t="s">
        <v>140</v>
      </c>
      <c r="G110" s="155">
        <v>3.1</v>
      </c>
      <c r="H110" s="155">
        <v>5.2</v>
      </c>
    </row>
    <row r="111" spans="1:9" ht="15" x14ac:dyDescent="0.25">
      <c r="A111" s="341" t="s">
        <v>13112</v>
      </c>
      <c r="B111" s="341" t="s">
        <v>181</v>
      </c>
      <c r="C111" s="344" t="s">
        <v>13224</v>
      </c>
      <c r="D111" s="341" t="s">
        <v>13240</v>
      </c>
      <c r="E111" s="61" t="s">
        <v>140</v>
      </c>
      <c r="F111" s="155" t="s">
        <v>140</v>
      </c>
      <c r="G111" s="155">
        <v>3.1</v>
      </c>
      <c r="H111" s="155">
        <v>5.2</v>
      </c>
    </row>
    <row r="112" spans="1:9" ht="15" x14ac:dyDescent="0.25">
      <c r="A112" s="341" t="s">
        <v>13112</v>
      </c>
      <c r="B112" s="341" t="s">
        <v>181</v>
      </c>
      <c r="C112" s="344" t="s">
        <v>13274</v>
      </c>
      <c r="D112" s="341" t="s">
        <v>13241</v>
      </c>
      <c r="E112" s="61" t="s">
        <v>140</v>
      </c>
      <c r="F112" s="155" t="s">
        <v>140</v>
      </c>
      <c r="G112" s="155">
        <v>3.1</v>
      </c>
      <c r="H112" s="155">
        <v>5.2</v>
      </c>
    </row>
    <row r="113" spans="1:8" ht="15" x14ac:dyDescent="0.25">
      <c r="A113" s="341" t="s">
        <v>13112</v>
      </c>
      <c r="B113" s="341" t="s">
        <v>181</v>
      </c>
      <c r="C113" s="344" t="s">
        <v>13225</v>
      </c>
      <c r="D113" s="341" t="s">
        <v>13241</v>
      </c>
      <c r="E113" s="61" t="s">
        <v>140</v>
      </c>
      <c r="F113" s="155" t="s">
        <v>6469</v>
      </c>
      <c r="G113" s="155">
        <v>0</v>
      </c>
      <c r="H113" s="155"/>
    </row>
    <row r="114" spans="1:8" ht="15" x14ac:dyDescent="0.25">
      <c r="A114" s="341" t="s">
        <v>13112</v>
      </c>
      <c r="B114" s="341" t="s">
        <v>181</v>
      </c>
      <c r="C114" s="344" t="s">
        <v>4294</v>
      </c>
      <c r="D114" s="341" t="s">
        <v>13242</v>
      </c>
      <c r="E114" s="61" t="s">
        <v>140</v>
      </c>
      <c r="F114" s="155" t="s">
        <v>140</v>
      </c>
      <c r="G114" s="155">
        <v>3.1</v>
      </c>
      <c r="H114" s="155">
        <v>4.2</v>
      </c>
    </row>
    <row r="115" spans="1:8" ht="15" x14ac:dyDescent="0.25">
      <c r="A115" s="341" t="s">
        <v>13112</v>
      </c>
      <c r="B115" s="341" t="s">
        <v>181</v>
      </c>
      <c r="C115" s="344" t="s">
        <v>13226</v>
      </c>
      <c r="D115" s="341" t="s">
        <v>13242</v>
      </c>
      <c r="E115" s="61" t="s">
        <v>140</v>
      </c>
      <c r="F115" s="155" t="s">
        <v>140</v>
      </c>
      <c r="G115" s="155">
        <v>3.2</v>
      </c>
      <c r="H115" s="155">
        <v>4.2</v>
      </c>
    </row>
    <row r="116" spans="1:8" ht="15" x14ac:dyDescent="0.25">
      <c r="A116" s="341" t="s">
        <v>13243</v>
      </c>
      <c r="B116" s="341" t="s">
        <v>1284</v>
      </c>
      <c r="C116" s="344" t="s">
        <v>13227</v>
      </c>
      <c r="D116" s="341" t="s">
        <v>13244</v>
      </c>
      <c r="E116" s="61" t="s">
        <v>140</v>
      </c>
      <c r="F116" s="155" t="s">
        <v>140</v>
      </c>
      <c r="G116" s="155">
        <v>3.2</v>
      </c>
      <c r="H116" s="155">
        <v>4.2</v>
      </c>
    </row>
    <row r="117" spans="1:8" ht="15" x14ac:dyDescent="0.25">
      <c r="A117" s="341" t="s">
        <v>13243</v>
      </c>
      <c r="B117" s="341" t="s">
        <v>1284</v>
      </c>
      <c r="C117" s="344" t="s">
        <v>4732</v>
      </c>
      <c r="D117" s="341" t="s">
        <v>13245</v>
      </c>
      <c r="E117" s="61" t="s">
        <v>140</v>
      </c>
      <c r="F117" s="155" t="s">
        <v>6469</v>
      </c>
      <c r="G117" s="155">
        <v>0</v>
      </c>
      <c r="H117" s="155"/>
    </row>
    <row r="118" spans="1:8" ht="15" x14ac:dyDescent="0.25">
      <c r="A118" s="341" t="s">
        <v>13243</v>
      </c>
      <c r="B118" s="341" t="s">
        <v>1284</v>
      </c>
      <c r="C118" s="344" t="s">
        <v>13228</v>
      </c>
      <c r="D118" s="341" t="s">
        <v>13245</v>
      </c>
      <c r="E118" s="61" t="s">
        <v>140</v>
      </c>
      <c r="F118" s="155" t="s">
        <v>140</v>
      </c>
      <c r="G118" s="155">
        <v>0</v>
      </c>
      <c r="H118" s="155"/>
    </row>
    <row r="119" spans="1:8" ht="15" x14ac:dyDescent="0.25">
      <c r="A119" s="341" t="s">
        <v>13243</v>
      </c>
      <c r="B119" s="341" t="s">
        <v>1284</v>
      </c>
      <c r="C119" s="344" t="s">
        <v>4748</v>
      </c>
      <c r="D119" s="341" t="s">
        <v>13246</v>
      </c>
      <c r="E119" s="61" t="s">
        <v>140</v>
      </c>
      <c r="F119" s="155" t="s">
        <v>6469</v>
      </c>
      <c r="G119" s="155">
        <v>4.0999999999999996</v>
      </c>
      <c r="H119" s="155">
        <v>4.2</v>
      </c>
    </row>
    <row r="120" spans="1:8" ht="15" x14ac:dyDescent="0.25">
      <c r="A120" s="341" t="s">
        <v>13243</v>
      </c>
      <c r="B120" s="341" t="s">
        <v>1284</v>
      </c>
      <c r="C120" s="344" t="s">
        <v>13229</v>
      </c>
      <c r="D120" s="341" t="s">
        <v>13246</v>
      </c>
      <c r="E120" s="61" t="s">
        <v>140</v>
      </c>
      <c r="F120" s="155" t="s">
        <v>6469</v>
      </c>
      <c r="G120" s="155">
        <v>4.0999999999999996</v>
      </c>
      <c r="H120" s="155">
        <v>4.2</v>
      </c>
    </row>
    <row r="121" spans="1:8" ht="15" x14ac:dyDescent="0.25">
      <c r="A121" s="341" t="s">
        <v>13243</v>
      </c>
      <c r="B121" s="341" t="s">
        <v>1284</v>
      </c>
      <c r="C121" s="344" t="s">
        <v>6619</v>
      </c>
      <c r="D121" s="341" t="s">
        <v>6620</v>
      </c>
      <c r="E121" s="61" t="s">
        <v>140</v>
      </c>
      <c r="F121" s="155" t="s">
        <v>6469</v>
      </c>
      <c r="G121" s="155">
        <v>4.0999999999999996</v>
      </c>
      <c r="H121" s="155">
        <v>4.2</v>
      </c>
    </row>
    <row r="122" spans="1:8" ht="15" x14ac:dyDescent="0.25">
      <c r="A122" s="341" t="s">
        <v>13243</v>
      </c>
      <c r="B122" s="341" t="s">
        <v>1284</v>
      </c>
      <c r="C122" s="344" t="s">
        <v>13275</v>
      </c>
      <c r="D122" s="341" t="s">
        <v>6622</v>
      </c>
      <c r="E122" s="61" t="s">
        <v>140</v>
      </c>
      <c r="F122" s="155" t="s">
        <v>6469</v>
      </c>
      <c r="G122" s="155">
        <v>0</v>
      </c>
      <c r="H122" s="155"/>
    </row>
    <row r="123" spans="1:8" ht="15" x14ac:dyDescent="0.25">
      <c r="A123" s="341" t="s">
        <v>13243</v>
      </c>
      <c r="B123" s="341" t="s">
        <v>1284</v>
      </c>
      <c r="C123" s="344" t="s">
        <v>13230</v>
      </c>
      <c r="D123" s="341" t="s">
        <v>6622</v>
      </c>
      <c r="E123" s="61" t="s">
        <v>140</v>
      </c>
      <c r="F123" s="155" t="s">
        <v>140</v>
      </c>
      <c r="G123" s="155">
        <v>3.2</v>
      </c>
      <c r="H123" s="155">
        <v>5.0999999999999996</v>
      </c>
    </row>
    <row r="124" spans="1:8" ht="15" x14ac:dyDescent="0.25">
      <c r="A124" s="341" t="s">
        <v>13243</v>
      </c>
      <c r="B124" s="341" t="s">
        <v>1284</v>
      </c>
      <c r="C124" s="344" t="s">
        <v>4983</v>
      </c>
      <c r="D124" s="341" t="s">
        <v>6624</v>
      </c>
      <c r="E124" s="61" t="s">
        <v>140</v>
      </c>
      <c r="F124" s="155" t="s">
        <v>140</v>
      </c>
      <c r="G124" s="155">
        <v>2</v>
      </c>
      <c r="H124" s="155">
        <v>3.2</v>
      </c>
    </row>
    <row r="125" spans="1:8" ht="15" x14ac:dyDescent="0.25">
      <c r="A125" s="341" t="s">
        <v>13243</v>
      </c>
      <c r="B125" s="341" t="s">
        <v>1284</v>
      </c>
      <c r="C125" s="344" t="s">
        <v>13231</v>
      </c>
      <c r="D125" s="341" t="s">
        <v>6624</v>
      </c>
      <c r="E125" s="61" t="s">
        <v>140</v>
      </c>
      <c r="F125" s="155" t="s">
        <v>6469</v>
      </c>
      <c r="G125" s="155">
        <v>0</v>
      </c>
      <c r="H125" s="155"/>
    </row>
    <row r="126" spans="1:8" ht="15" x14ac:dyDescent="0.25">
      <c r="A126" s="341" t="s">
        <v>13243</v>
      </c>
      <c r="B126" s="341" t="s">
        <v>1284</v>
      </c>
      <c r="C126" s="344" t="s">
        <v>13232</v>
      </c>
      <c r="D126" s="341" t="s">
        <v>13247</v>
      </c>
      <c r="E126" s="61" t="s">
        <v>140</v>
      </c>
      <c r="F126" s="155" t="s">
        <v>140</v>
      </c>
      <c r="G126" s="155">
        <v>4.0999999999999996</v>
      </c>
      <c r="H126" s="155">
        <v>4.2</v>
      </c>
    </row>
    <row r="127" spans="1:8" ht="15" x14ac:dyDescent="0.25">
      <c r="A127" s="341" t="s">
        <v>13243</v>
      </c>
      <c r="B127" s="341" t="s">
        <v>1284</v>
      </c>
      <c r="C127" s="344" t="s">
        <v>13276</v>
      </c>
      <c r="D127" s="341" t="s">
        <v>13248</v>
      </c>
      <c r="E127" s="61" t="s">
        <v>140</v>
      </c>
      <c r="F127" s="155" t="s">
        <v>6469</v>
      </c>
      <c r="G127" s="155">
        <v>4.0999999999999996</v>
      </c>
      <c r="H127" s="155">
        <v>4.2</v>
      </c>
    </row>
    <row r="128" spans="1:8" ht="15" x14ac:dyDescent="0.25">
      <c r="A128" s="341" t="s">
        <v>13243</v>
      </c>
      <c r="B128" s="341" t="s">
        <v>1284</v>
      </c>
      <c r="C128" s="344" t="s">
        <v>13233</v>
      </c>
      <c r="D128" s="341" t="s">
        <v>13248</v>
      </c>
      <c r="E128" s="61" t="s">
        <v>140</v>
      </c>
      <c r="F128" s="155" t="s">
        <v>6469</v>
      </c>
      <c r="G128" s="155">
        <v>0</v>
      </c>
      <c r="H128" s="155"/>
    </row>
    <row r="129" spans="1:8" ht="15" x14ac:dyDescent="0.25">
      <c r="A129" s="341" t="s">
        <v>13243</v>
      </c>
      <c r="B129" s="341" t="s">
        <v>1284</v>
      </c>
      <c r="C129" s="344" t="s">
        <v>13277</v>
      </c>
      <c r="D129" s="341" t="s">
        <v>13249</v>
      </c>
      <c r="E129" s="61" t="s">
        <v>140</v>
      </c>
      <c r="F129" s="155" t="s">
        <v>140</v>
      </c>
      <c r="G129" s="155">
        <v>2</v>
      </c>
      <c r="H129" s="155">
        <v>3.2</v>
      </c>
    </row>
    <row r="130" spans="1:8" ht="15" x14ac:dyDescent="0.25">
      <c r="A130" s="341" t="s">
        <v>13243</v>
      </c>
      <c r="B130" s="341" t="s">
        <v>1284</v>
      </c>
      <c r="C130" s="344" t="s">
        <v>13278</v>
      </c>
      <c r="D130" s="341" t="s">
        <v>13250</v>
      </c>
      <c r="E130" s="61" t="s">
        <v>140</v>
      </c>
      <c r="F130" s="155" t="s">
        <v>140</v>
      </c>
      <c r="G130" s="155">
        <v>3.2</v>
      </c>
      <c r="H130" s="155"/>
    </row>
    <row r="131" spans="1:8" ht="15" x14ac:dyDescent="0.25">
      <c r="A131" s="341" t="s">
        <v>13243</v>
      </c>
      <c r="B131" s="341" t="s">
        <v>1284</v>
      </c>
      <c r="C131" s="344" t="s">
        <v>13234</v>
      </c>
      <c r="D131" s="341" t="s">
        <v>13250</v>
      </c>
      <c r="E131" s="61" t="s">
        <v>140</v>
      </c>
      <c r="F131" s="155" t="s">
        <v>140</v>
      </c>
      <c r="G131" s="155">
        <v>3.1</v>
      </c>
      <c r="H131" s="155"/>
    </row>
    <row r="132" spans="1:8" ht="15" x14ac:dyDescent="0.25">
      <c r="A132" s="341" t="s">
        <v>13243</v>
      </c>
      <c r="B132" s="341" t="s">
        <v>1284</v>
      </c>
      <c r="C132" s="344" t="s">
        <v>13279</v>
      </c>
      <c r="D132" s="341" t="s">
        <v>13251</v>
      </c>
      <c r="E132" s="61" t="s">
        <v>140</v>
      </c>
      <c r="F132" s="155" t="s">
        <v>6469</v>
      </c>
      <c r="G132" s="155">
        <v>3.1</v>
      </c>
      <c r="H132" s="155"/>
    </row>
    <row r="133" spans="1:8" ht="15" x14ac:dyDescent="0.25">
      <c r="A133" s="341" t="s">
        <v>13243</v>
      </c>
      <c r="B133" s="341" t="s">
        <v>1284</v>
      </c>
      <c r="C133" s="344" t="s">
        <v>13235</v>
      </c>
      <c r="D133" s="341" t="s">
        <v>13251</v>
      </c>
      <c r="E133" s="61" t="s">
        <v>140</v>
      </c>
      <c r="F133" s="155" t="s">
        <v>140</v>
      </c>
      <c r="G133" s="155">
        <v>5.0999999999999996</v>
      </c>
      <c r="H133" s="155">
        <v>5.3</v>
      </c>
    </row>
    <row r="134" spans="1:8" ht="15" x14ac:dyDescent="0.25">
      <c r="A134" s="341" t="s">
        <v>13243</v>
      </c>
      <c r="B134" s="341" t="s">
        <v>1284</v>
      </c>
      <c r="C134" s="344" t="s">
        <v>6626</v>
      </c>
      <c r="D134" s="341" t="s">
        <v>13252</v>
      </c>
      <c r="E134" s="61" t="s">
        <v>140</v>
      </c>
      <c r="F134" s="155" t="s">
        <v>6469</v>
      </c>
      <c r="G134" s="155">
        <v>3.1</v>
      </c>
      <c r="H134" s="155"/>
    </row>
    <row r="135" spans="1:8" ht="15" x14ac:dyDescent="0.25">
      <c r="A135" s="341" t="s">
        <v>13243</v>
      </c>
      <c r="B135" s="341" t="s">
        <v>1284</v>
      </c>
      <c r="C135" s="344" t="s">
        <v>13280</v>
      </c>
      <c r="D135" s="341" t="s">
        <v>13253</v>
      </c>
      <c r="E135" s="61" t="s">
        <v>140</v>
      </c>
      <c r="F135" s="155" t="s">
        <v>140</v>
      </c>
      <c r="G135" s="155">
        <v>3.1</v>
      </c>
      <c r="H135" s="155">
        <v>5.0999999999999996</v>
      </c>
    </row>
    <row r="136" spans="1:8" ht="15" x14ac:dyDescent="0.25">
      <c r="A136" s="341" t="s">
        <v>13243</v>
      </c>
      <c r="B136" s="341" t="s">
        <v>1284</v>
      </c>
      <c r="C136" s="344" t="s">
        <v>13281</v>
      </c>
      <c r="D136" s="341" t="s">
        <v>13254</v>
      </c>
      <c r="E136" s="61" t="s">
        <v>140</v>
      </c>
      <c r="F136" s="155" t="s">
        <v>140</v>
      </c>
      <c r="G136" s="155">
        <v>3.1</v>
      </c>
      <c r="H136" s="155"/>
    </row>
    <row r="137" spans="1:8" ht="15" x14ac:dyDescent="0.25">
      <c r="A137" s="341" t="s">
        <v>13243</v>
      </c>
      <c r="B137" s="341" t="s">
        <v>1284</v>
      </c>
      <c r="C137" s="344" t="s">
        <v>13236</v>
      </c>
      <c r="D137" s="341" t="s">
        <v>13254</v>
      </c>
      <c r="E137" s="61" t="s">
        <v>140</v>
      </c>
      <c r="F137" s="155" t="s">
        <v>140</v>
      </c>
      <c r="G137" s="155">
        <v>3.2</v>
      </c>
      <c r="H137" s="155">
        <v>5.0999999999999996</v>
      </c>
    </row>
    <row r="138" spans="1:8" ht="15" x14ac:dyDescent="0.25">
      <c r="A138" s="341" t="s">
        <v>13243</v>
      </c>
      <c r="B138" s="341" t="s">
        <v>1284</v>
      </c>
      <c r="C138" s="344" t="s">
        <v>13282</v>
      </c>
      <c r="D138" s="341" t="s">
        <v>13255</v>
      </c>
      <c r="E138" s="61" t="s">
        <v>140</v>
      </c>
      <c r="F138" s="155" t="s">
        <v>6469</v>
      </c>
      <c r="G138" s="155">
        <v>3.1</v>
      </c>
      <c r="H138" s="155"/>
    </row>
    <row r="139" spans="1:8" ht="15" x14ac:dyDescent="0.25">
      <c r="A139" s="341" t="s">
        <v>13243</v>
      </c>
      <c r="B139" s="341" t="s">
        <v>1284</v>
      </c>
      <c r="C139" s="345" t="s">
        <v>13283</v>
      </c>
      <c r="D139" s="340" t="s">
        <v>13255</v>
      </c>
      <c r="E139" s="61" t="s">
        <v>140</v>
      </c>
      <c r="F139" s="155" t="s">
        <v>6469</v>
      </c>
      <c r="G139" s="155">
        <v>4.0999999999999996</v>
      </c>
      <c r="H139" s="155"/>
    </row>
    <row r="140" spans="1:8" ht="15" x14ac:dyDescent="0.25">
      <c r="A140" s="341" t="s">
        <v>13243</v>
      </c>
      <c r="B140" s="341" t="s">
        <v>1284</v>
      </c>
      <c r="C140" s="345" t="s">
        <v>13284</v>
      </c>
      <c r="D140" s="340" t="s">
        <v>13297</v>
      </c>
      <c r="E140" s="61" t="s">
        <v>140</v>
      </c>
      <c r="F140" s="155" t="s">
        <v>140</v>
      </c>
      <c r="G140" s="155">
        <v>3.1</v>
      </c>
      <c r="H140" s="155"/>
    </row>
    <row r="141" spans="1:8" ht="15" x14ac:dyDescent="0.25">
      <c r="A141" s="341" t="s">
        <v>13243</v>
      </c>
      <c r="B141" s="341" t="s">
        <v>1284</v>
      </c>
      <c r="C141" s="345" t="s">
        <v>13285</v>
      </c>
      <c r="D141" s="340" t="s">
        <v>13298</v>
      </c>
      <c r="E141" s="61" t="s">
        <v>140</v>
      </c>
      <c r="F141" s="155" t="s">
        <v>140</v>
      </c>
      <c r="G141" s="155">
        <v>3.1</v>
      </c>
      <c r="H141" s="155"/>
    </row>
    <row r="142" spans="1:8" ht="15" x14ac:dyDescent="0.25">
      <c r="A142" s="341" t="s">
        <v>13243</v>
      </c>
      <c r="B142" s="341" t="s">
        <v>1284</v>
      </c>
      <c r="C142" s="345" t="s">
        <v>13286</v>
      </c>
      <c r="D142" s="340" t="s">
        <v>13298</v>
      </c>
      <c r="E142" s="61" t="s">
        <v>140</v>
      </c>
      <c r="F142" s="155" t="s">
        <v>140</v>
      </c>
      <c r="G142" s="155">
        <v>3.2</v>
      </c>
      <c r="H142" s="155">
        <v>4.2</v>
      </c>
    </row>
    <row r="143" spans="1:8" ht="15" x14ac:dyDescent="0.25">
      <c r="A143" s="341" t="s">
        <v>13243</v>
      </c>
      <c r="B143" s="341" t="s">
        <v>1284</v>
      </c>
      <c r="C143" s="345" t="s">
        <v>13287</v>
      </c>
      <c r="D143" s="340" t="s">
        <v>13299</v>
      </c>
      <c r="E143" s="61" t="s">
        <v>140</v>
      </c>
      <c r="F143" s="155" t="s">
        <v>6469</v>
      </c>
      <c r="G143" s="155">
        <v>0</v>
      </c>
      <c r="H143" s="155"/>
    </row>
    <row r="144" spans="1:8" ht="15" x14ac:dyDescent="0.25">
      <c r="A144" s="341" t="s">
        <v>13243</v>
      </c>
      <c r="B144" s="341" t="s">
        <v>1284</v>
      </c>
      <c r="C144" s="345" t="s">
        <v>13288</v>
      </c>
      <c r="D144" s="340" t="s">
        <v>13299</v>
      </c>
      <c r="E144" s="61" t="s">
        <v>140</v>
      </c>
      <c r="F144" s="155" t="s">
        <v>140</v>
      </c>
      <c r="G144" s="155">
        <v>4.0999999999999996</v>
      </c>
      <c r="H144" s="155">
        <v>5.2</v>
      </c>
    </row>
    <row r="145" spans="1:9" ht="15" x14ac:dyDescent="0.25">
      <c r="A145" s="341" t="s">
        <v>13243</v>
      </c>
      <c r="B145" s="341" t="s">
        <v>1284</v>
      </c>
      <c r="C145" s="345" t="s">
        <v>13289</v>
      </c>
      <c r="D145" s="340" t="s">
        <v>6635</v>
      </c>
      <c r="E145" s="61" t="s">
        <v>140</v>
      </c>
      <c r="F145" s="155" t="s">
        <v>140</v>
      </c>
      <c r="G145" s="155">
        <v>4.0999999999999996</v>
      </c>
      <c r="H145" s="155"/>
    </row>
    <row r="146" spans="1:9" ht="15" x14ac:dyDescent="0.25">
      <c r="A146" s="341" t="s">
        <v>13243</v>
      </c>
      <c r="B146" s="341" t="s">
        <v>1284</v>
      </c>
      <c r="C146" s="345" t="s">
        <v>13290</v>
      </c>
      <c r="D146" s="340" t="s">
        <v>6635</v>
      </c>
      <c r="E146" s="61" t="s">
        <v>140</v>
      </c>
      <c r="F146" s="155" t="s">
        <v>6469</v>
      </c>
      <c r="G146" s="155">
        <v>0</v>
      </c>
      <c r="H146" s="155"/>
      <c r="I146" s="63" t="s">
        <v>1318</v>
      </c>
    </row>
    <row r="147" spans="1:9" ht="15" x14ac:dyDescent="0.25">
      <c r="A147" s="341" t="s">
        <v>13243</v>
      </c>
      <c r="B147" s="341" t="s">
        <v>1284</v>
      </c>
      <c r="C147" s="345" t="s">
        <v>13291</v>
      </c>
      <c r="D147" s="340" t="s">
        <v>13300</v>
      </c>
      <c r="E147" s="61" t="s">
        <v>140</v>
      </c>
      <c r="F147" s="155" t="s">
        <v>6469</v>
      </c>
      <c r="G147" s="155">
        <v>0</v>
      </c>
      <c r="H147" s="155"/>
    </row>
    <row r="148" spans="1:9" ht="15" x14ac:dyDescent="0.25">
      <c r="A148" s="341" t="s">
        <v>13243</v>
      </c>
      <c r="B148" s="341" t="s">
        <v>1284</v>
      </c>
      <c r="C148" s="345" t="s">
        <v>13292</v>
      </c>
      <c r="D148" s="340" t="s">
        <v>13300</v>
      </c>
      <c r="E148" s="61" t="s">
        <v>140</v>
      </c>
      <c r="F148" s="155" t="s">
        <v>140</v>
      </c>
      <c r="G148" s="155">
        <v>0</v>
      </c>
      <c r="H148" s="155"/>
    </row>
    <row r="149" spans="1:9" ht="15" x14ac:dyDescent="0.25">
      <c r="A149" s="341" t="s">
        <v>13243</v>
      </c>
      <c r="B149" s="341" t="s">
        <v>1284</v>
      </c>
      <c r="C149" s="345" t="s">
        <v>6637</v>
      </c>
      <c r="D149" s="340" t="s">
        <v>13301</v>
      </c>
      <c r="E149" s="61" t="s">
        <v>140</v>
      </c>
      <c r="F149" s="155" t="s">
        <v>6469</v>
      </c>
      <c r="G149" s="155">
        <v>4.2</v>
      </c>
      <c r="H149" s="155"/>
    </row>
    <row r="150" spans="1:9" ht="15" x14ac:dyDescent="0.25">
      <c r="A150" s="341" t="s">
        <v>13243</v>
      </c>
      <c r="B150" s="341" t="s">
        <v>1284</v>
      </c>
      <c r="C150" s="345" t="s">
        <v>13293</v>
      </c>
      <c r="D150" s="340" t="s">
        <v>6640</v>
      </c>
      <c r="E150" s="61" t="s">
        <v>140</v>
      </c>
      <c r="F150" s="155" t="s">
        <v>6469</v>
      </c>
      <c r="G150" s="155">
        <v>4.0999999999999996</v>
      </c>
      <c r="H150" s="155">
        <v>4.2</v>
      </c>
    </row>
    <row r="151" spans="1:9" ht="15" x14ac:dyDescent="0.25">
      <c r="A151" s="341" t="s">
        <v>13243</v>
      </c>
      <c r="B151" s="341" t="s">
        <v>1284</v>
      </c>
      <c r="C151" s="345" t="s">
        <v>13294</v>
      </c>
      <c r="D151" s="340" t="s">
        <v>6640</v>
      </c>
      <c r="E151" s="61" t="s">
        <v>140</v>
      </c>
      <c r="F151" s="155" t="s">
        <v>140</v>
      </c>
      <c r="G151" s="155">
        <v>2</v>
      </c>
      <c r="H151" s="155"/>
    </row>
    <row r="152" spans="1:9" ht="15" x14ac:dyDescent="0.25">
      <c r="A152" s="341" t="s">
        <v>13243</v>
      </c>
      <c r="B152" s="341" t="s">
        <v>1284</v>
      </c>
      <c r="C152" s="345" t="s">
        <v>13295</v>
      </c>
      <c r="D152" s="340" t="s">
        <v>13302</v>
      </c>
      <c r="E152" s="61" t="s">
        <v>140</v>
      </c>
      <c r="F152" s="155" t="s">
        <v>140</v>
      </c>
      <c r="G152" s="155">
        <v>2</v>
      </c>
      <c r="H152" s="155"/>
    </row>
    <row r="153" spans="1:9" ht="15" x14ac:dyDescent="0.25">
      <c r="A153" s="341" t="s">
        <v>13243</v>
      </c>
      <c r="B153" s="341" t="s">
        <v>1284</v>
      </c>
      <c r="C153" s="345" t="s">
        <v>13296</v>
      </c>
      <c r="D153" s="340" t="s">
        <v>13302</v>
      </c>
      <c r="E153" s="61" t="s">
        <v>140</v>
      </c>
      <c r="F153" s="155" t="s">
        <v>140</v>
      </c>
      <c r="G153" s="155">
        <v>2</v>
      </c>
      <c r="H153" s="155"/>
    </row>
    <row r="154" spans="1:9" ht="15" x14ac:dyDescent="0.25">
      <c r="A154" s="340" t="s">
        <v>13303</v>
      </c>
      <c r="B154" s="340" t="s">
        <v>1286</v>
      </c>
      <c r="C154" s="345">
        <v>10</v>
      </c>
      <c r="D154" s="340" t="s">
        <v>6647</v>
      </c>
      <c r="E154" s="61" t="s">
        <v>140</v>
      </c>
      <c r="F154" s="155" t="s">
        <v>140</v>
      </c>
      <c r="G154" s="155">
        <v>4.2</v>
      </c>
      <c r="H154" s="155"/>
    </row>
    <row r="155" spans="1:9" ht="15" x14ac:dyDescent="0.25">
      <c r="A155" s="340" t="s">
        <v>13303</v>
      </c>
      <c r="B155" s="340" t="s">
        <v>1286</v>
      </c>
      <c r="C155" s="345" t="s">
        <v>5433</v>
      </c>
      <c r="D155" s="340" t="s">
        <v>13304</v>
      </c>
      <c r="E155" s="61" t="s">
        <v>140</v>
      </c>
      <c r="F155" s="155" t="s">
        <v>6469</v>
      </c>
      <c r="G155" s="155">
        <v>4.2</v>
      </c>
      <c r="H155" s="155"/>
    </row>
    <row r="156" spans="1:9" ht="15" x14ac:dyDescent="0.25">
      <c r="A156" s="340" t="s">
        <v>13303</v>
      </c>
      <c r="B156" s="340" t="s">
        <v>1286</v>
      </c>
      <c r="C156" s="345" t="s">
        <v>13305</v>
      </c>
      <c r="D156" s="340" t="s">
        <v>13306</v>
      </c>
      <c r="E156" s="61" t="s">
        <v>140</v>
      </c>
      <c r="F156" s="155" t="s">
        <v>6469</v>
      </c>
      <c r="G156" s="155">
        <v>3.2</v>
      </c>
      <c r="H156" s="155"/>
    </row>
    <row r="157" spans="1:9" ht="15" x14ac:dyDescent="0.25">
      <c r="A157" s="340" t="s">
        <v>13303</v>
      </c>
      <c r="B157" s="340" t="s">
        <v>1286</v>
      </c>
      <c r="C157" s="345" t="s">
        <v>13307</v>
      </c>
      <c r="D157" s="340" t="s">
        <v>13306</v>
      </c>
      <c r="E157" s="61" t="s">
        <v>140</v>
      </c>
      <c r="F157" s="155" t="s">
        <v>140</v>
      </c>
      <c r="G157" s="155">
        <v>0</v>
      </c>
      <c r="H157" s="155"/>
      <c r="I157" s="63" t="s">
        <v>1318</v>
      </c>
    </row>
    <row r="158" spans="1:9" ht="15" x14ac:dyDescent="0.25">
      <c r="A158" s="340" t="s">
        <v>13303</v>
      </c>
      <c r="B158" s="340" t="s">
        <v>1286</v>
      </c>
      <c r="C158" s="345" t="s">
        <v>13308</v>
      </c>
      <c r="D158" s="340" t="s">
        <v>13309</v>
      </c>
      <c r="E158" s="61" t="s">
        <v>140</v>
      </c>
      <c r="F158" s="155" t="s">
        <v>140</v>
      </c>
      <c r="G158" s="155">
        <v>4.0999999999999996</v>
      </c>
      <c r="H158" s="155"/>
    </row>
    <row r="159" spans="1:9" ht="15" x14ac:dyDescent="0.25">
      <c r="A159" s="340" t="s">
        <v>13303</v>
      </c>
      <c r="B159" s="340" t="s">
        <v>1286</v>
      </c>
      <c r="C159" s="345" t="s">
        <v>13310</v>
      </c>
      <c r="D159" s="340" t="s">
        <v>13309</v>
      </c>
      <c r="E159" s="61" t="s">
        <v>140</v>
      </c>
      <c r="F159" s="155" t="s">
        <v>140</v>
      </c>
      <c r="G159" s="155">
        <v>4.0999999999999996</v>
      </c>
      <c r="H159" s="155"/>
    </row>
    <row r="160" spans="1:9" ht="15" x14ac:dyDescent="0.25">
      <c r="A160" s="340" t="s">
        <v>13303</v>
      </c>
      <c r="B160" s="340" t="s">
        <v>1286</v>
      </c>
      <c r="C160" s="345" t="s">
        <v>13311</v>
      </c>
      <c r="D160" s="340" t="s">
        <v>13312</v>
      </c>
      <c r="E160" s="61" t="s">
        <v>140</v>
      </c>
      <c r="F160" s="155" t="s">
        <v>6469</v>
      </c>
      <c r="G160" s="155">
        <v>0</v>
      </c>
      <c r="H160" s="155"/>
      <c r="I160" s="63" t="s">
        <v>1318</v>
      </c>
    </row>
    <row r="161" spans="1:9" ht="15" x14ac:dyDescent="0.25">
      <c r="A161" s="340" t="s">
        <v>13303</v>
      </c>
      <c r="B161" s="340" t="s">
        <v>1286</v>
      </c>
      <c r="C161" s="345" t="s">
        <v>13313</v>
      </c>
      <c r="D161" s="340" t="s">
        <v>13312</v>
      </c>
      <c r="E161" s="61" t="s">
        <v>140</v>
      </c>
      <c r="F161" s="155" t="s">
        <v>140</v>
      </c>
      <c r="G161" s="155">
        <v>3.2</v>
      </c>
      <c r="H161" s="155"/>
    </row>
    <row r="162" spans="1:9" ht="15" x14ac:dyDescent="0.25">
      <c r="A162" s="340" t="s">
        <v>13303</v>
      </c>
      <c r="B162" s="340" t="s">
        <v>1286</v>
      </c>
      <c r="C162" s="345" t="s">
        <v>6032</v>
      </c>
      <c r="D162" s="340" t="s">
        <v>13314</v>
      </c>
      <c r="E162" s="61" t="s">
        <v>140</v>
      </c>
      <c r="F162" s="155" t="s">
        <v>140</v>
      </c>
      <c r="G162" s="155">
        <v>3.2</v>
      </c>
      <c r="H162" s="155"/>
    </row>
    <row r="163" spans="1:9" ht="15" x14ac:dyDescent="0.25">
      <c r="A163" s="340" t="s">
        <v>13303</v>
      </c>
      <c r="B163" s="340" t="s">
        <v>1286</v>
      </c>
      <c r="C163" s="345" t="s">
        <v>13315</v>
      </c>
      <c r="D163" s="340" t="s">
        <v>13314</v>
      </c>
      <c r="E163" s="61" t="s">
        <v>140</v>
      </c>
      <c r="F163" s="155" t="s">
        <v>140</v>
      </c>
      <c r="G163" s="155">
        <v>3.2</v>
      </c>
      <c r="H163" s="155">
        <v>4.2</v>
      </c>
    </row>
    <row r="164" spans="1:9" ht="15" x14ac:dyDescent="0.25">
      <c r="A164" s="340" t="s">
        <v>13303</v>
      </c>
      <c r="B164" s="340" t="s">
        <v>1286</v>
      </c>
      <c r="C164" s="345" t="s">
        <v>13316</v>
      </c>
      <c r="D164" s="340" t="s">
        <v>6660</v>
      </c>
      <c r="E164" s="61" t="s">
        <v>140</v>
      </c>
      <c r="F164" s="155" t="s">
        <v>140</v>
      </c>
      <c r="G164" s="155">
        <v>3.2</v>
      </c>
      <c r="H164" s="155">
        <v>4.2</v>
      </c>
    </row>
    <row r="165" spans="1:9" ht="15" x14ac:dyDescent="0.25">
      <c r="A165" s="340" t="s">
        <v>13303</v>
      </c>
      <c r="B165" s="340" t="s">
        <v>1286</v>
      </c>
      <c r="C165" s="345" t="s">
        <v>13317</v>
      </c>
      <c r="D165" s="340" t="s">
        <v>13318</v>
      </c>
      <c r="E165" s="61" t="s">
        <v>140</v>
      </c>
      <c r="F165" s="155" t="s">
        <v>140</v>
      </c>
      <c r="G165" s="155">
        <v>3.1</v>
      </c>
      <c r="H165" s="155"/>
    </row>
    <row r="166" spans="1:9" ht="15" x14ac:dyDescent="0.25">
      <c r="A166" s="340" t="s">
        <v>13303</v>
      </c>
      <c r="B166" s="340" t="s">
        <v>1286</v>
      </c>
      <c r="C166" s="345" t="s">
        <v>13319</v>
      </c>
      <c r="D166" s="340" t="s">
        <v>13318</v>
      </c>
      <c r="E166" s="61" t="s">
        <v>140</v>
      </c>
      <c r="F166" s="155" t="s">
        <v>140</v>
      </c>
      <c r="G166" s="155">
        <v>3.1</v>
      </c>
      <c r="H166" s="155"/>
    </row>
    <row r="167" spans="1:9" ht="15" x14ac:dyDescent="0.25">
      <c r="A167" s="340" t="s">
        <v>13303</v>
      </c>
      <c r="B167" s="340" t="s">
        <v>1286</v>
      </c>
      <c r="C167" s="345" t="s">
        <v>13320</v>
      </c>
      <c r="D167" s="340" t="s">
        <v>13321</v>
      </c>
      <c r="E167" s="61" t="s">
        <v>140</v>
      </c>
      <c r="F167" s="155" t="s">
        <v>6469</v>
      </c>
      <c r="G167" s="155">
        <v>3.1</v>
      </c>
      <c r="H167" s="155"/>
    </row>
    <row r="168" spans="1:9" ht="15" x14ac:dyDescent="0.25">
      <c r="A168" s="340" t="s">
        <v>13303</v>
      </c>
      <c r="B168" s="340" t="s">
        <v>1286</v>
      </c>
      <c r="C168" s="345" t="s">
        <v>13322</v>
      </c>
      <c r="D168" s="340" t="s">
        <v>13321</v>
      </c>
      <c r="E168" s="61" t="s">
        <v>140</v>
      </c>
      <c r="F168" s="155" t="s">
        <v>140</v>
      </c>
      <c r="G168" s="155">
        <v>3.1</v>
      </c>
      <c r="H168" s="155"/>
    </row>
    <row r="169" spans="1:9" ht="15" x14ac:dyDescent="0.25">
      <c r="A169" s="340" t="s">
        <v>13303</v>
      </c>
      <c r="B169" s="340" t="s">
        <v>1286</v>
      </c>
      <c r="C169" s="345" t="s">
        <v>13323</v>
      </c>
      <c r="D169" s="340" t="s">
        <v>13324</v>
      </c>
      <c r="E169" s="61" t="s">
        <v>140</v>
      </c>
      <c r="F169" s="155" t="s">
        <v>140</v>
      </c>
      <c r="G169" s="155">
        <v>3.1</v>
      </c>
      <c r="H169" s="155"/>
    </row>
    <row r="170" spans="1:9" ht="15" x14ac:dyDescent="0.25">
      <c r="A170" s="340" t="s">
        <v>13303</v>
      </c>
      <c r="B170" s="340" t="s">
        <v>1286</v>
      </c>
      <c r="C170" s="345" t="s">
        <v>13325</v>
      </c>
      <c r="D170" s="340" t="s">
        <v>13324</v>
      </c>
      <c r="E170" s="61" t="s">
        <v>140</v>
      </c>
      <c r="F170" s="155" t="s">
        <v>140</v>
      </c>
      <c r="G170" s="155">
        <v>4.0999999999999996</v>
      </c>
      <c r="H170" s="155"/>
    </row>
    <row r="171" spans="1:9" ht="15" x14ac:dyDescent="0.25">
      <c r="A171" s="340" t="s">
        <v>13303</v>
      </c>
      <c r="B171" s="340" t="s">
        <v>1286</v>
      </c>
      <c r="C171" s="345" t="s">
        <v>13326</v>
      </c>
      <c r="D171" s="340" t="s">
        <v>13327</v>
      </c>
      <c r="E171" s="61" t="s">
        <v>140</v>
      </c>
      <c r="F171" s="155" t="s">
        <v>140</v>
      </c>
      <c r="G171" s="155">
        <v>3.1</v>
      </c>
      <c r="H171" s="155"/>
    </row>
    <row r="172" spans="1:9" ht="15" x14ac:dyDescent="0.25">
      <c r="A172" s="340" t="s">
        <v>13303</v>
      </c>
      <c r="B172" s="340" t="s">
        <v>1286</v>
      </c>
      <c r="C172" s="345" t="s">
        <v>13328</v>
      </c>
      <c r="D172" s="340" t="s">
        <v>13329</v>
      </c>
      <c r="E172" s="61" t="s">
        <v>140</v>
      </c>
      <c r="F172" s="155" t="s">
        <v>6469</v>
      </c>
      <c r="G172" s="155">
        <v>3.1</v>
      </c>
      <c r="H172" s="155"/>
    </row>
    <row r="173" spans="1:9" ht="15" x14ac:dyDescent="0.25">
      <c r="A173" s="340" t="s">
        <v>13303</v>
      </c>
      <c r="B173" s="340" t="s">
        <v>1286</v>
      </c>
      <c r="C173" s="345" t="s">
        <v>13330</v>
      </c>
      <c r="D173" s="340" t="s">
        <v>13329</v>
      </c>
      <c r="E173" s="61" t="s">
        <v>140</v>
      </c>
      <c r="F173" s="155" t="s">
        <v>140</v>
      </c>
      <c r="G173" s="155">
        <v>3.1</v>
      </c>
      <c r="H173" s="155"/>
    </row>
    <row r="174" spans="1:9" ht="15" x14ac:dyDescent="0.25">
      <c r="A174" s="340" t="s">
        <v>13303</v>
      </c>
      <c r="B174" s="340" t="s">
        <v>1286</v>
      </c>
      <c r="C174" s="345" t="s">
        <v>13331</v>
      </c>
      <c r="D174" s="340" t="s">
        <v>13332</v>
      </c>
      <c r="E174" s="61" t="s">
        <v>140</v>
      </c>
      <c r="F174" s="155" t="s">
        <v>140</v>
      </c>
      <c r="G174" s="155">
        <v>3.1</v>
      </c>
      <c r="H174" s="155"/>
    </row>
    <row r="175" spans="1:9" ht="15" x14ac:dyDescent="0.25">
      <c r="A175" s="340" t="s">
        <v>13303</v>
      </c>
      <c r="B175" s="340" t="s">
        <v>1286</v>
      </c>
      <c r="C175" s="345" t="s">
        <v>13333</v>
      </c>
      <c r="D175" s="340" t="s">
        <v>13332</v>
      </c>
      <c r="E175" s="61" t="s">
        <v>140</v>
      </c>
      <c r="F175" s="155" t="s">
        <v>6469</v>
      </c>
      <c r="G175" s="155">
        <v>0</v>
      </c>
      <c r="H175" s="155"/>
      <c r="I175" s="63" t="s">
        <v>1318</v>
      </c>
    </row>
    <row r="176" spans="1:9" ht="15" x14ac:dyDescent="0.25">
      <c r="A176" s="340" t="s">
        <v>13303</v>
      </c>
      <c r="B176" s="340" t="s">
        <v>1286</v>
      </c>
      <c r="C176" s="345" t="s">
        <v>13334</v>
      </c>
      <c r="D176" s="340" t="s">
        <v>13335</v>
      </c>
      <c r="E176" s="61" t="s">
        <v>140</v>
      </c>
      <c r="F176" s="155" t="s">
        <v>6469</v>
      </c>
      <c r="G176" s="155">
        <v>2</v>
      </c>
      <c r="H176" s="155">
        <v>3.1</v>
      </c>
    </row>
    <row r="177" spans="1:9" ht="15" x14ac:dyDescent="0.25">
      <c r="A177" s="340" t="s">
        <v>13303</v>
      </c>
      <c r="B177" s="340" t="s">
        <v>1286</v>
      </c>
      <c r="C177" s="345" t="s">
        <v>13336</v>
      </c>
      <c r="D177" s="340" t="s">
        <v>6678</v>
      </c>
      <c r="E177" s="61" t="s">
        <v>140</v>
      </c>
      <c r="F177" s="155" t="s">
        <v>6469</v>
      </c>
      <c r="G177" s="155">
        <v>2</v>
      </c>
      <c r="H177" s="155">
        <v>3.1</v>
      </c>
    </row>
    <row r="178" spans="1:9" ht="15" x14ac:dyDescent="0.25">
      <c r="A178" s="340" t="s">
        <v>13303</v>
      </c>
      <c r="B178" s="340" t="s">
        <v>1286</v>
      </c>
      <c r="C178" s="345" t="s">
        <v>13337</v>
      </c>
      <c r="D178" s="340" t="s">
        <v>6678</v>
      </c>
      <c r="E178" s="61" t="s">
        <v>140</v>
      </c>
      <c r="F178" s="155" t="s">
        <v>140</v>
      </c>
      <c r="G178" s="155">
        <v>2</v>
      </c>
      <c r="H178" s="155">
        <v>3.1</v>
      </c>
    </row>
    <row r="179" spans="1:9" ht="15" x14ac:dyDescent="0.25">
      <c r="A179" s="340" t="s">
        <v>13303</v>
      </c>
      <c r="B179" s="340" t="s">
        <v>1286</v>
      </c>
      <c r="C179" s="345" t="s">
        <v>13338</v>
      </c>
      <c r="D179" s="340" t="s">
        <v>13339</v>
      </c>
      <c r="E179" s="61" t="s">
        <v>140</v>
      </c>
      <c r="F179" s="155" t="s">
        <v>140</v>
      </c>
      <c r="G179" s="155">
        <v>2</v>
      </c>
      <c r="H179" s="155">
        <v>3.1</v>
      </c>
    </row>
    <row r="180" spans="1:9" ht="15" x14ac:dyDescent="0.25">
      <c r="A180" s="340" t="s">
        <v>13303</v>
      </c>
      <c r="B180" s="340" t="s">
        <v>1286</v>
      </c>
      <c r="C180" s="345" t="s">
        <v>13340</v>
      </c>
      <c r="D180" s="340" t="s">
        <v>13339</v>
      </c>
      <c r="E180" s="61" t="s">
        <v>140</v>
      </c>
      <c r="F180" s="155" t="s">
        <v>140</v>
      </c>
      <c r="G180" s="155">
        <v>2</v>
      </c>
      <c r="H180" s="155">
        <v>3.1</v>
      </c>
    </row>
    <row r="181" spans="1:9" ht="15" x14ac:dyDescent="0.25">
      <c r="A181" s="340" t="s">
        <v>13303</v>
      </c>
      <c r="B181" s="340" t="s">
        <v>1286</v>
      </c>
      <c r="C181" s="345" t="s">
        <v>13341</v>
      </c>
      <c r="D181" s="340" t="s">
        <v>13342</v>
      </c>
      <c r="E181" s="61" t="s">
        <v>140</v>
      </c>
      <c r="F181" s="155" t="s">
        <v>140</v>
      </c>
      <c r="G181" s="155">
        <v>2</v>
      </c>
      <c r="H181" s="155">
        <v>3.1</v>
      </c>
    </row>
    <row r="182" spans="1:9" ht="15" x14ac:dyDescent="0.25">
      <c r="A182" s="340" t="s">
        <v>13303</v>
      </c>
      <c r="B182" s="340" t="s">
        <v>1286</v>
      </c>
      <c r="C182" s="345" t="s">
        <v>13343</v>
      </c>
      <c r="D182" s="340" t="s">
        <v>13344</v>
      </c>
      <c r="E182" s="61" t="s">
        <v>140</v>
      </c>
      <c r="F182" s="155" t="s">
        <v>140</v>
      </c>
      <c r="G182" s="155">
        <v>3.1</v>
      </c>
      <c r="H182" s="155"/>
    </row>
    <row r="183" spans="1:9" ht="15" x14ac:dyDescent="0.25">
      <c r="A183" s="340" t="s">
        <v>13303</v>
      </c>
      <c r="B183" s="340" t="s">
        <v>1286</v>
      </c>
      <c r="C183" s="345" t="s">
        <v>13345</v>
      </c>
      <c r="D183" s="340" t="s">
        <v>13344</v>
      </c>
      <c r="E183" s="61" t="s">
        <v>140</v>
      </c>
      <c r="F183" s="155" t="s">
        <v>140</v>
      </c>
      <c r="G183" s="155">
        <v>3.1</v>
      </c>
      <c r="H183" s="155"/>
    </row>
    <row r="184" spans="1:9" ht="15" x14ac:dyDescent="0.25">
      <c r="A184" s="340" t="s">
        <v>13303</v>
      </c>
      <c r="B184" s="340" t="s">
        <v>1286</v>
      </c>
      <c r="C184" s="345" t="s">
        <v>13346</v>
      </c>
      <c r="D184" s="340" t="s">
        <v>6688</v>
      </c>
      <c r="E184" s="61" t="s">
        <v>140</v>
      </c>
      <c r="F184" s="155" t="s">
        <v>6469</v>
      </c>
      <c r="G184" s="155">
        <v>3.1</v>
      </c>
      <c r="H184" s="155"/>
    </row>
    <row r="185" spans="1:9" ht="15" x14ac:dyDescent="0.25">
      <c r="A185" s="340" t="s">
        <v>13303</v>
      </c>
      <c r="B185" s="340" t="s">
        <v>1286</v>
      </c>
      <c r="C185" s="345" t="s">
        <v>13347</v>
      </c>
      <c r="D185" s="340" t="s">
        <v>6688</v>
      </c>
      <c r="E185" s="61" t="s">
        <v>140</v>
      </c>
      <c r="F185" s="155" t="s">
        <v>140</v>
      </c>
      <c r="G185" s="155">
        <v>3.1</v>
      </c>
      <c r="H185" s="155"/>
    </row>
    <row r="186" spans="1:9" ht="15" x14ac:dyDescent="0.25">
      <c r="A186" s="340" t="s">
        <v>13303</v>
      </c>
      <c r="B186" s="340" t="s">
        <v>1286</v>
      </c>
      <c r="C186" s="345" t="s">
        <v>13348</v>
      </c>
      <c r="D186" s="340" t="s">
        <v>13349</v>
      </c>
      <c r="E186" s="61" t="s">
        <v>140</v>
      </c>
      <c r="F186" s="155" t="s">
        <v>140</v>
      </c>
      <c r="G186" s="155">
        <v>3.1</v>
      </c>
      <c r="H186" s="155"/>
    </row>
    <row r="187" spans="1:9" ht="15" x14ac:dyDescent="0.25">
      <c r="A187" s="340" t="s">
        <v>13303</v>
      </c>
      <c r="B187" s="340" t="s">
        <v>1286</v>
      </c>
      <c r="C187" s="345" t="s">
        <v>13350</v>
      </c>
      <c r="D187" s="340" t="s">
        <v>6692</v>
      </c>
      <c r="E187" s="61" t="s">
        <v>140</v>
      </c>
      <c r="F187" s="155" t="s">
        <v>6469</v>
      </c>
      <c r="G187" s="155">
        <v>0</v>
      </c>
      <c r="H187" s="155"/>
      <c r="I187" s="63" t="s">
        <v>1318</v>
      </c>
    </row>
    <row r="188" spans="1:9" ht="15" x14ac:dyDescent="0.25">
      <c r="A188" s="340" t="s">
        <v>13303</v>
      </c>
      <c r="B188" s="340" t="s">
        <v>1286</v>
      </c>
      <c r="C188" s="345" t="s">
        <v>13351</v>
      </c>
      <c r="D188" s="340" t="s">
        <v>6692</v>
      </c>
      <c r="E188" s="61" t="s">
        <v>140</v>
      </c>
      <c r="F188" s="155" t="s">
        <v>6469</v>
      </c>
      <c r="G188" s="155">
        <v>3.1</v>
      </c>
      <c r="H188" s="155">
        <v>4.2</v>
      </c>
    </row>
    <row r="189" spans="1:9" ht="15" x14ac:dyDescent="0.25">
      <c r="A189" s="340" t="s">
        <v>13303</v>
      </c>
      <c r="B189" s="340" t="s">
        <v>1286</v>
      </c>
      <c r="C189" s="345" t="s">
        <v>13352</v>
      </c>
      <c r="D189" s="340" t="s">
        <v>13353</v>
      </c>
      <c r="E189" s="61" t="s">
        <v>140</v>
      </c>
      <c r="F189" s="155" t="s">
        <v>6469</v>
      </c>
      <c r="G189" s="155">
        <v>3.1</v>
      </c>
      <c r="H189" s="155">
        <v>4.2</v>
      </c>
    </row>
    <row r="190" spans="1:9" ht="15" x14ac:dyDescent="0.25">
      <c r="A190" s="340" t="s">
        <v>13303</v>
      </c>
      <c r="B190" s="340" t="s">
        <v>1286</v>
      </c>
      <c r="C190" s="345" t="s">
        <v>13354</v>
      </c>
      <c r="D190" s="340" t="s">
        <v>13353</v>
      </c>
      <c r="E190" s="61" t="s">
        <v>140</v>
      </c>
      <c r="F190" s="155" t="s">
        <v>140</v>
      </c>
      <c r="G190" s="155">
        <v>3.1</v>
      </c>
      <c r="H190" s="155">
        <v>4.2</v>
      </c>
    </row>
    <row r="191" spans="1:9" ht="15" x14ac:dyDescent="0.25">
      <c r="A191" s="340" t="s">
        <v>13303</v>
      </c>
      <c r="B191" s="340" t="s">
        <v>1286</v>
      </c>
      <c r="C191" s="345" t="s">
        <v>13355</v>
      </c>
      <c r="D191" s="340" t="s">
        <v>6696</v>
      </c>
      <c r="E191" s="61" t="s">
        <v>140</v>
      </c>
      <c r="F191" s="155" t="s">
        <v>140</v>
      </c>
      <c r="G191" s="155">
        <v>3.1</v>
      </c>
      <c r="H191" s="155">
        <v>4.2</v>
      </c>
    </row>
    <row r="192" spans="1:9" ht="15" x14ac:dyDescent="0.25">
      <c r="A192" s="340" t="s">
        <v>13303</v>
      </c>
      <c r="B192" s="340" t="s">
        <v>1286</v>
      </c>
      <c r="C192" s="345" t="s">
        <v>13356</v>
      </c>
      <c r="D192" s="340" t="s">
        <v>6696</v>
      </c>
      <c r="E192" s="61" t="s">
        <v>140</v>
      </c>
      <c r="F192" s="155" t="s">
        <v>140</v>
      </c>
      <c r="G192" s="155">
        <v>3.1</v>
      </c>
      <c r="H192" s="155">
        <v>4.2</v>
      </c>
    </row>
    <row r="193" spans="1:9" ht="15" x14ac:dyDescent="0.25">
      <c r="A193" s="340" t="s">
        <v>13303</v>
      </c>
      <c r="B193" s="340" t="s">
        <v>1286</v>
      </c>
      <c r="C193" s="345" t="s">
        <v>13357</v>
      </c>
      <c r="D193" s="340" t="s">
        <v>6698</v>
      </c>
      <c r="E193" s="61" t="s">
        <v>140</v>
      </c>
      <c r="F193" s="155" t="s">
        <v>6469</v>
      </c>
      <c r="G193" s="155">
        <v>0</v>
      </c>
      <c r="H193" s="155"/>
      <c r="I193" s="63" t="s">
        <v>1318</v>
      </c>
    </row>
    <row r="194" spans="1:9" ht="15" x14ac:dyDescent="0.25">
      <c r="A194" s="340" t="s">
        <v>13303</v>
      </c>
      <c r="B194" s="340" t="s">
        <v>1286</v>
      </c>
      <c r="C194" s="345" t="s">
        <v>13358</v>
      </c>
      <c r="D194" s="340" t="s">
        <v>6700</v>
      </c>
      <c r="E194" s="61" t="s">
        <v>140</v>
      </c>
      <c r="F194" s="155" t="s">
        <v>6469</v>
      </c>
      <c r="G194" s="155">
        <v>0</v>
      </c>
      <c r="H194" s="155"/>
    </row>
    <row r="195" spans="1:9" ht="15" x14ac:dyDescent="0.25">
      <c r="A195" s="340" t="s">
        <v>13303</v>
      </c>
      <c r="B195" s="340" t="s">
        <v>1286</v>
      </c>
      <c r="C195" s="345" t="s">
        <v>13359</v>
      </c>
      <c r="D195" s="340" t="s">
        <v>6700</v>
      </c>
      <c r="E195" s="61" t="s">
        <v>140</v>
      </c>
      <c r="F195" s="155" t="s">
        <v>6469</v>
      </c>
      <c r="G195" s="155">
        <v>0</v>
      </c>
      <c r="H195" s="155"/>
    </row>
    <row r="196" spans="1:9" ht="15" x14ac:dyDescent="0.25">
      <c r="A196" s="340" t="s">
        <v>13303</v>
      </c>
      <c r="B196" s="340" t="s">
        <v>1286</v>
      </c>
      <c r="C196" s="345" t="s">
        <v>13360</v>
      </c>
      <c r="D196" s="340" t="s">
        <v>13361</v>
      </c>
      <c r="E196" s="61" t="s">
        <v>140</v>
      </c>
      <c r="F196" s="155" t="s">
        <v>140</v>
      </c>
      <c r="G196" s="155">
        <v>3.2</v>
      </c>
      <c r="H196" s="155"/>
    </row>
    <row r="197" spans="1:9" ht="15" x14ac:dyDescent="0.25">
      <c r="A197" s="340" t="s">
        <v>13303</v>
      </c>
      <c r="B197" s="340" t="s">
        <v>1286</v>
      </c>
      <c r="C197" s="345" t="s">
        <v>13362</v>
      </c>
      <c r="D197" s="340" t="s">
        <v>6704</v>
      </c>
      <c r="E197" s="61" t="s">
        <v>140</v>
      </c>
      <c r="F197" s="155" t="s">
        <v>140</v>
      </c>
      <c r="G197" s="155">
        <v>3.1</v>
      </c>
      <c r="H197" s="155">
        <v>4.0999999999999996</v>
      </c>
    </row>
    <row r="198" spans="1:9" ht="15" x14ac:dyDescent="0.25">
      <c r="A198" s="340" t="s">
        <v>13303</v>
      </c>
      <c r="B198" s="340" t="s">
        <v>1286</v>
      </c>
      <c r="C198" s="345" t="s">
        <v>13363</v>
      </c>
      <c r="D198" s="340" t="s">
        <v>6706</v>
      </c>
      <c r="E198" s="61" t="s">
        <v>140</v>
      </c>
      <c r="F198" s="155" t="s">
        <v>6469</v>
      </c>
      <c r="G198" s="155">
        <v>3.1</v>
      </c>
      <c r="H198" s="155">
        <v>3.2</v>
      </c>
    </row>
    <row r="199" spans="1:9" ht="15" x14ac:dyDescent="0.25">
      <c r="A199" s="340" t="s">
        <v>13303</v>
      </c>
      <c r="B199" s="340" t="s">
        <v>1286</v>
      </c>
      <c r="C199" s="345" t="s">
        <v>13364</v>
      </c>
      <c r="D199" s="340" t="s">
        <v>13365</v>
      </c>
      <c r="E199" s="61" t="s">
        <v>140</v>
      </c>
      <c r="F199" s="155" t="s">
        <v>140</v>
      </c>
      <c r="G199" s="155">
        <v>3.2</v>
      </c>
      <c r="H199" s="155"/>
    </row>
    <row r="200" spans="1:9" ht="15" x14ac:dyDescent="0.25">
      <c r="A200" s="340" t="s">
        <v>13303</v>
      </c>
      <c r="B200" s="340" t="s">
        <v>1286</v>
      </c>
      <c r="C200" s="345" t="s">
        <v>13366</v>
      </c>
      <c r="D200" s="340" t="s">
        <v>13365</v>
      </c>
      <c r="E200" s="61" t="s">
        <v>140</v>
      </c>
      <c r="F200" s="155" t="s">
        <v>140</v>
      </c>
      <c r="G200" s="155">
        <v>3.1</v>
      </c>
      <c r="H200" s="155">
        <v>3.2</v>
      </c>
    </row>
    <row r="201" spans="1:9" ht="15" x14ac:dyDescent="0.25">
      <c r="A201" s="340" t="s">
        <v>13303</v>
      </c>
      <c r="B201" s="340" t="s">
        <v>1286</v>
      </c>
      <c r="C201" s="345" t="s">
        <v>13367</v>
      </c>
      <c r="D201" s="340" t="s">
        <v>13368</v>
      </c>
      <c r="E201" s="61" t="s">
        <v>140</v>
      </c>
      <c r="F201" s="155" t="s">
        <v>6469</v>
      </c>
      <c r="G201" s="155">
        <v>3.1</v>
      </c>
      <c r="H201" s="155">
        <v>3.2</v>
      </c>
    </row>
    <row r="202" spans="1:9" ht="15" x14ac:dyDescent="0.25">
      <c r="A202" s="340" t="s">
        <v>13303</v>
      </c>
      <c r="B202" s="340" t="s">
        <v>1286</v>
      </c>
      <c r="C202" s="345" t="s">
        <v>13369</v>
      </c>
      <c r="D202" s="340" t="s">
        <v>13368</v>
      </c>
      <c r="E202" s="61" t="s">
        <v>140</v>
      </c>
      <c r="F202" s="155" t="s">
        <v>140</v>
      </c>
      <c r="G202" s="155">
        <v>3.1</v>
      </c>
      <c r="H202" s="155">
        <v>3.2</v>
      </c>
    </row>
    <row r="203" spans="1:9" ht="15" x14ac:dyDescent="0.25">
      <c r="A203" s="340" t="s">
        <v>13303</v>
      </c>
      <c r="B203" s="340" t="s">
        <v>1286</v>
      </c>
      <c r="C203" s="345" t="s">
        <v>13370</v>
      </c>
      <c r="D203" s="340" t="s">
        <v>13371</v>
      </c>
      <c r="E203" s="61" t="s">
        <v>140</v>
      </c>
      <c r="F203" s="155" t="s">
        <v>140</v>
      </c>
      <c r="G203" s="155">
        <v>3.1</v>
      </c>
      <c r="H203" s="155">
        <v>3.2</v>
      </c>
    </row>
    <row r="204" spans="1:9" ht="15" x14ac:dyDescent="0.25">
      <c r="A204" s="340" t="s">
        <v>13303</v>
      </c>
      <c r="B204" s="340" t="s">
        <v>1286</v>
      </c>
      <c r="C204" s="345" t="s">
        <v>13372</v>
      </c>
      <c r="D204" s="340" t="s">
        <v>13371</v>
      </c>
      <c r="E204" s="61" t="s">
        <v>140</v>
      </c>
      <c r="F204" s="155" t="s">
        <v>140</v>
      </c>
      <c r="G204" s="155">
        <v>3.1</v>
      </c>
      <c r="H204" s="155">
        <v>3.2</v>
      </c>
    </row>
    <row r="205" spans="1:9" ht="15" x14ac:dyDescent="0.25">
      <c r="A205" s="340" t="s">
        <v>13303</v>
      </c>
      <c r="B205" s="340" t="s">
        <v>1286</v>
      </c>
      <c r="C205" s="345" t="s">
        <v>13373</v>
      </c>
      <c r="D205" s="340" t="s">
        <v>6716</v>
      </c>
      <c r="E205" s="61" t="s">
        <v>140</v>
      </c>
      <c r="F205" s="155" t="s">
        <v>140</v>
      </c>
      <c r="G205" s="155">
        <v>3.1</v>
      </c>
      <c r="H205" s="155">
        <v>3.2</v>
      </c>
    </row>
    <row r="206" spans="1:9" ht="15" x14ac:dyDescent="0.25">
      <c r="A206" s="340" t="s">
        <v>13303</v>
      </c>
      <c r="B206" s="340" t="s">
        <v>1286</v>
      </c>
      <c r="C206" s="345" t="s">
        <v>13374</v>
      </c>
      <c r="D206" s="340" t="s">
        <v>6716</v>
      </c>
      <c r="E206" s="61" t="s">
        <v>140</v>
      </c>
      <c r="F206" s="155" t="s">
        <v>6469</v>
      </c>
      <c r="G206" s="155">
        <v>3.1</v>
      </c>
      <c r="H206" s="155">
        <v>3.2</v>
      </c>
    </row>
    <row r="207" spans="1:9" ht="15" x14ac:dyDescent="0.25">
      <c r="A207" s="340" t="s">
        <v>13303</v>
      </c>
      <c r="B207" s="340" t="s">
        <v>1286</v>
      </c>
      <c r="C207" s="345" t="s">
        <v>13375</v>
      </c>
      <c r="D207" s="340" t="s">
        <v>13376</v>
      </c>
      <c r="E207" s="61" t="s">
        <v>140</v>
      </c>
      <c r="F207" s="155" t="s">
        <v>6469</v>
      </c>
      <c r="G207" s="155">
        <v>0</v>
      </c>
      <c r="H207" s="155"/>
      <c r="I207" s="63" t="s">
        <v>1318</v>
      </c>
    </row>
    <row r="208" spans="1:9" ht="15" x14ac:dyDescent="0.25">
      <c r="A208" s="340" t="s">
        <v>13303</v>
      </c>
      <c r="B208" s="340" t="s">
        <v>1286</v>
      </c>
      <c r="C208" s="345" t="s">
        <v>13377</v>
      </c>
      <c r="D208" s="340" t="s">
        <v>13376</v>
      </c>
      <c r="E208" s="61" t="s">
        <v>140</v>
      </c>
      <c r="F208" s="155" t="s">
        <v>6469</v>
      </c>
      <c r="G208" s="155">
        <v>0</v>
      </c>
      <c r="H208" s="155"/>
    </row>
    <row r="209" spans="1:9" ht="15" x14ac:dyDescent="0.25">
      <c r="A209" s="340" t="s">
        <v>13303</v>
      </c>
      <c r="B209" s="340" t="s">
        <v>1286</v>
      </c>
      <c r="C209" s="345" t="s">
        <v>13378</v>
      </c>
      <c r="D209" s="340" t="s">
        <v>6720</v>
      </c>
      <c r="E209" s="61" t="s">
        <v>140</v>
      </c>
      <c r="F209" s="155" t="s">
        <v>140</v>
      </c>
      <c r="G209" s="155">
        <v>4.0999999999999996</v>
      </c>
      <c r="H209" s="155"/>
    </row>
    <row r="210" spans="1:9" ht="15" x14ac:dyDescent="0.25">
      <c r="A210" s="340" t="s">
        <v>13303</v>
      </c>
      <c r="B210" s="340" t="s">
        <v>1286</v>
      </c>
      <c r="C210" s="345" t="s">
        <v>13379</v>
      </c>
      <c r="D210" s="340" t="s">
        <v>6722</v>
      </c>
      <c r="E210" s="61" t="s">
        <v>140</v>
      </c>
      <c r="F210" s="155" t="s">
        <v>6469</v>
      </c>
      <c r="G210" s="155">
        <v>3.1</v>
      </c>
      <c r="H210" s="155">
        <v>4.2</v>
      </c>
    </row>
    <row r="211" spans="1:9" ht="15" x14ac:dyDescent="0.25">
      <c r="A211" s="340" t="s">
        <v>13303</v>
      </c>
      <c r="B211" s="340" t="s">
        <v>1286</v>
      </c>
      <c r="C211" s="345" t="s">
        <v>13380</v>
      </c>
      <c r="D211" s="340" t="s">
        <v>6722</v>
      </c>
      <c r="E211" s="61" t="s">
        <v>140</v>
      </c>
      <c r="F211" s="155" t="s">
        <v>140</v>
      </c>
      <c r="G211" s="155">
        <v>3.1</v>
      </c>
      <c r="H211" s="155">
        <v>4.2</v>
      </c>
    </row>
    <row r="212" spans="1:9" ht="15" x14ac:dyDescent="0.25">
      <c r="A212" s="340" t="s">
        <v>13303</v>
      </c>
      <c r="B212" s="340" t="s">
        <v>1286</v>
      </c>
      <c r="C212" s="345" t="s">
        <v>13381</v>
      </c>
      <c r="D212" s="340" t="s">
        <v>6724</v>
      </c>
      <c r="E212" s="61" t="s">
        <v>140</v>
      </c>
      <c r="F212" s="155" t="s">
        <v>140</v>
      </c>
      <c r="G212" s="155">
        <v>3.1</v>
      </c>
      <c r="H212" s="155">
        <v>4.2</v>
      </c>
    </row>
    <row r="213" spans="1:9" ht="15" x14ac:dyDescent="0.25">
      <c r="A213" s="340" t="s">
        <v>13303</v>
      </c>
      <c r="B213" s="340" t="s">
        <v>1286</v>
      </c>
      <c r="C213" s="345" t="s">
        <v>13382</v>
      </c>
      <c r="D213" s="340" t="s">
        <v>6724</v>
      </c>
      <c r="E213" s="61" t="s">
        <v>140</v>
      </c>
      <c r="F213" s="155" t="s">
        <v>140</v>
      </c>
      <c r="G213" s="155">
        <v>3.1</v>
      </c>
      <c r="H213" s="155">
        <v>4.2</v>
      </c>
    </row>
    <row r="214" spans="1:9" ht="15" x14ac:dyDescent="0.25">
      <c r="A214" s="340" t="s">
        <v>13303</v>
      </c>
      <c r="B214" s="340" t="s">
        <v>1286</v>
      </c>
      <c r="C214" s="345">
        <v>11</v>
      </c>
      <c r="D214" s="340" t="s">
        <v>6726</v>
      </c>
      <c r="E214" s="61" t="s">
        <v>140</v>
      </c>
      <c r="F214" s="155" t="s">
        <v>6469</v>
      </c>
      <c r="G214" s="155">
        <v>3.2</v>
      </c>
      <c r="H214" s="155"/>
    </row>
    <row r="215" spans="1:9" ht="15" x14ac:dyDescent="0.25">
      <c r="A215" s="340" t="s">
        <v>13303</v>
      </c>
      <c r="B215" s="340" t="s">
        <v>1286</v>
      </c>
      <c r="C215" s="345" t="s">
        <v>13383</v>
      </c>
      <c r="D215" s="340" t="s">
        <v>13384</v>
      </c>
      <c r="E215" s="61" t="s">
        <v>140</v>
      </c>
      <c r="F215" s="155" t="s">
        <v>140</v>
      </c>
      <c r="G215" s="155">
        <v>3.2</v>
      </c>
      <c r="H215" s="155"/>
    </row>
    <row r="216" spans="1:9" ht="15" x14ac:dyDescent="0.25">
      <c r="A216" s="340" t="s">
        <v>13303</v>
      </c>
      <c r="B216" s="340" t="s">
        <v>1286</v>
      </c>
      <c r="C216" s="345" t="s">
        <v>13385</v>
      </c>
      <c r="D216" s="340" t="s">
        <v>13384</v>
      </c>
      <c r="E216" s="61" t="s">
        <v>140</v>
      </c>
      <c r="F216" s="155" t="s">
        <v>140</v>
      </c>
      <c r="G216" s="155">
        <v>3.2</v>
      </c>
      <c r="H216" s="155"/>
    </row>
    <row r="217" spans="1:9" ht="15" x14ac:dyDescent="0.25">
      <c r="A217" s="340" t="s">
        <v>13303</v>
      </c>
      <c r="B217" s="340" t="s">
        <v>1286</v>
      </c>
      <c r="C217" s="345" t="s">
        <v>13386</v>
      </c>
      <c r="D217" s="340" t="s">
        <v>6735</v>
      </c>
      <c r="E217" s="61" t="s">
        <v>140</v>
      </c>
      <c r="F217" s="155" t="s">
        <v>140</v>
      </c>
      <c r="G217" s="155">
        <v>3.2</v>
      </c>
      <c r="H217" s="155">
        <v>4.0999999999999996</v>
      </c>
    </row>
    <row r="218" spans="1:9" ht="15" x14ac:dyDescent="0.25">
      <c r="A218" s="340" t="s">
        <v>13303</v>
      </c>
      <c r="B218" s="340" t="s">
        <v>1286</v>
      </c>
      <c r="C218" s="345" t="s">
        <v>13387</v>
      </c>
      <c r="D218" s="340" t="s">
        <v>6735</v>
      </c>
      <c r="E218" s="61" t="s">
        <v>140</v>
      </c>
      <c r="F218" s="155" t="s">
        <v>140</v>
      </c>
      <c r="G218" s="155">
        <v>3.2</v>
      </c>
      <c r="H218" s="155"/>
    </row>
    <row r="219" spans="1:9" ht="15" x14ac:dyDescent="0.25">
      <c r="A219" s="340" t="s">
        <v>13303</v>
      </c>
      <c r="B219" s="340" t="s">
        <v>1286</v>
      </c>
      <c r="C219" s="345" t="s">
        <v>13388</v>
      </c>
      <c r="D219" s="340" t="s">
        <v>13389</v>
      </c>
      <c r="E219" s="61" t="s">
        <v>140</v>
      </c>
      <c r="F219" s="155" t="s">
        <v>140</v>
      </c>
      <c r="G219" s="155">
        <v>3.2</v>
      </c>
      <c r="H219" s="155"/>
    </row>
    <row r="220" spans="1:9" ht="15" x14ac:dyDescent="0.25">
      <c r="A220" s="340" t="s">
        <v>13303</v>
      </c>
      <c r="B220" s="340" t="s">
        <v>1286</v>
      </c>
      <c r="C220" s="345" t="s">
        <v>13390</v>
      </c>
      <c r="D220" s="340" t="s">
        <v>13389</v>
      </c>
      <c r="E220" s="61" t="s">
        <v>140</v>
      </c>
      <c r="F220" s="155" t="s">
        <v>140</v>
      </c>
      <c r="G220" s="155">
        <v>3.2</v>
      </c>
      <c r="H220" s="155"/>
    </row>
    <row r="221" spans="1:9" ht="15" x14ac:dyDescent="0.25">
      <c r="A221" s="340" t="s">
        <v>13303</v>
      </c>
      <c r="B221" s="340" t="s">
        <v>1286</v>
      </c>
      <c r="C221" s="345" t="s">
        <v>13391</v>
      </c>
      <c r="D221" s="340" t="s">
        <v>13392</v>
      </c>
      <c r="E221" s="61" t="s">
        <v>140</v>
      </c>
      <c r="F221" s="155" t="s">
        <v>140</v>
      </c>
      <c r="G221" s="155">
        <v>3.2</v>
      </c>
      <c r="H221" s="155"/>
    </row>
    <row r="222" spans="1:9" ht="15" x14ac:dyDescent="0.25">
      <c r="A222" s="340" t="s">
        <v>13303</v>
      </c>
      <c r="B222" s="340" t="s">
        <v>1286</v>
      </c>
      <c r="C222" s="345" t="s">
        <v>13393</v>
      </c>
      <c r="D222" s="340" t="s">
        <v>13392</v>
      </c>
      <c r="E222" s="61" t="s">
        <v>140</v>
      </c>
      <c r="F222" s="155" t="s">
        <v>6469</v>
      </c>
      <c r="G222" s="155">
        <v>0</v>
      </c>
      <c r="H222" s="155"/>
      <c r="I222" s="63" t="s">
        <v>1318</v>
      </c>
    </row>
    <row r="223" spans="1:9" ht="15" x14ac:dyDescent="0.25">
      <c r="A223" s="340" t="s">
        <v>13303</v>
      </c>
      <c r="B223" s="340" t="s">
        <v>1286</v>
      </c>
      <c r="C223" s="345" t="s">
        <v>13394</v>
      </c>
      <c r="D223" s="340" t="s">
        <v>6741</v>
      </c>
      <c r="E223" s="61" t="s">
        <v>140</v>
      </c>
      <c r="F223" s="155" t="s">
        <v>6469</v>
      </c>
      <c r="G223" s="155">
        <v>0</v>
      </c>
      <c r="H223" s="155"/>
    </row>
    <row r="224" spans="1:9" ht="15" x14ac:dyDescent="0.25">
      <c r="A224" s="340" t="s">
        <v>13303</v>
      </c>
      <c r="B224" s="340" t="s">
        <v>1286</v>
      </c>
      <c r="C224" s="345" t="s">
        <v>13395</v>
      </c>
      <c r="D224" s="340" t="s">
        <v>6741</v>
      </c>
      <c r="E224" s="61" t="s">
        <v>140</v>
      </c>
      <c r="F224" s="155" t="s">
        <v>140</v>
      </c>
      <c r="G224" s="155">
        <v>3.2</v>
      </c>
      <c r="H224" s="155"/>
    </row>
    <row r="225" spans="1:9" ht="15" x14ac:dyDescent="0.25">
      <c r="A225" s="340" t="s">
        <v>13303</v>
      </c>
      <c r="B225" s="340" t="s">
        <v>1286</v>
      </c>
      <c r="C225" s="345" t="s">
        <v>13396</v>
      </c>
      <c r="D225" s="340" t="s">
        <v>13397</v>
      </c>
      <c r="E225" s="61" t="s">
        <v>140</v>
      </c>
      <c r="F225" s="155" t="s">
        <v>140</v>
      </c>
      <c r="G225" s="155">
        <v>3.2</v>
      </c>
      <c r="H225" s="155"/>
    </row>
    <row r="226" spans="1:9" ht="15" x14ac:dyDescent="0.25">
      <c r="A226" s="340" t="s">
        <v>13303</v>
      </c>
      <c r="B226" s="340" t="s">
        <v>1286</v>
      </c>
      <c r="C226" s="345" t="s">
        <v>13398</v>
      </c>
      <c r="D226" s="340" t="s">
        <v>13397</v>
      </c>
      <c r="E226" s="61" t="s">
        <v>140</v>
      </c>
      <c r="F226" s="155" t="s">
        <v>140</v>
      </c>
      <c r="G226" s="155">
        <v>3.2</v>
      </c>
      <c r="H226" s="155"/>
    </row>
    <row r="227" spans="1:9" ht="15" x14ac:dyDescent="0.25">
      <c r="A227" s="340" t="s">
        <v>13303</v>
      </c>
      <c r="B227" s="340" t="s">
        <v>1286</v>
      </c>
      <c r="C227" s="345" t="s">
        <v>13399</v>
      </c>
      <c r="D227" s="340" t="s">
        <v>13400</v>
      </c>
      <c r="E227" s="61" t="s">
        <v>140</v>
      </c>
      <c r="F227" s="155" t="s">
        <v>140</v>
      </c>
      <c r="G227" s="155">
        <v>3.2</v>
      </c>
      <c r="H227" s="155"/>
    </row>
    <row r="228" spans="1:9" ht="15" x14ac:dyDescent="0.25">
      <c r="A228" s="340" t="s">
        <v>13303</v>
      </c>
      <c r="B228" s="340" t="s">
        <v>1286</v>
      </c>
      <c r="C228" s="345" t="s">
        <v>13401</v>
      </c>
      <c r="D228" s="340" t="s">
        <v>13400</v>
      </c>
      <c r="E228" s="61" t="s">
        <v>140</v>
      </c>
      <c r="F228" s="155" t="s">
        <v>140</v>
      </c>
      <c r="G228" s="155">
        <v>3.2</v>
      </c>
      <c r="H228" s="155"/>
    </row>
    <row r="229" spans="1:9" ht="15" x14ac:dyDescent="0.25">
      <c r="A229" s="340" t="s">
        <v>13303</v>
      </c>
      <c r="B229" s="340" t="s">
        <v>1286</v>
      </c>
      <c r="C229" s="345">
        <v>12</v>
      </c>
      <c r="D229" s="340" t="s">
        <v>6747</v>
      </c>
      <c r="E229" s="61" t="s">
        <v>140</v>
      </c>
      <c r="F229" s="155" t="s">
        <v>140</v>
      </c>
      <c r="G229" s="155">
        <v>3.2</v>
      </c>
      <c r="H229" s="155"/>
    </row>
    <row r="230" spans="1:9" ht="15" x14ac:dyDescent="0.25">
      <c r="A230" s="340" t="s">
        <v>13303</v>
      </c>
      <c r="B230" s="340" t="s">
        <v>1286</v>
      </c>
      <c r="C230" s="345" t="s">
        <v>13402</v>
      </c>
      <c r="D230" s="340" t="s">
        <v>6747</v>
      </c>
      <c r="E230" s="61" t="s">
        <v>140</v>
      </c>
      <c r="F230" s="155" t="s">
        <v>140</v>
      </c>
      <c r="G230" s="155">
        <v>3.2</v>
      </c>
      <c r="H230" s="155"/>
    </row>
    <row r="231" spans="1:9" ht="15" x14ac:dyDescent="0.25">
      <c r="A231" s="340" t="s">
        <v>13303</v>
      </c>
      <c r="B231" s="340" t="s">
        <v>1286</v>
      </c>
      <c r="C231" s="345">
        <v>13</v>
      </c>
      <c r="D231" s="340" t="s">
        <v>6751</v>
      </c>
      <c r="E231" s="61" t="s">
        <v>140</v>
      </c>
      <c r="F231" s="155" t="s">
        <v>140</v>
      </c>
      <c r="G231" s="155">
        <v>3.2</v>
      </c>
      <c r="H231" s="155"/>
    </row>
    <row r="232" spans="1:9" ht="15" x14ac:dyDescent="0.25">
      <c r="A232" s="340" t="s">
        <v>13303</v>
      </c>
      <c r="B232" s="340" t="s">
        <v>1286</v>
      </c>
      <c r="C232" s="345" t="s">
        <v>13403</v>
      </c>
      <c r="D232" s="340" t="s">
        <v>6753</v>
      </c>
      <c r="E232" s="61" t="s">
        <v>158</v>
      </c>
      <c r="F232" s="155" t="s">
        <v>140</v>
      </c>
      <c r="G232" s="155">
        <v>2</v>
      </c>
      <c r="H232" s="155"/>
    </row>
    <row r="233" spans="1:9" ht="15" x14ac:dyDescent="0.25">
      <c r="A233" s="340" t="s">
        <v>13303</v>
      </c>
      <c r="B233" s="340" t="s">
        <v>1286</v>
      </c>
      <c r="C233" s="345" t="s">
        <v>13404</v>
      </c>
      <c r="D233" s="340" t="s">
        <v>6753</v>
      </c>
      <c r="E233" s="61" t="s">
        <v>140</v>
      </c>
      <c r="F233" s="155" t="s">
        <v>140</v>
      </c>
      <c r="G233" s="155">
        <v>1</v>
      </c>
      <c r="H233" s="155">
        <v>2</v>
      </c>
    </row>
    <row r="234" spans="1:9" ht="15" x14ac:dyDescent="0.25">
      <c r="A234" s="340" t="s">
        <v>13303</v>
      </c>
      <c r="B234" s="340" t="s">
        <v>1286</v>
      </c>
      <c r="C234" s="345" t="s">
        <v>6087</v>
      </c>
      <c r="D234" s="340" t="s">
        <v>6756</v>
      </c>
      <c r="E234" s="61" t="s">
        <v>158</v>
      </c>
      <c r="F234" s="155" t="s">
        <v>140</v>
      </c>
      <c r="G234" s="155">
        <v>1</v>
      </c>
      <c r="H234" s="155"/>
    </row>
    <row r="235" spans="1:9" ht="15" x14ac:dyDescent="0.25">
      <c r="A235" s="340" t="s">
        <v>13303</v>
      </c>
      <c r="B235" s="340" t="s">
        <v>1286</v>
      </c>
      <c r="C235" s="345" t="s">
        <v>13405</v>
      </c>
      <c r="D235" s="340" t="s">
        <v>6756</v>
      </c>
      <c r="E235" s="61" t="s">
        <v>158</v>
      </c>
      <c r="F235" s="155" t="s">
        <v>140</v>
      </c>
      <c r="G235" s="155">
        <v>1</v>
      </c>
      <c r="H235" s="155"/>
    </row>
    <row r="236" spans="1:9" ht="15" x14ac:dyDescent="0.25">
      <c r="A236" s="340" t="s">
        <v>13303</v>
      </c>
      <c r="B236" s="340" t="s">
        <v>1286</v>
      </c>
      <c r="C236" s="345" t="s">
        <v>13406</v>
      </c>
      <c r="D236" s="340" t="s">
        <v>6759</v>
      </c>
      <c r="E236" s="61" t="s">
        <v>140</v>
      </c>
      <c r="F236" s="155" t="s">
        <v>6469</v>
      </c>
      <c r="G236" s="155">
        <v>0</v>
      </c>
      <c r="H236" s="155"/>
      <c r="I236" s="63" t="s">
        <v>6892</v>
      </c>
    </row>
    <row r="237" spans="1:9" ht="15" x14ac:dyDescent="0.25">
      <c r="A237" s="340" t="s">
        <v>13303</v>
      </c>
      <c r="B237" s="340" t="s">
        <v>1286</v>
      </c>
      <c r="C237" s="345" t="s">
        <v>13407</v>
      </c>
      <c r="D237" s="340" t="s">
        <v>6759</v>
      </c>
      <c r="E237" s="61" t="s">
        <v>140</v>
      </c>
      <c r="F237" s="155" t="s">
        <v>6469</v>
      </c>
      <c r="G237" s="155">
        <v>5.3</v>
      </c>
      <c r="H237" s="155"/>
    </row>
    <row r="238" spans="1:9" ht="15" x14ac:dyDescent="0.25">
      <c r="A238" s="340" t="s">
        <v>13303</v>
      </c>
      <c r="B238" s="340" t="s">
        <v>1286</v>
      </c>
      <c r="C238" s="345" t="s">
        <v>13408</v>
      </c>
      <c r="D238" s="340" t="s">
        <v>13409</v>
      </c>
      <c r="E238" s="61" t="s">
        <v>140</v>
      </c>
      <c r="F238" s="155" t="s">
        <v>6469</v>
      </c>
      <c r="G238" s="155">
        <v>5.3</v>
      </c>
      <c r="H238" s="155"/>
    </row>
    <row r="239" spans="1:9" ht="15" x14ac:dyDescent="0.25">
      <c r="A239" s="340" t="s">
        <v>13303</v>
      </c>
      <c r="B239" s="340" t="s">
        <v>1286</v>
      </c>
      <c r="C239" s="345" t="s">
        <v>13410</v>
      </c>
      <c r="D239" s="340" t="s">
        <v>6764</v>
      </c>
      <c r="E239" s="61" t="s">
        <v>140</v>
      </c>
      <c r="F239" s="155" t="s">
        <v>6469</v>
      </c>
      <c r="G239" s="155">
        <v>0</v>
      </c>
      <c r="H239" s="155"/>
    </row>
    <row r="240" spans="1:9" ht="15" x14ac:dyDescent="0.25">
      <c r="A240" s="340" t="s">
        <v>13303</v>
      </c>
      <c r="B240" s="340" t="s">
        <v>1286</v>
      </c>
      <c r="C240" s="345" t="s">
        <v>13411</v>
      </c>
      <c r="D240" s="340" t="s">
        <v>6764</v>
      </c>
      <c r="E240" s="61" t="s">
        <v>140</v>
      </c>
      <c r="F240" s="155" t="s">
        <v>140</v>
      </c>
      <c r="G240" s="155">
        <v>0</v>
      </c>
      <c r="H240" s="155"/>
    </row>
    <row r="241" spans="1:9" ht="15" x14ac:dyDescent="0.25">
      <c r="A241" s="340" t="s">
        <v>13303</v>
      </c>
      <c r="B241" s="340" t="s">
        <v>1286</v>
      </c>
      <c r="C241" s="345" t="s">
        <v>13412</v>
      </c>
      <c r="D241" s="340" t="s">
        <v>13413</v>
      </c>
      <c r="E241" s="61" t="s">
        <v>140</v>
      </c>
      <c r="F241" s="155" t="s">
        <v>140</v>
      </c>
      <c r="G241" s="155">
        <v>6</v>
      </c>
      <c r="H241" s="155"/>
    </row>
    <row r="242" spans="1:9" ht="15" x14ac:dyDescent="0.25">
      <c r="A242" s="340" t="s">
        <v>13303</v>
      </c>
      <c r="B242" s="340" t="s">
        <v>1286</v>
      </c>
      <c r="C242" s="345" t="s">
        <v>13414</v>
      </c>
      <c r="D242" s="340" t="s">
        <v>13413</v>
      </c>
      <c r="E242" s="61" t="s">
        <v>140</v>
      </c>
      <c r="F242" s="155" t="s">
        <v>140</v>
      </c>
      <c r="G242" s="155">
        <v>3.2</v>
      </c>
      <c r="H242" s="155">
        <v>4.2</v>
      </c>
    </row>
    <row r="243" spans="1:9" ht="15" x14ac:dyDescent="0.25">
      <c r="A243" s="340" t="s">
        <v>13303</v>
      </c>
      <c r="B243" s="340" t="s">
        <v>1286</v>
      </c>
      <c r="C243" s="345" t="s">
        <v>13415</v>
      </c>
      <c r="D243" s="340" t="s">
        <v>13416</v>
      </c>
      <c r="E243" s="61" t="s">
        <v>140</v>
      </c>
      <c r="F243" s="155" t="s">
        <v>6469</v>
      </c>
      <c r="G243" s="155">
        <v>0</v>
      </c>
      <c r="H243" s="155"/>
      <c r="I243" s="63" t="s">
        <v>6892</v>
      </c>
    </row>
    <row r="244" spans="1:9" ht="15" x14ac:dyDescent="0.25">
      <c r="A244" s="340" t="s">
        <v>13303</v>
      </c>
      <c r="B244" s="340" t="s">
        <v>1286</v>
      </c>
      <c r="C244" s="345" t="s">
        <v>13417</v>
      </c>
      <c r="D244" s="340" t="s">
        <v>13416</v>
      </c>
      <c r="E244" s="61" t="s">
        <v>140</v>
      </c>
      <c r="F244" s="155" t="s">
        <v>6469</v>
      </c>
      <c r="G244" s="155">
        <v>6</v>
      </c>
      <c r="H244" s="155"/>
    </row>
    <row r="245" spans="1:9" ht="15" x14ac:dyDescent="0.25">
      <c r="A245" s="340" t="s">
        <v>13303</v>
      </c>
      <c r="B245" s="340" t="s">
        <v>1286</v>
      </c>
      <c r="C245" s="345" t="s">
        <v>13418</v>
      </c>
      <c r="D245" s="340" t="s">
        <v>13419</v>
      </c>
      <c r="E245" s="61" t="s">
        <v>140</v>
      </c>
      <c r="F245" s="155" t="s">
        <v>140</v>
      </c>
      <c r="G245" s="155">
        <v>6</v>
      </c>
      <c r="H245" s="155"/>
    </row>
    <row r="246" spans="1:9" ht="15" x14ac:dyDescent="0.25">
      <c r="A246" s="340" t="s">
        <v>13303</v>
      </c>
      <c r="B246" s="340" t="s">
        <v>1286</v>
      </c>
      <c r="C246" s="345" t="s">
        <v>13420</v>
      </c>
      <c r="D246" s="340" t="s">
        <v>13419</v>
      </c>
      <c r="E246" s="61" t="s">
        <v>140</v>
      </c>
      <c r="F246" s="155" t="s">
        <v>140</v>
      </c>
      <c r="G246" s="155">
        <v>6</v>
      </c>
      <c r="H246" s="155"/>
    </row>
    <row r="247" spans="1:9" ht="15" x14ac:dyDescent="0.25">
      <c r="A247" s="340" t="s">
        <v>13303</v>
      </c>
      <c r="B247" s="340" t="s">
        <v>1286</v>
      </c>
      <c r="C247" s="345" t="s">
        <v>13421</v>
      </c>
      <c r="D247" s="340" t="s">
        <v>13422</v>
      </c>
      <c r="E247" s="61" t="s">
        <v>140</v>
      </c>
      <c r="F247" s="155" t="s">
        <v>140</v>
      </c>
      <c r="G247" s="155">
        <v>6</v>
      </c>
      <c r="H247" s="155"/>
    </row>
    <row r="248" spans="1:9" ht="15" x14ac:dyDescent="0.25">
      <c r="A248" s="340" t="s">
        <v>13303</v>
      </c>
      <c r="B248" s="340" t="s">
        <v>1286</v>
      </c>
      <c r="C248" s="345" t="s">
        <v>13423</v>
      </c>
      <c r="D248" s="340" t="s">
        <v>13422</v>
      </c>
      <c r="E248" s="61" t="s">
        <v>140</v>
      </c>
      <c r="F248" s="155" t="s">
        <v>140</v>
      </c>
      <c r="G248" s="155">
        <v>6</v>
      </c>
      <c r="H248" s="155"/>
    </row>
    <row r="249" spans="1:9" ht="15" x14ac:dyDescent="0.25">
      <c r="A249" s="340" t="s">
        <v>13303</v>
      </c>
      <c r="B249" s="340" t="s">
        <v>1286</v>
      </c>
      <c r="C249" s="345" t="s">
        <v>13424</v>
      </c>
      <c r="D249" s="340" t="s">
        <v>13425</v>
      </c>
      <c r="E249" s="61" t="s">
        <v>140</v>
      </c>
      <c r="F249" s="155" t="s">
        <v>140</v>
      </c>
      <c r="G249" s="155">
        <v>6</v>
      </c>
      <c r="H249" s="155"/>
    </row>
    <row r="250" spans="1:9" ht="15" x14ac:dyDescent="0.25">
      <c r="A250" s="340" t="s">
        <v>13303</v>
      </c>
      <c r="B250" s="340" t="s">
        <v>1286</v>
      </c>
      <c r="C250" s="345" t="s">
        <v>13426</v>
      </c>
      <c r="D250" s="340" t="s">
        <v>13425</v>
      </c>
      <c r="E250" s="61" t="s">
        <v>140</v>
      </c>
      <c r="F250" s="155" t="s">
        <v>140</v>
      </c>
      <c r="G250" s="155">
        <v>6</v>
      </c>
      <c r="H250" s="155"/>
    </row>
    <row r="251" spans="1:9" ht="15" x14ac:dyDescent="0.25">
      <c r="A251" s="340" t="s">
        <v>13303</v>
      </c>
      <c r="B251" s="340" t="s">
        <v>1286</v>
      </c>
      <c r="C251" s="345" t="s">
        <v>13427</v>
      </c>
      <c r="D251" s="340" t="s">
        <v>13428</v>
      </c>
      <c r="E251" s="61" t="s">
        <v>140</v>
      </c>
      <c r="F251" s="155" t="s">
        <v>140</v>
      </c>
      <c r="G251" s="155">
        <v>6</v>
      </c>
      <c r="H251" s="155"/>
    </row>
    <row r="252" spans="1:9" ht="15" x14ac:dyDescent="0.25">
      <c r="A252" s="340" t="s">
        <v>13303</v>
      </c>
      <c r="B252" s="340" t="s">
        <v>1286</v>
      </c>
      <c r="C252" s="345" t="s">
        <v>13429</v>
      </c>
      <c r="D252" s="340" t="s">
        <v>13428</v>
      </c>
      <c r="E252" s="61" t="s">
        <v>140</v>
      </c>
      <c r="F252" s="155" t="s">
        <v>140</v>
      </c>
      <c r="G252" s="155">
        <v>6</v>
      </c>
      <c r="H252" s="155"/>
    </row>
    <row r="253" spans="1:9" ht="15" x14ac:dyDescent="0.25">
      <c r="A253" s="340" t="s">
        <v>13303</v>
      </c>
      <c r="B253" s="340" t="s">
        <v>1286</v>
      </c>
      <c r="C253" s="345">
        <v>14</v>
      </c>
      <c r="D253" s="340" t="s">
        <v>6778</v>
      </c>
      <c r="E253" s="61" t="s">
        <v>140</v>
      </c>
      <c r="F253" s="155" t="s">
        <v>140</v>
      </c>
      <c r="G253" s="155">
        <v>6</v>
      </c>
      <c r="H253" s="155"/>
    </row>
    <row r="254" spans="1:9" ht="15" x14ac:dyDescent="0.25">
      <c r="A254" s="340" t="s">
        <v>13303</v>
      </c>
      <c r="B254" s="340" t="s">
        <v>1286</v>
      </c>
      <c r="C254" s="345" t="s">
        <v>5591</v>
      </c>
      <c r="D254" s="340" t="s">
        <v>6795</v>
      </c>
      <c r="E254" s="61" t="s">
        <v>140</v>
      </c>
      <c r="F254" s="155" t="s">
        <v>140</v>
      </c>
      <c r="G254" s="155">
        <v>5.0999999999999996</v>
      </c>
      <c r="H254" s="155">
        <v>5.3</v>
      </c>
    </row>
    <row r="255" spans="1:9" ht="15" x14ac:dyDescent="0.25">
      <c r="A255" s="340" t="s">
        <v>13303</v>
      </c>
      <c r="B255" s="340" t="s">
        <v>1286</v>
      </c>
      <c r="C255" s="345" t="s">
        <v>13430</v>
      </c>
      <c r="D255" s="340" t="s">
        <v>6795</v>
      </c>
      <c r="E255" s="61" t="s">
        <v>140</v>
      </c>
      <c r="F255" s="155" t="s">
        <v>140</v>
      </c>
      <c r="G255" s="155">
        <v>5.0999999999999996</v>
      </c>
      <c r="H255" s="155">
        <v>5.3</v>
      </c>
    </row>
    <row r="256" spans="1:9" ht="15" x14ac:dyDescent="0.25">
      <c r="A256" s="340" t="s">
        <v>13303</v>
      </c>
      <c r="B256" s="340" t="s">
        <v>1286</v>
      </c>
      <c r="C256" s="345" t="s">
        <v>5593</v>
      </c>
      <c r="D256" s="340" t="s">
        <v>13431</v>
      </c>
      <c r="E256" s="61" t="s">
        <v>140</v>
      </c>
      <c r="F256" s="155" t="s">
        <v>140</v>
      </c>
      <c r="G256" s="155">
        <v>4.2</v>
      </c>
      <c r="H256" s="155"/>
    </row>
    <row r="257" spans="1:9" ht="15" x14ac:dyDescent="0.25">
      <c r="A257" s="340" t="s">
        <v>13303</v>
      </c>
      <c r="B257" s="340" t="s">
        <v>1286</v>
      </c>
      <c r="C257" s="345" t="s">
        <v>13432</v>
      </c>
      <c r="D257" s="340" t="s">
        <v>13433</v>
      </c>
      <c r="E257" s="61" t="s">
        <v>140</v>
      </c>
      <c r="F257" s="155" t="s">
        <v>140</v>
      </c>
      <c r="G257" s="155">
        <v>4.2</v>
      </c>
      <c r="H257" s="155"/>
    </row>
    <row r="258" spans="1:9" ht="15" x14ac:dyDescent="0.25">
      <c r="A258" s="340" t="s">
        <v>13303</v>
      </c>
      <c r="B258" s="340" t="s">
        <v>1286</v>
      </c>
      <c r="C258" s="345" t="s">
        <v>13434</v>
      </c>
      <c r="D258" s="340" t="s">
        <v>13433</v>
      </c>
      <c r="E258" s="61" t="s">
        <v>140</v>
      </c>
      <c r="F258" s="155" t="s">
        <v>6469</v>
      </c>
      <c r="G258" s="155">
        <v>0</v>
      </c>
      <c r="H258" s="155"/>
    </row>
    <row r="259" spans="1:9" ht="15" x14ac:dyDescent="0.25">
      <c r="A259" s="340" t="s">
        <v>13303</v>
      </c>
      <c r="B259" s="340" t="s">
        <v>1286</v>
      </c>
      <c r="C259" s="345" t="s">
        <v>13435</v>
      </c>
      <c r="D259" s="340" t="s">
        <v>6788</v>
      </c>
      <c r="E259" s="61" t="s">
        <v>140</v>
      </c>
      <c r="F259" s="155" t="s">
        <v>140</v>
      </c>
      <c r="G259" s="155">
        <v>4.2</v>
      </c>
      <c r="H259" s="155"/>
    </row>
    <row r="260" spans="1:9" ht="15" x14ac:dyDescent="0.25">
      <c r="A260" s="340" t="s">
        <v>13303</v>
      </c>
      <c r="B260" s="340" t="s">
        <v>1286</v>
      </c>
      <c r="C260" s="345" t="s">
        <v>13436</v>
      </c>
      <c r="D260" s="340" t="s">
        <v>6788</v>
      </c>
      <c r="E260" s="61" t="s">
        <v>140</v>
      </c>
      <c r="F260" s="155" t="s">
        <v>140</v>
      </c>
      <c r="G260" s="155">
        <v>4.2</v>
      </c>
      <c r="H260" s="155"/>
    </row>
    <row r="261" spans="1:9" ht="15" x14ac:dyDescent="0.25">
      <c r="A261" s="340" t="s">
        <v>13303</v>
      </c>
      <c r="B261" s="340" t="s">
        <v>1286</v>
      </c>
      <c r="C261" s="345" t="s">
        <v>13437</v>
      </c>
      <c r="D261" s="340" t="s">
        <v>6784</v>
      </c>
      <c r="E261" s="61" t="s">
        <v>140</v>
      </c>
      <c r="F261" s="155" t="s">
        <v>6469</v>
      </c>
      <c r="G261" s="155">
        <v>0</v>
      </c>
      <c r="H261" s="155"/>
    </row>
    <row r="262" spans="1:9" ht="15" x14ac:dyDescent="0.25">
      <c r="A262" s="340" t="s">
        <v>13303</v>
      </c>
      <c r="B262" s="340" t="s">
        <v>1286</v>
      </c>
      <c r="C262" s="345" t="s">
        <v>13438</v>
      </c>
      <c r="D262" s="340" t="s">
        <v>6784</v>
      </c>
      <c r="E262" s="61" t="s">
        <v>140</v>
      </c>
      <c r="F262" s="155" t="s">
        <v>140</v>
      </c>
      <c r="G262" s="155">
        <v>5.3</v>
      </c>
      <c r="H262" s="155"/>
    </row>
    <row r="263" spans="1:9" ht="15" x14ac:dyDescent="0.25">
      <c r="A263" s="340" t="s">
        <v>13303</v>
      </c>
      <c r="B263" s="340" t="s">
        <v>1286</v>
      </c>
      <c r="C263" s="345" t="s">
        <v>13439</v>
      </c>
      <c r="D263" s="340" t="s">
        <v>13440</v>
      </c>
      <c r="E263" s="61" t="s">
        <v>140</v>
      </c>
      <c r="F263" s="155" t="s">
        <v>140</v>
      </c>
      <c r="G263" s="155">
        <v>3.2</v>
      </c>
      <c r="H263" s="155">
        <v>5.0999999999999996</v>
      </c>
    </row>
    <row r="264" spans="1:9" ht="15" x14ac:dyDescent="0.25">
      <c r="A264" s="340" t="s">
        <v>13303</v>
      </c>
      <c r="B264" s="340" t="s">
        <v>1286</v>
      </c>
      <c r="C264" s="345" t="s">
        <v>13441</v>
      </c>
      <c r="D264" s="340" t="s">
        <v>13440</v>
      </c>
      <c r="E264" s="61" t="s">
        <v>140</v>
      </c>
      <c r="F264" s="155" t="s">
        <v>140</v>
      </c>
      <c r="G264" s="155">
        <v>0</v>
      </c>
      <c r="H264" s="155"/>
    </row>
    <row r="265" spans="1:9" ht="15" x14ac:dyDescent="0.25">
      <c r="A265" s="340" t="s">
        <v>13303</v>
      </c>
      <c r="B265" s="340" t="s">
        <v>1286</v>
      </c>
      <c r="C265" s="345" t="s">
        <v>13442</v>
      </c>
      <c r="D265" s="340" t="s">
        <v>13443</v>
      </c>
      <c r="E265" s="61" t="s">
        <v>140</v>
      </c>
      <c r="F265" s="155" t="s">
        <v>140</v>
      </c>
      <c r="G265" s="155">
        <v>0</v>
      </c>
      <c r="H265" s="155"/>
    </row>
    <row r="266" spans="1:9" ht="15" x14ac:dyDescent="0.25">
      <c r="A266" s="340" t="s">
        <v>13303</v>
      </c>
      <c r="B266" s="340" t="s">
        <v>1286</v>
      </c>
      <c r="C266" s="345" t="s">
        <v>13444</v>
      </c>
      <c r="D266" s="340" t="s">
        <v>13443</v>
      </c>
      <c r="E266" s="61" t="s">
        <v>140</v>
      </c>
      <c r="F266" s="155" t="s">
        <v>140</v>
      </c>
      <c r="G266" s="155">
        <v>3.2</v>
      </c>
      <c r="H266" s="155"/>
    </row>
    <row r="267" spans="1:9" ht="15" x14ac:dyDescent="0.25">
      <c r="A267" s="340" t="s">
        <v>13303</v>
      </c>
      <c r="B267" s="340" t="s">
        <v>1286</v>
      </c>
      <c r="C267" s="345">
        <v>15</v>
      </c>
      <c r="D267" s="340" t="s">
        <v>13445</v>
      </c>
      <c r="E267" s="61" t="s">
        <v>140</v>
      </c>
      <c r="F267" s="155" t="s">
        <v>140</v>
      </c>
      <c r="G267" s="155">
        <v>3.1</v>
      </c>
      <c r="H267" s="155">
        <v>4.0999999999999996</v>
      </c>
    </row>
    <row r="268" spans="1:9" ht="15" x14ac:dyDescent="0.25">
      <c r="A268" s="340" t="s">
        <v>13303</v>
      </c>
      <c r="B268" s="340" t="s">
        <v>1286</v>
      </c>
      <c r="C268" s="345" t="s">
        <v>5597</v>
      </c>
      <c r="D268" s="340" t="s">
        <v>14018</v>
      </c>
      <c r="E268" s="61" t="s">
        <v>140</v>
      </c>
      <c r="F268" s="155" t="s">
        <v>140</v>
      </c>
      <c r="G268" s="155">
        <v>0</v>
      </c>
      <c r="H268" s="155"/>
    </row>
    <row r="269" spans="1:9" ht="15" x14ac:dyDescent="0.25">
      <c r="A269" s="340" t="s">
        <v>13303</v>
      </c>
      <c r="B269" s="340" t="s">
        <v>1286</v>
      </c>
      <c r="C269" s="345" t="s">
        <v>13446</v>
      </c>
      <c r="D269" s="340" t="s">
        <v>13447</v>
      </c>
      <c r="E269" s="61" t="s">
        <v>140</v>
      </c>
      <c r="F269" s="155" t="s">
        <v>140</v>
      </c>
      <c r="G269" s="155">
        <v>4.2</v>
      </c>
      <c r="H269" s="155"/>
    </row>
    <row r="270" spans="1:9" ht="15" x14ac:dyDescent="0.25">
      <c r="A270" s="340" t="s">
        <v>13303</v>
      </c>
      <c r="B270" s="340" t="s">
        <v>1286</v>
      </c>
      <c r="C270" s="345" t="s">
        <v>13448</v>
      </c>
      <c r="D270" s="340" t="s">
        <v>13447</v>
      </c>
      <c r="E270" s="61" t="s">
        <v>140</v>
      </c>
      <c r="F270" s="155" t="s">
        <v>6469</v>
      </c>
      <c r="G270" s="155">
        <v>0</v>
      </c>
      <c r="H270" s="155"/>
      <c r="I270" s="63" t="s">
        <v>6892</v>
      </c>
    </row>
    <row r="271" spans="1:9" ht="15" x14ac:dyDescent="0.25">
      <c r="A271" s="340" t="s">
        <v>13303</v>
      </c>
      <c r="B271" s="340" t="s">
        <v>1286</v>
      </c>
      <c r="C271" s="345" t="s">
        <v>13449</v>
      </c>
      <c r="D271" s="340" t="s">
        <v>13450</v>
      </c>
      <c r="E271" s="61" t="s">
        <v>140</v>
      </c>
      <c r="F271" s="155" t="s">
        <v>140</v>
      </c>
      <c r="G271" s="155">
        <v>0</v>
      </c>
      <c r="H271" s="155"/>
    </row>
    <row r="272" spans="1:9" ht="15" x14ac:dyDescent="0.25">
      <c r="A272" s="340" t="s">
        <v>13303</v>
      </c>
      <c r="B272" s="340" t="s">
        <v>1286</v>
      </c>
      <c r="C272" s="345" t="s">
        <v>13451</v>
      </c>
      <c r="D272" s="340" t="s">
        <v>13450</v>
      </c>
      <c r="E272" s="61" t="s">
        <v>140</v>
      </c>
      <c r="F272" s="155" t="s">
        <v>140</v>
      </c>
      <c r="G272" s="155">
        <v>4.2</v>
      </c>
      <c r="H272" s="155">
        <v>5.0999999999999996</v>
      </c>
    </row>
    <row r="273" spans="1:9" ht="15" x14ac:dyDescent="0.25">
      <c r="A273" s="340" t="s">
        <v>13303</v>
      </c>
      <c r="B273" s="340" t="s">
        <v>1286</v>
      </c>
      <c r="C273" s="345" t="s">
        <v>5605</v>
      </c>
      <c r="D273" s="340" t="s">
        <v>13452</v>
      </c>
      <c r="E273" s="61" t="s">
        <v>140</v>
      </c>
      <c r="F273" s="155" t="s">
        <v>140</v>
      </c>
      <c r="G273" s="155">
        <v>6</v>
      </c>
      <c r="H273" s="155"/>
    </row>
    <row r="274" spans="1:9" ht="15" x14ac:dyDescent="0.25">
      <c r="A274" s="340" t="s">
        <v>13303</v>
      </c>
      <c r="B274" s="340" t="s">
        <v>1286</v>
      </c>
      <c r="C274" s="345" t="s">
        <v>13453</v>
      </c>
      <c r="D274" s="340" t="s">
        <v>13452</v>
      </c>
      <c r="E274" s="61" t="s">
        <v>140</v>
      </c>
      <c r="F274" s="155" t="s">
        <v>140</v>
      </c>
      <c r="G274" s="155">
        <v>6</v>
      </c>
      <c r="H274" s="155"/>
    </row>
    <row r="275" spans="1:9" ht="15" x14ac:dyDescent="0.25">
      <c r="A275" s="340" t="s">
        <v>13303</v>
      </c>
      <c r="B275" s="340" t="s">
        <v>1286</v>
      </c>
      <c r="C275" s="345">
        <v>16</v>
      </c>
      <c r="D275" s="340" t="s">
        <v>14017</v>
      </c>
      <c r="E275" s="61" t="s">
        <v>140</v>
      </c>
      <c r="F275" s="155" t="s">
        <v>6469</v>
      </c>
      <c r="G275" s="155">
        <v>0</v>
      </c>
      <c r="H275" s="155"/>
      <c r="I275" s="63" t="s">
        <v>6892</v>
      </c>
    </row>
    <row r="276" spans="1:9" ht="15" x14ac:dyDescent="0.25">
      <c r="A276" s="340" t="s">
        <v>13303</v>
      </c>
      <c r="B276" s="340" t="s">
        <v>1286</v>
      </c>
      <c r="C276" s="345" t="s">
        <v>13454</v>
      </c>
      <c r="D276" s="340" t="s">
        <v>13455</v>
      </c>
      <c r="E276" s="61" t="s">
        <v>140</v>
      </c>
      <c r="F276" s="155" t="s">
        <v>6469</v>
      </c>
      <c r="G276" s="155">
        <v>0</v>
      </c>
      <c r="H276" s="155"/>
    </row>
    <row r="277" spans="1:9" ht="15" x14ac:dyDescent="0.25">
      <c r="A277" s="340" t="s">
        <v>13303</v>
      </c>
      <c r="B277" s="340" t="s">
        <v>1286</v>
      </c>
      <c r="C277" s="345" t="s">
        <v>13456</v>
      </c>
      <c r="D277" s="340" t="s">
        <v>13457</v>
      </c>
      <c r="E277" s="61" t="s">
        <v>140</v>
      </c>
      <c r="F277" s="155" t="s">
        <v>140</v>
      </c>
      <c r="G277" s="155">
        <v>0</v>
      </c>
      <c r="H277" s="155"/>
    </row>
    <row r="278" spans="1:9" ht="15" x14ac:dyDescent="0.25">
      <c r="A278" s="340" t="s">
        <v>13303</v>
      </c>
      <c r="B278" s="340" t="s">
        <v>1286</v>
      </c>
      <c r="C278" s="345" t="s">
        <v>13458</v>
      </c>
      <c r="D278" s="340" t="s">
        <v>13457</v>
      </c>
      <c r="E278" s="61" t="s">
        <v>140</v>
      </c>
      <c r="F278" s="155" t="s">
        <v>140</v>
      </c>
      <c r="G278" s="155">
        <v>4.2</v>
      </c>
      <c r="H278" s="155"/>
    </row>
    <row r="279" spans="1:9" ht="15" x14ac:dyDescent="0.25">
      <c r="A279" s="340" t="s">
        <v>13303</v>
      </c>
      <c r="B279" s="340" t="s">
        <v>1286</v>
      </c>
      <c r="C279" s="345" t="s">
        <v>13459</v>
      </c>
      <c r="D279" s="340" t="s">
        <v>13460</v>
      </c>
      <c r="E279" s="61" t="s">
        <v>140</v>
      </c>
      <c r="F279" s="155" t="s">
        <v>140</v>
      </c>
      <c r="G279" s="155">
        <v>3.1</v>
      </c>
      <c r="H279" s="155">
        <v>4.0999999999999996</v>
      </c>
    </row>
    <row r="280" spans="1:9" ht="15" x14ac:dyDescent="0.25">
      <c r="A280" s="340" t="s">
        <v>13303</v>
      </c>
      <c r="B280" s="340" t="s">
        <v>1286</v>
      </c>
      <c r="C280" s="345" t="s">
        <v>13461</v>
      </c>
      <c r="D280" s="340" t="s">
        <v>13460</v>
      </c>
      <c r="E280" s="61" t="s">
        <v>140</v>
      </c>
      <c r="F280" s="155" t="s">
        <v>140</v>
      </c>
      <c r="G280" s="155">
        <v>3.2</v>
      </c>
      <c r="H280" s="155"/>
    </row>
    <row r="281" spans="1:9" ht="15" x14ac:dyDescent="0.25">
      <c r="A281" s="340" t="s">
        <v>13303</v>
      </c>
      <c r="B281" s="340" t="s">
        <v>1286</v>
      </c>
      <c r="C281" s="345" t="s">
        <v>6107</v>
      </c>
      <c r="D281" s="340" t="s">
        <v>13462</v>
      </c>
      <c r="E281" s="61" t="s">
        <v>140</v>
      </c>
      <c r="F281" s="155" t="s">
        <v>6469</v>
      </c>
      <c r="G281" s="155">
        <v>3.1</v>
      </c>
      <c r="H281" s="155">
        <v>4.2</v>
      </c>
    </row>
    <row r="282" spans="1:9" ht="15" x14ac:dyDescent="0.25">
      <c r="A282" s="340" t="s">
        <v>13303</v>
      </c>
      <c r="B282" s="340" t="s">
        <v>1286</v>
      </c>
      <c r="C282" s="345" t="s">
        <v>13463</v>
      </c>
      <c r="D282" s="340" t="s">
        <v>13464</v>
      </c>
      <c r="E282" s="61" t="s">
        <v>140</v>
      </c>
      <c r="F282" s="155" t="s">
        <v>140</v>
      </c>
      <c r="G282" s="155">
        <v>3.1</v>
      </c>
      <c r="H282" s="155">
        <v>4.2</v>
      </c>
    </row>
    <row r="283" spans="1:9" ht="15" x14ac:dyDescent="0.25">
      <c r="A283" s="340" t="s">
        <v>13303</v>
      </c>
      <c r="B283" s="340" t="s">
        <v>1286</v>
      </c>
      <c r="C283" s="345" t="s">
        <v>13465</v>
      </c>
      <c r="D283" s="340" t="s">
        <v>13464</v>
      </c>
      <c r="E283" s="61" t="s">
        <v>140</v>
      </c>
      <c r="F283" s="155" t="s">
        <v>140</v>
      </c>
      <c r="G283" s="155">
        <v>3.1</v>
      </c>
      <c r="H283" s="155">
        <v>4.2</v>
      </c>
    </row>
    <row r="284" spans="1:9" ht="15" x14ac:dyDescent="0.25">
      <c r="A284" s="340" t="s">
        <v>13303</v>
      </c>
      <c r="B284" s="340" t="s">
        <v>1286</v>
      </c>
      <c r="C284" s="345" t="s">
        <v>13466</v>
      </c>
      <c r="D284" s="340" t="s">
        <v>6825</v>
      </c>
      <c r="E284" s="61" t="s">
        <v>140</v>
      </c>
      <c r="F284" s="155" t="s">
        <v>140</v>
      </c>
      <c r="G284" s="155">
        <v>3.1</v>
      </c>
      <c r="H284" s="155">
        <v>4.2</v>
      </c>
    </row>
    <row r="285" spans="1:9" ht="15" x14ac:dyDescent="0.25">
      <c r="A285" s="340" t="s">
        <v>13303</v>
      </c>
      <c r="B285" s="340" t="s">
        <v>1286</v>
      </c>
      <c r="C285" s="345" t="s">
        <v>13467</v>
      </c>
      <c r="D285" s="340" t="s">
        <v>6825</v>
      </c>
      <c r="E285" s="61" t="s">
        <v>140</v>
      </c>
      <c r="F285" s="155" t="s">
        <v>140</v>
      </c>
      <c r="G285" s="155">
        <v>3.1</v>
      </c>
      <c r="H285" s="155">
        <v>4.2</v>
      </c>
    </row>
    <row r="286" spans="1:9" ht="15" x14ac:dyDescent="0.25">
      <c r="A286" s="340" t="s">
        <v>13303</v>
      </c>
      <c r="B286" s="340" t="s">
        <v>1286</v>
      </c>
      <c r="C286" s="345" t="s">
        <v>13468</v>
      </c>
      <c r="D286" s="340" t="s">
        <v>13469</v>
      </c>
      <c r="E286" s="61" t="s">
        <v>140</v>
      </c>
      <c r="F286" s="155" t="s">
        <v>6469</v>
      </c>
      <c r="G286" s="155">
        <v>0</v>
      </c>
      <c r="H286" s="155"/>
      <c r="I286" s="63" t="s">
        <v>1318</v>
      </c>
    </row>
    <row r="287" spans="1:9" ht="15" x14ac:dyDescent="0.25">
      <c r="A287" s="340" t="s">
        <v>13303</v>
      </c>
      <c r="B287" s="340" t="s">
        <v>1286</v>
      </c>
      <c r="C287" s="345" t="s">
        <v>13470</v>
      </c>
      <c r="D287" s="340" t="s">
        <v>13469</v>
      </c>
      <c r="E287" s="61" t="s">
        <v>140</v>
      </c>
      <c r="F287" s="155" t="s">
        <v>6469</v>
      </c>
      <c r="G287" s="155">
        <v>3.1</v>
      </c>
      <c r="H287" s="155">
        <v>5.0999999999999996</v>
      </c>
    </row>
    <row r="288" spans="1:9" ht="15" x14ac:dyDescent="0.25">
      <c r="A288" s="340" t="s">
        <v>13303</v>
      </c>
      <c r="B288" s="340" t="s">
        <v>1286</v>
      </c>
      <c r="C288" s="345" t="s">
        <v>13471</v>
      </c>
      <c r="D288" s="340" t="s">
        <v>6833</v>
      </c>
      <c r="E288" s="61" t="s">
        <v>140</v>
      </c>
      <c r="F288" s="155" t="s">
        <v>140</v>
      </c>
      <c r="G288" s="155">
        <v>3.1</v>
      </c>
      <c r="H288" s="155">
        <v>5.0999999999999996</v>
      </c>
    </row>
    <row r="289" spans="1:8" ht="15" x14ac:dyDescent="0.25">
      <c r="A289" s="340" t="s">
        <v>13303</v>
      </c>
      <c r="B289" s="340" t="s">
        <v>1286</v>
      </c>
      <c r="C289" s="345" t="s">
        <v>13472</v>
      </c>
      <c r="D289" s="340" t="s">
        <v>6833</v>
      </c>
      <c r="E289" s="61" t="s">
        <v>140</v>
      </c>
      <c r="F289" s="155" t="s">
        <v>140</v>
      </c>
      <c r="G289" s="155">
        <v>3.1</v>
      </c>
      <c r="H289" s="155">
        <v>5.0999999999999996</v>
      </c>
    </row>
    <row r="290" spans="1:8" ht="15" x14ac:dyDescent="0.25">
      <c r="A290" s="340" t="s">
        <v>13303</v>
      </c>
      <c r="B290" s="340" t="s">
        <v>1286</v>
      </c>
      <c r="C290" s="345" t="s">
        <v>13473</v>
      </c>
      <c r="D290" s="340" t="s">
        <v>13474</v>
      </c>
      <c r="E290" s="61" t="s">
        <v>140</v>
      </c>
      <c r="F290" s="155" t="s">
        <v>140</v>
      </c>
      <c r="G290" s="155">
        <v>3.1</v>
      </c>
      <c r="H290" s="155">
        <v>5.0999999999999996</v>
      </c>
    </row>
    <row r="291" spans="1:8" ht="15" x14ac:dyDescent="0.25">
      <c r="A291" s="340" t="s">
        <v>13303</v>
      </c>
      <c r="B291" s="340" t="s">
        <v>1286</v>
      </c>
      <c r="C291" s="345" t="s">
        <v>13475</v>
      </c>
      <c r="D291" s="340" t="s">
        <v>13474</v>
      </c>
      <c r="E291" s="61" t="s">
        <v>140</v>
      </c>
      <c r="F291" s="155" t="s">
        <v>140</v>
      </c>
      <c r="G291" s="155">
        <v>3.1</v>
      </c>
      <c r="H291" s="155">
        <v>5.0999999999999996</v>
      </c>
    </row>
    <row r="292" spans="1:8" ht="15" x14ac:dyDescent="0.25">
      <c r="A292" s="340" t="s">
        <v>13303</v>
      </c>
      <c r="B292" s="340" t="s">
        <v>1286</v>
      </c>
      <c r="C292" s="345" t="s">
        <v>13476</v>
      </c>
      <c r="D292" s="340" t="s">
        <v>13477</v>
      </c>
      <c r="E292" s="61" t="s">
        <v>140</v>
      </c>
      <c r="F292" s="155" t="s">
        <v>140</v>
      </c>
      <c r="G292" s="155">
        <v>3.1</v>
      </c>
      <c r="H292" s="155">
        <v>5.0999999999999996</v>
      </c>
    </row>
    <row r="293" spans="1:8" ht="15" x14ac:dyDescent="0.25">
      <c r="A293" s="340" t="s">
        <v>13303</v>
      </c>
      <c r="B293" s="340" t="s">
        <v>1286</v>
      </c>
      <c r="C293" s="345" t="s">
        <v>13478</v>
      </c>
      <c r="D293" s="340" t="s">
        <v>13477</v>
      </c>
      <c r="E293" s="61" t="s">
        <v>140</v>
      </c>
      <c r="F293" s="155" t="s">
        <v>140</v>
      </c>
      <c r="G293" s="155">
        <v>2</v>
      </c>
      <c r="H293" s="155">
        <v>3.2</v>
      </c>
    </row>
    <row r="294" spans="1:8" ht="15" x14ac:dyDescent="0.25">
      <c r="A294" s="340" t="s">
        <v>13303</v>
      </c>
      <c r="B294" s="340" t="s">
        <v>1286</v>
      </c>
      <c r="C294" s="345" t="s">
        <v>13479</v>
      </c>
      <c r="D294" s="340" t="s">
        <v>13480</v>
      </c>
      <c r="E294" s="61" t="s">
        <v>140</v>
      </c>
      <c r="F294" s="155" t="s">
        <v>140</v>
      </c>
      <c r="G294" s="155">
        <v>2</v>
      </c>
      <c r="H294" s="155">
        <v>3.2</v>
      </c>
    </row>
    <row r="295" spans="1:8" ht="15" x14ac:dyDescent="0.25">
      <c r="A295" s="340" t="s">
        <v>13303</v>
      </c>
      <c r="B295" s="340" t="s">
        <v>1286</v>
      </c>
      <c r="C295" s="345" t="s">
        <v>13481</v>
      </c>
      <c r="D295" s="340" t="s">
        <v>13480</v>
      </c>
      <c r="E295" s="61" t="s">
        <v>140</v>
      </c>
      <c r="F295" s="155" t="s">
        <v>140</v>
      </c>
      <c r="G295" s="155">
        <v>4.0999999999999996</v>
      </c>
      <c r="H295" s="155"/>
    </row>
    <row r="296" spans="1:8" ht="15" x14ac:dyDescent="0.25">
      <c r="A296" s="340" t="s">
        <v>13303</v>
      </c>
      <c r="B296" s="340" t="s">
        <v>1286</v>
      </c>
      <c r="C296" s="345" t="s">
        <v>13482</v>
      </c>
      <c r="D296" s="340" t="s">
        <v>13483</v>
      </c>
      <c r="E296" s="61" t="s">
        <v>140</v>
      </c>
      <c r="F296" s="155" t="s">
        <v>140</v>
      </c>
      <c r="G296" s="155">
        <v>4.0999999999999996</v>
      </c>
      <c r="H296" s="155"/>
    </row>
    <row r="297" spans="1:8" ht="15" x14ac:dyDescent="0.25">
      <c r="A297" s="340" t="s">
        <v>13303</v>
      </c>
      <c r="B297" s="340" t="s">
        <v>1286</v>
      </c>
      <c r="C297" s="345" t="s">
        <v>13484</v>
      </c>
      <c r="D297" s="340" t="s">
        <v>13483</v>
      </c>
      <c r="E297" s="61" t="s">
        <v>140</v>
      </c>
      <c r="F297" s="155" t="s">
        <v>6469</v>
      </c>
      <c r="G297" s="155">
        <v>2</v>
      </c>
      <c r="H297" s="155">
        <v>3.2</v>
      </c>
    </row>
    <row r="298" spans="1:8" ht="15" x14ac:dyDescent="0.25">
      <c r="A298" s="340" t="s">
        <v>13303</v>
      </c>
      <c r="B298" s="340" t="s">
        <v>1286</v>
      </c>
      <c r="C298" s="345">
        <v>17</v>
      </c>
      <c r="D298" s="340" t="s">
        <v>13485</v>
      </c>
      <c r="E298" s="61" t="s">
        <v>140</v>
      </c>
      <c r="F298" s="155" t="s">
        <v>140</v>
      </c>
      <c r="G298" s="155">
        <v>2</v>
      </c>
      <c r="H298" s="155">
        <v>3.2</v>
      </c>
    </row>
    <row r="299" spans="1:8" ht="15" x14ac:dyDescent="0.25">
      <c r="A299" s="340" t="s">
        <v>13303</v>
      </c>
      <c r="B299" s="340" t="s">
        <v>1286</v>
      </c>
      <c r="C299" s="345" t="s">
        <v>5630</v>
      </c>
      <c r="D299" s="340" t="s">
        <v>6841</v>
      </c>
      <c r="E299" s="61" t="s">
        <v>140</v>
      </c>
      <c r="F299" s="155" t="s">
        <v>140</v>
      </c>
      <c r="G299" s="155">
        <v>2</v>
      </c>
      <c r="H299" s="155">
        <v>3.2</v>
      </c>
    </row>
    <row r="300" spans="1:8" ht="15" x14ac:dyDescent="0.25">
      <c r="A300" s="340" t="s">
        <v>13303</v>
      </c>
      <c r="B300" s="340" t="s">
        <v>1286</v>
      </c>
      <c r="C300" s="345" t="s">
        <v>13486</v>
      </c>
      <c r="D300" s="340" t="s">
        <v>6842</v>
      </c>
      <c r="E300" s="61" t="s">
        <v>140</v>
      </c>
      <c r="F300" s="155" t="s">
        <v>140</v>
      </c>
      <c r="G300" s="155">
        <v>2</v>
      </c>
      <c r="H300" s="155">
        <v>3.2</v>
      </c>
    </row>
    <row r="301" spans="1:8" ht="15" x14ac:dyDescent="0.25">
      <c r="A301" s="340" t="s">
        <v>13303</v>
      </c>
      <c r="B301" s="340" t="s">
        <v>1286</v>
      </c>
      <c r="C301" s="345" t="s">
        <v>13487</v>
      </c>
      <c r="D301" s="340" t="s">
        <v>6842</v>
      </c>
      <c r="E301" s="61" t="s">
        <v>140</v>
      </c>
      <c r="F301" s="155" t="s">
        <v>140</v>
      </c>
      <c r="G301" s="155">
        <v>2</v>
      </c>
      <c r="H301" s="155">
        <v>3.2</v>
      </c>
    </row>
    <row r="302" spans="1:8" ht="15" x14ac:dyDescent="0.25">
      <c r="A302" s="340" t="s">
        <v>13303</v>
      </c>
      <c r="B302" s="340" t="s">
        <v>1286</v>
      </c>
      <c r="C302" s="345" t="s">
        <v>13488</v>
      </c>
      <c r="D302" s="340" t="s">
        <v>6844</v>
      </c>
      <c r="E302" s="61" t="s">
        <v>140</v>
      </c>
      <c r="F302" s="155" t="s">
        <v>140</v>
      </c>
      <c r="G302" s="155">
        <v>2</v>
      </c>
      <c r="H302" s="155">
        <v>3.2</v>
      </c>
    </row>
    <row r="303" spans="1:8" ht="15" x14ac:dyDescent="0.25">
      <c r="A303" s="340" t="s">
        <v>13303</v>
      </c>
      <c r="B303" s="340" t="s">
        <v>1286</v>
      </c>
      <c r="C303" s="345" t="s">
        <v>13489</v>
      </c>
      <c r="D303" s="340" t="s">
        <v>6846</v>
      </c>
      <c r="E303" s="61" t="s">
        <v>140</v>
      </c>
      <c r="F303" s="155" t="s">
        <v>140</v>
      </c>
      <c r="G303" s="155">
        <v>5.0999999999999996</v>
      </c>
      <c r="H303" s="155">
        <v>5.3</v>
      </c>
    </row>
    <row r="304" spans="1:8" ht="15" x14ac:dyDescent="0.25">
      <c r="A304" s="340" t="s">
        <v>13303</v>
      </c>
      <c r="B304" s="340" t="s">
        <v>1286</v>
      </c>
      <c r="C304" s="345" t="s">
        <v>13490</v>
      </c>
      <c r="D304" s="340" t="s">
        <v>6848</v>
      </c>
      <c r="E304" s="61" t="s">
        <v>140</v>
      </c>
      <c r="F304" s="155" t="s">
        <v>140</v>
      </c>
      <c r="G304" s="155">
        <v>0</v>
      </c>
      <c r="H304" s="155"/>
    </row>
    <row r="305" spans="1:8" ht="15" x14ac:dyDescent="0.25">
      <c r="A305" s="340" t="s">
        <v>13303</v>
      </c>
      <c r="B305" s="340" t="s">
        <v>1286</v>
      </c>
      <c r="C305" s="345" t="s">
        <v>13491</v>
      </c>
      <c r="D305" s="340" t="s">
        <v>13492</v>
      </c>
      <c r="E305" s="61" t="s">
        <v>140</v>
      </c>
      <c r="F305" s="155" t="s">
        <v>140</v>
      </c>
      <c r="G305" s="155">
        <v>4.0999999999999996</v>
      </c>
      <c r="H305" s="155">
        <v>5.0999999999999996</v>
      </c>
    </row>
    <row r="306" spans="1:8" ht="15" x14ac:dyDescent="0.25">
      <c r="A306" s="340" t="s">
        <v>13303</v>
      </c>
      <c r="B306" s="340" t="s">
        <v>1286</v>
      </c>
      <c r="C306" s="345" t="s">
        <v>6115</v>
      </c>
      <c r="D306" s="340" t="s">
        <v>6852</v>
      </c>
      <c r="E306" s="61" t="s">
        <v>140</v>
      </c>
      <c r="F306" s="155" t="s">
        <v>140</v>
      </c>
      <c r="G306" s="155">
        <v>4.0999999999999996</v>
      </c>
      <c r="H306" s="155">
        <v>5.0999999999999996</v>
      </c>
    </row>
    <row r="307" spans="1:8" ht="15" x14ac:dyDescent="0.25">
      <c r="A307" s="340" t="s">
        <v>13303</v>
      </c>
      <c r="B307" s="340" t="s">
        <v>1286</v>
      </c>
      <c r="C307" s="345" t="s">
        <v>13493</v>
      </c>
      <c r="D307" s="340" t="s">
        <v>13494</v>
      </c>
      <c r="E307" s="61" t="s">
        <v>140</v>
      </c>
      <c r="F307" s="155" t="s">
        <v>6469</v>
      </c>
      <c r="G307" s="155">
        <v>0</v>
      </c>
      <c r="H307" s="155"/>
    </row>
    <row r="308" spans="1:8" ht="15" x14ac:dyDescent="0.25">
      <c r="A308" s="340" t="s">
        <v>13303</v>
      </c>
      <c r="B308" s="340" t="s">
        <v>1286</v>
      </c>
      <c r="C308" s="345" t="s">
        <v>13495</v>
      </c>
      <c r="D308" s="340" t="s">
        <v>6855</v>
      </c>
      <c r="E308" s="61" t="s">
        <v>140</v>
      </c>
      <c r="F308" s="155" t="s">
        <v>140</v>
      </c>
      <c r="G308" s="155">
        <v>0</v>
      </c>
      <c r="H308" s="155"/>
    </row>
    <row r="309" spans="1:8" ht="15" x14ac:dyDescent="0.25">
      <c r="A309" s="340" t="s">
        <v>13303</v>
      </c>
      <c r="B309" s="340" t="s">
        <v>1286</v>
      </c>
      <c r="C309" s="345" t="s">
        <v>13496</v>
      </c>
      <c r="D309" s="340" t="s">
        <v>6857</v>
      </c>
      <c r="E309" s="61" t="s">
        <v>140</v>
      </c>
      <c r="F309" s="155" t="s">
        <v>140</v>
      </c>
      <c r="G309" s="155">
        <v>4.0999999999999996</v>
      </c>
      <c r="H309" s="155">
        <v>5.2</v>
      </c>
    </row>
    <row r="310" spans="1:8" ht="15" x14ac:dyDescent="0.25">
      <c r="A310" s="340" t="s">
        <v>13303</v>
      </c>
      <c r="B310" s="340" t="s">
        <v>1286</v>
      </c>
      <c r="C310" s="345" t="s">
        <v>13497</v>
      </c>
      <c r="D310" s="340" t="s">
        <v>6859</v>
      </c>
      <c r="E310" s="61" t="s">
        <v>140</v>
      </c>
      <c r="F310" s="155" t="s">
        <v>140</v>
      </c>
      <c r="G310" s="155">
        <v>3.2</v>
      </c>
      <c r="H310" s="155">
        <v>4.2</v>
      </c>
    </row>
    <row r="311" spans="1:8" ht="15" x14ac:dyDescent="0.25">
      <c r="A311" s="340" t="s">
        <v>13303</v>
      </c>
      <c r="B311" s="340" t="s">
        <v>1286</v>
      </c>
      <c r="C311" s="345" t="s">
        <v>13498</v>
      </c>
      <c r="D311" s="340" t="s">
        <v>6859</v>
      </c>
      <c r="E311" s="61" t="s">
        <v>140</v>
      </c>
      <c r="F311" s="155" t="s">
        <v>140</v>
      </c>
      <c r="G311" s="155">
        <v>3.2</v>
      </c>
      <c r="H311" s="155"/>
    </row>
    <row r="312" spans="1:8" ht="15" x14ac:dyDescent="0.25">
      <c r="A312" s="340" t="s">
        <v>13303</v>
      </c>
      <c r="B312" s="340" t="s">
        <v>1286</v>
      </c>
      <c r="C312" s="345" t="s">
        <v>13499</v>
      </c>
      <c r="D312" s="340" t="s">
        <v>6860</v>
      </c>
      <c r="E312" s="61" t="s">
        <v>140</v>
      </c>
      <c r="F312" s="155" t="s">
        <v>140</v>
      </c>
      <c r="G312" s="155">
        <v>3.2</v>
      </c>
      <c r="H312" s="155">
        <v>4.2</v>
      </c>
    </row>
    <row r="313" spans="1:8" ht="15" x14ac:dyDescent="0.25">
      <c r="A313" s="340" t="s">
        <v>13303</v>
      </c>
      <c r="B313" s="340" t="s">
        <v>1286</v>
      </c>
      <c r="C313" s="345" t="s">
        <v>13500</v>
      </c>
      <c r="D313" s="340" t="s">
        <v>6860</v>
      </c>
      <c r="E313" s="61" t="s">
        <v>140</v>
      </c>
      <c r="F313" s="155" t="s">
        <v>140</v>
      </c>
      <c r="G313" s="155">
        <v>3.2</v>
      </c>
      <c r="H313" s="155">
        <v>4.2</v>
      </c>
    </row>
    <row r="314" spans="1:8" ht="15" x14ac:dyDescent="0.25">
      <c r="A314" s="340" t="s">
        <v>13303</v>
      </c>
      <c r="B314" s="340" t="s">
        <v>1286</v>
      </c>
      <c r="C314" s="345" t="s">
        <v>13501</v>
      </c>
      <c r="D314" s="340" t="s">
        <v>13502</v>
      </c>
      <c r="E314" s="61" t="s">
        <v>140</v>
      </c>
      <c r="F314" s="155" t="s">
        <v>140</v>
      </c>
      <c r="G314" s="155">
        <v>3.2</v>
      </c>
      <c r="H314" s="155">
        <v>4.2</v>
      </c>
    </row>
    <row r="315" spans="1:8" ht="15" x14ac:dyDescent="0.25">
      <c r="A315" s="340" t="s">
        <v>13303</v>
      </c>
      <c r="B315" s="340" t="s">
        <v>1286</v>
      </c>
      <c r="C315" s="345" t="s">
        <v>13503</v>
      </c>
      <c r="D315" s="340" t="s">
        <v>13502</v>
      </c>
      <c r="E315" s="61" t="s">
        <v>140</v>
      </c>
      <c r="F315" s="155" t="s">
        <v>140</v>
      </c>
      <c r="G315" s="155">
        <v>3.2</v>
      </c>
      <c r="H315" s="155">
        <v>4.2</v>
      </c>
    </row>
    <row r="316" spans="1:8" ht="15" x14ac:dyDescent="0.25">
      <c r="A316" s="340" t="s">
        <v>13303</v>
      </c>
      <c r="B316" s="340" t="s">
        <v>1286</v>
      </c>
      <c r="C316" s="345" t="s">
        <v>13504</v>
      </c>
      <c r="D316" s="340" t="s">
        <v>13505</v>
      </c>
      <c r="E316" s="61" t="s">
        <v>140</v>
      </c>
      <c r="F316" s="155" t="s">
        <v>140</v>
      </c>
      <c r="G316" s="155">
        <v>3.1</v>
      </c>
      <c r="H316" s="155">
        <v>5.2</v>
      </c>
    </row>
    <row r="317" spans="1:8" ht="15" x14ac:dyDescent="0.25">
      <c r="A317" s="340" t="s">
        <v>13303</v>
      </c>
      <c r="B317" s="340" t="s">
        <v>1286</v>
      </c>
      <c r="C317" s="345" t="s">
        <v>13506</v>
      </c>
      <c r="D317" s="340" t="s">
        <v>13505</v>
      </c>
      <c r="E317" s="61" t="s">
        <v>140</v>
      </c>
      <c r="F317" s="155" t="s">
        <v>140</v>
      </c>
      <c r="G317" s="155">
        <v>3.1</v>
      </c>
      <c r="H317" s="155">
        <v>5.2</v>
      </c>
    </row>
    <row r="318" spans="1:8" ht="15" x14ac:dyDescent="0.25">
      <c r="A318" s="340" t="s">
        <v>13303</v>
      </c>
      <c r="B318" s="340" t="s">
        <v>1286</v>
      </c>
      <c r="C318" s="345">
        <v>18</v>
      </c>
      <c r="D318" s="340" t="s">
        <v>13507</v>
      </c>
      <c r="E318" s="61" t="s">
        <v>140</v>
      </c>
      <c r="F318" s="155" t="s">
        <v>6469</v>
      </c>
      <c r="G318" s="155">
        <v>0</v>
      </c>
      <c r="H318" s="155"/>
    </row>
    <row r="319" spans="1:8" ht="15" x14ac:dyDescent="0.25">
      <c r="A319" s="340" t="s">
        <v>13303</v>
      </c>
      <c r="B319" s="340" t="s">
        <v>1286</v>
      </c>
      <c r="C319" s="345" t="s">
        <v>5642</v>
      </c>
      <c r="D319" s="340" t="s">
        <v>13508</v>
      </c>
      <c r="E319" s="61" t="s">
        <v>140</v>
      </c>
      <c r="F319" s="155" t="s">
        <v>140</v>
      </c>
      <c r="G319" s="155">
        <v>3.1</v>
      </c>
      <c r="H319" s="155"/>
    </row>
    <row r="320" spans="1:8" ht="15" x14ac:dyDescent="0.25">
      <c r="A320" s="340" t="s">
        <v>13303</v>
      </c>
      <c r="B320" s="340" t="s">
        <v>1286</v>
      </c>
      <c r="C320" s="345" t="s">
        <v>13509</v>
      </c>
      <c r="D320" s="340" t="s">
        <v>13510</v>
      </c>
      <c r="E320" s="61" t="s">
        <v>140</v>
      </c>
      <c r="F320" s="155" t="s">
        <v>140</v>
      </c>
      <c r="G320" s="155">
        <v>3.2</v>
      </c>
      <c r="H320" s="155">
        <v>5.0999999999999996</v>
      </c>
    </row>
    <row r="321" spans="1:9" ht="15" x14ac:dyDescent="0.25">
      <c r="A321" s="340" t="s">
        <v>13303</v>
      </c>
      <c r="B321" s="340" t="s">
        <v>1286</v>
      </c>
      <c r="C321" s="345" t="s">
        <v>13511</v>
      </c>
      <c r="D321" s="340" t="s">
        <v>13510</v>
      </c>
      <c r="E321" s="61" t="s">
        <v>140</v>
      </c>
      <c r="F321" s="155" t="s">
        <v>6469</v>
      </c>
      <c r="G321" s="155">
        <v>0</v>
      </c>
      <c r="H321" s="155"/>
      <c r="I321" s="63" t="s">
        <v>1318</v>
      </c>
    </row>
    <row r="322" spans="1:9" ht="15" x14ac:dyDescent="0.25">
      <c r="A322" s="340" t="s">
        <v>13303</v>
      </c>
      <c r="B322" s="340" t="s">
        <v>1286</v>
      </c>
      <c r="C322" s="345" t="s">
        <v>13512</v>
      </c>
      <c r="D322" s="340" t="s">
        <v>13513</v>
      </c>
      <c r="E322" s="61" t="s">
        <v>140</v>
      </c>
      <c r="F322" s="155" t="s">
        <v>140</v>
      </c>
      <c r="G322" s="155">
        <v>5.2</v>
      </c>
      <c r="H322" s="155">
        <v>6</v>
      </c>
    </row>
    <row r="323" spans="1:9" ht="15" x14ac:dyDescent="0.25">
      <c r="A323" s="340" t="s">
        <v>13303</v>
      </c>
      <c r="B323" s="340" t="s">
        <v>1286</v>
      </c>
      <c r="C323" s="345" t="s">
        <v>13514</v>
      </c>
      <c r="D323" s="340" t="s">
        <v>13515</v>
      </c>
      <c r="E323" s="61" t="s">
        <v>140</v>
      </c>
      <c r="F323" s="155" t="s">
        <v>140</v>
      </c>
      <c r="G323" s="155">
        <v>5.2</v>
      </c>
      <c r="H323" s="155">
        <v>6</v>
      </c>
    </row>
    <row r="324" spans="1:9" ht="15" x14ac:dyDescent="0.25">
      <c r="A324" s="340" t="s">
        <v>13303</v>
      </c>
      <c r="B324" s="340" t="s">
        <v>1286</v>
      </c>
      <c r="C324" s="345" t="s">
        <v>13516</v>
      </c>
      <c r="D324" s="340" t="s">
        <v>13517</v>
      </c>
      <c r="E324" s="61" t="s">
        <v>140</v>
      </c>
      <c r="F324" s="155" t="s">
        <v>140</v>
      </c>
      <c r="G324" s="155">
        <v>0</v>
      </c>
      <c r="H324" s="155"/>
    </row>
    <row r="325" spans="1:9" ht="15" x14ac:dyDescent="0.25">
      <c r="A325" s="340" t="s">
        <v>13303</v>
      </c>
      <c r="B325" s="340" t="s">
        <v>1286</v>
      </c>
      <c r="C325" s="345" t="s">
        <v>13518</v>
      </c>
      <c r="D325" s="340" t="s">
        <v>13519</v>
      </c>
      <c r="E325" s="61" t="s">
        <v>140</v>
      </c>
      <c r="F325" s="155" t="s">
        <v>140</v>
      </c>
      <c r="G325" s="155">
        <v>0</v>
      </c>
      <c r="H325" s="155"/>
    </row>
    <row r="326" spans="1:9" ht="15" x14ac:dyDescent="0.25">
      <c r="A326" s="340" t="s">
        <v>13303</v>
      </c>
      <c r="B326" s="340" t="s">
        <v>1286</v>
      </c>
      <c r="C326" s="345" t="s">
        <v>13520</v>
      </c>
      <c r="D326" s="340" t="s">
        <v>13521</v>
      </c>
      <c r="E326" s="61" t="s">
        <v>140</v>
      </c>
      <c r="F326" s="155" t="s">
        <v>6469</v>
      </c>
      <c r="G326" s="155">
        <v>4.2</v>
      </c>
      <c r="H326" s="155">
        <v>5.2</v>
      </c>
    </row>
    <row r="327" spans="1:9" ht="15" x14ac:dyDescent="0.25">
      <c r="A327" s="340" t="s">
        <v>13303</v>
      </c>
      <c r="B327" s="340" t="s">
        <v>1286</v>
      </c>
      <c r="C327" s="345" t="s">
        <v>13522</v>
      </c>
      <c r="D327" s="340" t="s">
        <v>13523</v>
      </c>
      <c r="E327" s="61" t="s">
        <v>140</v>
      </c>
      <c r="F327" s="155" t="s">
        <v>140</v>
      </c>
      <c r="G327" s="155">
        <v>4.2</v>
      </c>
      <c r="H327" s="155">
        <v>5.2</v>
      </c>
    </row>
    <row r="328" spans="1:9" ht="15" x14ac:dyDescent="0.25">
      <c r="A328" s="340" t="s">
        <v>13303</v>
      </c>
      <c r="B328" s="340" t="s">
        <v>1286</v>
      </c>
      <c r="C328" s="345" t="s">
        <v>13524</v>
      </c>
      <c r="D328" s="340" t="s">
        <v>13525</v>
      </c>
      <c r="E328" s="61" t="s">
        <v>140</v>
      </c>
      <c r="F328" s="155" t="s">
        <v>140</v>
      </c>
      <c r="G328" s="155">
        <v>4.2</v>
      </c>
      <c r="H328" s="155">
        <v>5.2</v>
      </c>
    </row>
    <row r="329" spans="1:9" ht="15" x14ac:dyDescent="0.25">
      <c r="A329" s="340" t="s">
        <v>13303</v>
      </c>
      <c r="B329" s="340" t="s">
        <v>1286</v>
      </c>
      <c r="C329" s="345" t="s">
        <v>13526</v>
      </c>
      <c r="D329" s="340" t="s">
        <v>13527</v>
      </c>
      <c r="E329" s="61" t="s">
        <v>140</v>
      </c>
      <c r="F329" s="155" t="s">
        <v>140</v>
      </c>
      <c r="G329" s="155">
        <v>4.2</v>
      </c>
      <c r="H329" s="155">
        <v>5.2</v>
      </c>
    </row>
    <row r="330" spans="1:9" ht="15" x14ac:dyDescent="0.25">
      <c r="A330" s="340" t="s">
        <v>13303</v>
      </c>
      <c r="B330" s="340" t="s">
        <v>1286</v>
      </c>
      <c r="C330" s="345" t="s">
        <v>13528</v>
      </c>
      <c r="D330" s="340" t="s">
        <v>13527</v>
      </c>
      <c r="E330" s="61" t="s">
        <v>140</v>
      </c>
      <c r="F330" s="155" t="s">
        <v>140</v>
      </c>
      <c r="G330" s="155">
        <v>4.2</v>
      </c>
      <c r="H330" s="155">
        <v>5.2</v>
      </c>
    </row>
    <row r="331" spans="1:9" ht="15" x14ac:dyDescent="0.25">
      <c r="A331" s="340" t="s">
        <v>13303</v>
      </c>
      <c r="B331" s="340" t="s">
        <v>1286</v>
      </c>
      <c r="C331" s="345" t="s">
        <v>13529</v>
      </c>
      <c r="D331" s="340" t="s">
        <v>13530</v>
      </c>
      <c r="E331" s="61" t="s">
        <v>140</v>
      </c>
      <c r="F331" s="155" t="s">
        <v>6469</v>
      </c>
      <c r="G331" s="155">
        <v>4.2</v>
      </c>
      <c r="H331" s="155">
        <v>6</v>
      </c>
    </row>
    <row r="332" spans="1:9" ht="15" x14ac:dyDescent="0.25">
      <c r="A332" s="340" t="s">
        <v>13303</v>
      </c>
      <c r="B332" s="340" t="s">
        <v>1286</v>
      </c>
      <c r="C332" s="345" t="s">
        <v>13531</v>
      </c>
      <c r="D332" s="340" t="s">
        <v>13530</v>
      </c>
      <c r="E332" s="61" t="s">
        <v>140</v>
      </c>
      <c r="F332" s="155" t="s">
        <v>140</v>
      </c>
      <c r="G332" s="155">
        <v>4.2</v>
      </c>
      <c r="H332" s="155">
        <v>6</v>
      </c>
    </row>
    <row r="333" spans="1:9" ht="15" x14ac:dyDescent="0.25">
      <c r="A333" s="340" t="s">
        <v>13303</v>
      </c>
      <c r="B333" s="340" t="s">
        <v>1286</v>
      </c>
      <c r="C333" s="345" t="s">
        <v>6119</v>
      </c>
      <c r="D333" s="340" t="s">
        <v>6888</v>
      </c>
      <c r="E333" s="61" t="s">
        <v>140</v>
      </c>
      <c r="F333" s="155" t="s">
        <v>140</v>
      </c>
      <c r="G333" s="155">
        <v>4.2</v>
      </c>
      <c r="H333" s="155">
        <v>6</v>
      </c>
    </row>
    <row r="334" spans="1:9" ht="15" x14ac:dyDescent="0.25">
      <c r="A334" s="340" t="s">
        <v>13303</v>
      </c>
      <c r="B334" s="340" t="s">
        <v>1286</v>
      </c>
      <c r="C334" s="345" t="s">
        <v>13532</v>
      </c>
      <c r="D334" s="340" t="s">
        <v>6888</v>
      </c>
      <c r="E334" s="61" t="s">
        <v>140</v>
      </c>
      <c r="F334" s="155" t="s">
        <v>140</v>
      </c>
      <c r="G334" s="155">
        <v>4.2</v>
      </c>
      <c r="H334" s="155">
        <v>6</v>
      </c>
    </row>
    <row r="335" spans="1:9" ht="15" x14ac:dyDescent="0.25">
      <c r="A335" s="340" t="s">
        <v>13303</v>
      </c>
      <c r="B335" s="340" t="s">
        <v>1286</v>
      </c>
      <c r="C335" s="345">
        <v>19</v>
      </c>
      <c r="D335" s="340" t="s">
        <v>13533</v>
      </c>
      <c r="E335" s="61" t="s">
        <v>140</v>
      </c>
      <c r="F335" s="155" t="s">
        <v>140</v>
      </c>
      <c r="G335" s="155">
        <v>4.2</v>
      </c>
      <c r="H335" s="155">
        <v>6</v>
      </c>
    </row>
    <row r="336" spans="1:9" ht="15" x14ac:dyDescent="0.25">
      <c r="A336" s="340" t="s">
        <v>13303</v>
      </c>
      <c r="B336" s="340" t="s">
        <v>1286</v>
      </c>
      <c r="C336" s="345" t="s">
        <v>13534</v>
      </c>
      <c r="D336" s="340" t="s">
        <v>6894</v>
      </c>
      <c r="E336" s="61" t="s">
        <v>140</v>
      </c>
      <c r="F336" s="155" t="s">
        <v>140</v>
      </c>
      <c r="G336" s="155">
        <v>4.2</v>
      </c>
      <c r="H336" s="155">
        <v>6</v>
      </c>
    </row>
    <row r="337" spans="1:9" ht="15" x14ac:dyDescent="0.25">
      <c r="A337" s="340" t="s">
        <v>13303</v>
      </c>
      <c r="B337" s="340" t="s">
        <v>1286</v>
      </c>
      <c r="C337" s="345" t="s">
        <v>13535</v>
      </c>
      <c r="D337" s="340" t="s">
        <v>6894</v>
      </c>
      <c r="E337" s="61" t="s">
        <v>140</v>
      </c>
      <c r="F337" s="155" t="s">
        <v>140</v>
      </c>
      <c r="G337" s="155">
        <v>4.2</v>
      </c>
      <c r="H337" s="155">
        <v>6</v>
      </c>
    </row>
    <row r="338" spans="1:9" ht="15" x14ac:dyDescent="0.25">
      <c r="A338" s="340" t="s">
        <v>13303</v>
      </c>
      <c r="B338" s="340" t="s">
        <v>1286</v>
      </c>
      <c r="C338" s="345" t="s">
        <v>5664</v>
      </c>
      <c r="D338" s="340" t="s">
        <v>13536</v>
      </c>
      <c r="E338" s="61" t="s">
        <v>140</v>
      </c>
      <c r="F338" s="155" t="s">
        <v>6469</v>
      </c>
      <c r="G338" s="155">
        <v>5.0999999999999996</v>
      </c>
      <c r="H338" s="155">
        <v>5.3</v>
      </c>
    </row>
    <row r="339" spans="1:9" ht="15" x14ac:dyDescent="0.25">
      <c r="A339" s="340" t="s">
        <v>13303</v>
      </c>
      <c r="B339" s="340" t="s">
        <v>1286</v>
      </c>
      <c r="C339" s="345" t="s">
        <v>13537</v>
      </c>
      <c r="D339" s="340" t="s">
        <v>13536</v>
      </c>
      <c r="E339" s="61" t="s">
        <v>140</v>
      </c>
      <c r="F339" s="155" t="s">
        <v>140</v>
      </c>
      <c r="G339" s="155">
        <v>5.0999999999999996</v>
      </c>
      <c r="H339" s="155">
        <v>5.3</v>
      </c>
    </row>
    <row r="340" spans="1:9" ht="15" x14ac:dyDescent="0.25">
      <c r="A340" s="340" t="s">
        <v>13303</v>
      </c>
      <c r="B340" s="340" t="s">
        <v>1286</v>
      </c>
      <c r="C340" s="345">
        <v>20</v>
      </c>
      <c r="D340" s="340" t="s">
        <v>13538</v>
      </c>
      <c r="E340" s="61" t="s">
        <v>140</v>
      </c>
      <c r="F340" s="155" t="s">
        <v>140</v>
      </c>
      <c r="G340" s="155">
        <v>5.0999999999999996</v>
      </c>
      <c r="H340" s="155">
        <v>5.3</v>
      </c>
    </row>
    <row r="341" spans="1:9" ht="15" x14ac:dyDescent="0.25">
      <c r="A341" s="340" t="s">
        <v>13303</v>
      </c>
      <c r="B341" s="340" t="s">
        <v>1286</v>
      </c>
      <c r="C341" s="345" t="s">
        <v>13539</v>
      </c>
      <c r="D341" s="340" t="s">
        <v>13540</v>
      </c>
      <c r="E341" s="61" t="s">
        <v>140</v>
      </c>
      <c r="F341" s="155" t="s">
        <v>140</v>
      </c>
      <c r="G341" s="155">
        <v>5.0999999999999996</v>
      </c>
      <c r="H341" s="155">
        <v>5.3</v>
      </c>
    </row>
    <row r="342" spans="1:9" ht="15" x14ac:dyDescent="0.25">
      <c r="A342" s="340" t="s">
        <v>13303</v>
      </c>
      <c r="B342" s="340" t="s">
        <v>1286</v>
      </c>
      <c r="C342" s="269"/>
      <c r="D342" s="340" t="s">
        <v>13541</v>
      </c>
      <c r="E342" s="61" t="s">
        <v>140</v>
      </c>
      <c r="F342" s="155" t="s">
        <v>140</v>
      </c>
      <c r="G342" s="155">
        <v>5.0999999999999996</v>
      </c>
      <c r="H342" s="155">
        <v>5.3</v>
      </c>
    </row>
    <row r="343" spans="1:9" ht="15" x14ac:dyDescent="0.25">
      <c r="A343" s="340" t="s">
        <v>13303</v>
      </c>
      <c r="B343" s="340" t="s">
        <v>1286</v>
      </c>
      <c r="C343" s="345" t="s">
        <v>13542</v>
      </c>
      <c r="D343" s="340" t="s">
        <v>6907</v>
      </c>
      <c r="E343" s="61" t="s">
        <v>140</v>
      </c>
      <c r="F343" s="155" t="s">
        <v>6469</v>
      </c>
      <c r="G343" s="155">
        <v>0</v>
      </c>
      <c r="H343" s="155"/>
      <c r="I343" s="63" t="s">
        <v>1318</v>
      </c>
    </row>
    <row r="344" spans="1:9" ht="15" x14ac:dyDescent="0.25">
      <c r="A344" s="340" t="s">
        <v>13303</v>
      </c>
      <c r="B344" s="340" t="s">
        <v>1286</v>
      </c>
      <c r="C344" s="345" t="s">
        <v>13543</v>
      </c>
      <c r="D344" s="340" t="s">
        <v>6907</v>
      </c>
      <c r="E344" s="61" t="s">
        <v>140</v>
      </c>
      <c r="F344" s="155" t="s">
        <v>6469</v>
      </c>
      <c r="G344" s="155">
        <v>3.1</v>
      </c>
      <c r="H344" s="155">
        <v>4.2</v>
      </c>
    </row>
    <row r="345" spans="1:9" ht="15" x14ac:dyDescent="0.25">
      <c r="A345" s="340" t="s">
        <v>13303</v>
      </c>
      <c r="B345" s="340" t="s">
        <v>1286</v>
      </c>
      <c r="C345" s="345" t="s">
        <v>13544</v>
      </c>
      <c r="D345" s="340" t="s">
        <v>13545</v>
      </c>
      <c r="E345" s="61" t="s">
        <v>140</v>
      </c>
      <c r="F345" s="155" t="s">
        <v>140</v>
      </c>
      <c r="G345" s="155">
        <v>3.1</v>
      </c>
      <c r="H345" s="155">
        <v>4.2</v>
      </c>
    </row>
    <row r="346" spans="1:9" ht="15" x14ac:dyDescent="0.25">
      <c r="A346" s="340" t="s">
        <v>13303</v>
      </c>
      <c r="B346" s="340" t="s">
        <v>1286</v>
      </c>
      <c r="C346" s="345" t="s">
        <v>13546</v>
      </c>
      <c r="D346" s="340" t="s">
        <v>13545</v>
      </c>
      <c r="E346" s="61" t="s">
        <v>140</v>
      </c>
      <c r="F346" s="155" t="s">
        <v>140</v>
      </c>
      <c r="G346" s="155">
        <v>3.1</v>
      </c>
      <c r="H346" s="155">
        <v>4.2</v>
      </c>
    </row>
    <row r="347" spans="1:9" ht="15" x14ac:dyDescent="0.25">
      <c r="A347" s="340" t="s">
        <v>13303</v>
      </c>
      <c r="B347" s="340" t="s">
        <v>1286</v>
      </c>
      <c r="C347" s="345" t="s">
        <v>13547</v>
      </c>
      <c r="D347" s="340" t="s">
        <v>13548</v>
      </c>
      <c r="E347" s="61" t="s">
        <v>140</v>
      </c>
      <c r="F347" s="155" t="s">
        <v>6469</v>
      </c>
      <c r="G347" s="155">
        <v>0</v>
      </c>
      <c r="H347" s="155"/>
    </row>
    <row r="348" spans="1:9" ht="15" x14ac:dyDescent="0.25">
      <c r="A348" s="340" t="s">
        <v>13303</v>
      </c>
      <c r="B348" s="340" t="s">
        <v>1286</v>
      </c>
      <c r="C348" s="345" t="s">
        <v>13549</v>
      </c>
      <c r="D348" s="340" t="s">
        <v>13548</v>
      </c>
      <c r="E348" s="61" t="s">
        <v>140</v>
      </c>
      <c r="F348" s="155" t="s">
        <v>140</v>
      </c>
      <c r="G348" s="155">
        <v>4.0999999999999996</v>
      </c>
      <c r="H348" s="155"/>
    </row>
    <row r="349" spans="1:9" ht="15" x14ac:dyDescent="0.25">
      <c r="A349" s="340" t="s">
        <v>13303</v>
      </c>
      <c r="B349" s="340" t="s">
        <v>1286</v>
      </c>
      <c r="C349" s="345" t="s">
        <v>13550</v>
      </c>
      <c r="D349" s="340" t="s">
        <v>13551</v>
      </c>
      <c r="E349" s="61" t="s">
        <v>140</v>
      </c>
      <c r="F349" s="155" t="s">
        <v>140</v>
      </c>
      <c r="G349" s="155">
        <v>4.2</v>
      </c>
      <c r="H349" s="155">
        <v>5.0999999999999996</v>
      </c>
    </row>
    <row r="350" spans="1:9" ht="15" x14ac:dyDescent="0.25">
      <c r="A350" s="340" t="s">
        <v>13303</v>
      </c>
      <c r="B350" s="340" t="s">
        <v>1286</v>
      </c>
      <c r="C350" s="345" t="s">
        <v>13552</v>
      </c>
      <c r="D350" s="340" t="s">
        <v>6915</v>
      </c>
      <c r="E350" s="61" t="s">
        <v>140</v>
      </c>
      <c r="F350" s="155" t="s">
        <v>6469</v>
      </c>
      <c r="G350" s="155">
        <v>0</v>
      </c>
      <c r="H350" s="155"/>
    </row>
    <row r="351" spans="1:9" ht="15" x14ac:dyDescent="0.25">
      <c r="A351" s="340" t="s">
        <v>13303</v>
      </c>
      <c r="B351" s="340" t="s">
        <v>1286</v>
      </c>
      <c r="C351" s="345" t="s">
        <v>13553</v>
      </c>
      <c r="D351" s="340" t="s">
        <v>6917</v>
      </c>
      <c r="E351" s="61" t="s">
        <v>140</v>
      </c>
      <c r="F351" s="155" t="s">
        <v>140</v>
      </c>
      <c r="G351" s="155">
        <v>4.0999999999999996</v>
      </c>
      <c r="H351" s="155"/>
    </row>
    <row r="352" spans="1:9" ht="15" x14ac:dyDescent="0.25">
      <c r="A352" s="340" t="s">
        <v>13303</v>
      </c>
      <c r="B352" s="340" t="s">
        <v>1286</v>
      </c>
      <c r="C352" s="345" t="s">
        <v>13554</v>
      </c>
      <c r="D352" s="340" t="s">
        <v>6919</v>
      </c>
      <c r="E352" s="61" t="s">
        <v>140</v>
      </c>
      <c r="F352" s="155" t="s">
        <v>140</v>
      </c>
      <c r="G352" s="155">
        <v>0</v>
      </c>
      <c r="H352" s="155"/>
    </row>
    <row r="353" spans="1:8" ht="15" x14ac:dyDescent="0.25">
      <c r="A353" s="340" t="s">
        <v>13303</v>
      </c>
      <c r="B353" s="340" t="s">
        <v>1286</v>
      </c>
      <c r="C353" s="345" t="s">
        <v>13555</v>
      </c>
      <c r="D353" s="340" t="s">
        <v>6919</v>
      </c>
      <c r="E353" s="61" t="s">
        <v>140</v>
      </c>
      <c r="F353" s="155" t="s">
        <v>140</v>
      </c>
      <c r="G353" s="155">
        <v>0</v>
      </c>
      <c r="H353" s="155"/>
    </row>
    <row r="354" spans="1:8" ht="15" x14ac:dyDescent="0.25">
      <c r="A354" s="340" t="s">
        <v>13303</v>
      </c>
      <c r="B354" s="340" t="s">
        <v>1286</v>
      </c>
      <c r="C354" s="345" t="s">
        <v>13556</v>
      </c>
      <c r="D354" s="340" t="s">
        <v>13557</v>
      </c>
      <c r="E354" s="61" t="s">
        <v>140</v>
      </c>
      <c r="F354" s="155" t="s">
        <v>6469</v>
      </c>
      <c r="G354" s="155">
        <v>3.1</v>
      </c>
      <c r="H354" s="155">
        <v>4.0999999999999996</v>
      </c>
    </row>
    <row r="355" spans="1:8" ht="15" x14ac:dyDescent="0.25">
      <c r="A355" s="340" t="s">
        <v>13303</v>
      </c>
      <c r="B355" s="340" t="s">
        <v>1286</v>
      </c>
      <c r="C355" s="345" t="s">
        <v>13558</v>
      </c>
      <c r="D355" s="340" t="s">
        <v>13557</v>
      </c>
      <c r="E355" s="61" t="s">
        <v>140</v>
      </c>
      <c r="F355" s="155" t="s">
        <v>140</v>
      </c>
      <c r="G355" s="155">
        <v>3.1</v>
      </c>
      <c r="H355" s="155">
        <v>4.0999999999999996</v>
      </c>
    </row>
    <row r="356" spans="1:8" ht="15" x14ac:dyDescent="0.25">
      <c r="A356" s="340" t="s">
        <v>13303</v>
      </c>
      <c r="B356" s="340" t="s">
        <v>1286</v>
      </c>
      <c r="C356" s="345" t="s">
        <v>13559</v>
      </c>
      <c r="D356" s="340" t="s">
        <v>13560</v>
      </c>
      <c r="E356" s="61" t="s">
        <v>140</v>
      </c>
      <c r="F356" s="155" t="s">
        <v>6469</v>
      </c>
      <c r="G356" s="155">
        <v>0</v>
      </c>
      <c r="H356" s="155"/>
    </row>
    <row r="357" spans="1:8" ht="15" x14ac:dyDescent="0.25">
      <c r="A357" s="340" t="s">
        <v>13303</v>
      </c>
      <c r="B357" s="340" t="s">
        <v>1286</v>
      </c>
      <c r="C357" s="345" t="s">
        <v>13561</v>
      </c>
      <c r="D357" s="340" t="s">
        <v>13560</v>
      </c>
      <c r="E357" s="61" t="s">
        <v>140</v>
      </c>
      <c r="F357" s="155" t="s">
        <v>140</v>
      </c>
      <c r="G357" s="155">
        <v>3.2</v>
      </c>
      <c r="H357" s="155">
        <v>4.0999999999999996</v>
      </c>
    </row>
    <row r="358" spans="1:8" ht="15" x14ac:dyDescent="0.25">
      <c r="A358" s="340" t="s">
        <v>13303</v>
      </c>
      <c r="B358" s="340" t="s">
        <v>1286</v>
      </c>
      <c r="C358" s="345" t="s">
        <v>6142</v>
      </c>
      <c r="D358" s="340" t="s">
        <v>13562</v>
      </c>
      <c r="E358" s="61" t="s">
        <v>140</v>
      </c>
      <c r="F358" s="155" t="s">
        <v>140</v>
      </c>
      <c r="G358" s="155">
        <v>3.1</v>
      </c>
      <c r="H358" s="155">
        <v>3.2</v>
      </c>
    </row>
    <row r="359" spans="1:8" ht="15" x14ac:dyDescent="0.25">
      <c r="A359" s="340" t="s">
        <v>13303</v>
      </c>
      <c r="B359" s="340" t="s">
        <v>1286</v>
      </c>
      <c r="C359" s="345" t="s">
        <v>13563</v>
      </c>
      <c r="D359" s="340" t="s">
        <v>13562</v>
      </c>
      <c r="E359" s="61" t="s">
        <v>140</v>
      </c>
      <c r="F359" s="155" t="s">
        <v>6469</v>
      </c>
      <c r="G359" s="155">
        <v>0</v>
      </c>
      <c r="H359" s="155"/>
    </row>
    <row r="360" spans="1:8" ht="15" x14ac:dyDescent="0.25">
      <c r="A360" s="340" t="s">
        <v>13303</v>
      </c>
      <c r="B360" s="340" t="s">
        <v>1286</v>
      </c>
      <c r="C360" s="345" t="s">
        <v>6144</v>
      </c>
      <c r="D360" s="340" t="s">
        <v>13564</v>
      </c>
      <c r="E360" s="61" t="s">
        <v>140</v>
      </c>
      <c r="F360" s="155" t="s">
        <v>140</v>
      </c>
      <c r="G360" s="155">
        <v>0</v>
      </c>
      <c r="H360" s="155"/>
    </row>
    <row r="361" spans="1:8" ht="15" x14ac:dyDescent="0.25">
      <c r="A361" s="340" t="s">
        <v>13303</v>
      </c>
      <c r="B361" s="340" t="s">
        <v>1286</v>
      </c>
      <c r="C361" s="345" t="s">
        <v>13565</v>
      </c>
      <c r="D361" s="340" t="s">
        <v>13564</v>
      </c>
      <c r="E361" s="61" t="s">
        <v>140</v>
      </c>
      <c r="F361" s="155" t="s">
        <v>140</v>
      </c>
      <c r="G361" s="155">
        <v>0</v>
      </c>
      <c r="H361" s="155"/>
    </row>
    <row r="362" spans="1:8" ht="15" x14ac:dyDescent="0.25">
      <c r="A362" s="340" t="s">
        <v>13303</v>
      </c>
      <c r="B362" s="340" t="s">
        <v>1286</v>
      </c>
      <c r="C362" s="345" t="s">
        <v>6146</v>
      </c>
      <c r="D362" s="340" t="s">
        <v>13566</v>
      </c>
      <c r="E362" s="61" t="s">
        <v>140</v>
      </c>
      <c r="F362" s="155" t="s">
        <v>140</v>
      </c>
      <c r="G362" s="155">
        <v>0</v>
      </c>
      <c r="H362" s="155"/>
    </row>
    <row r="363" spans="1:8" ht="15" x14ac:dyDescent="0.25">
      <c r="A363" s="340" t="s">
        <v>13303</v>
      </c>
      <c r="B363" s="340" t="s">
        <v>1286</v>
      </c>
      <c r="C363" s="345" t="s">
        <v>13567</v>
      </c>
      <c r="D363" s="340" t="s">
        <v>13568</v>
      </c>
      <c r="E363" s="61" t="s">
        <v>140</v>
      </c>
      <c r="F363" s="155" t="s">
        <v>6469</v>
      </c>
      <c r="G363" s="155">
        <v>3.1</v>
      </c>
      <c r="H363" s="155">
        <v>5.0999999999999996</v>
      </c>
    </row>
    <row r="364" spans="1:8" ht="15" x14ac:dyDescent="0.25">
      <c r="A364" s="340" t="s">
        <v>13303</v>
      </c>
      <c r="B364" s="340" t="s">
        <v>1286</v>
      </c>
      <c r="C364" s="345" t="s">
        <v>13569</v>
      </c>
      <c r="D364" s="340" t="s">
        <v>13568</v>
      </c>
      <c r="E364" s="61" t="s">
        <v>140</v>
      </c>
      <c r="F364" s="155" t="s">
        <v>140</v>
      </c>
      <c r="G364" s="155">
        <v>3.1</v>
      </c>
      <c r="H364" s="155">
        <v>5.0999999999999996</v>
      </c>
    </row>
    <row r="365" spans="1:8" ht="15" x14ac:dyDescent="0.25">
      <c r="A365" s="340" t="s">
        <v>13303</v>
      </c>
      <c r="B365" s="340" t="s">
        <v>1286</v>
      </c>
      <c r="C365" s="345" t="s">
        <v>13570</v>
      </c>
      <c r="D365" s="340" t="s">
        <v>6935</v>
      </c>
      <c r="E365" s="61" t="s">
        <v>140</v>
      </c>
      <c r="F365" s="155" t="s">
        <v>140</v>
      </c>
      <c r="G365" s="155">
        <v>3.1</v>
      </c>
      <c r="H365" s="155">
        <v>5.0999999999999996</v>
      </c>
    </row>
    <row r="366" spans="1:8" ht="15" x14ac:dyDescent="0.25">
      <c r="A366" s="340" t="s">
        <v>13303</v>
      </c>
      <c r="B366" s="340" t="s">
        <v>1286</v>
      </c>
      <c r="C366" s="345" t="s">
        <v>13571</v>
      </c>
      <c r="D366" s="340" t="s">
        <v>6935</v>
      </c>
      <c r="E366" s="61" t="s">
        <v>140</v>
      </c>
      <c r="F366" s="155" t="s">
        <v>140</v>
      </c>
      <c r="G366" s="155">
        <v>3.1</v>
      </c>
      <c r="H366" s="155">
        <v>5.0999999999999996</v>
      </c>
    </row>
    <row r="367" spans="1:8" ht="15" x14ac:dyDescent="0.25">
      <c r="A367" s="340" t="s">
        <v>13303</v>
      </c>
      <c r="B367" s="340" t="s">
        <v>1286</v>
      </c>
      <c r="C367" s="345" t="s">
        <v>5691</v>
      </c>
      <c r="D367" s="340" t="s">
        <v>13572</v>
      </c>
      <c r="E367" s="61" t="s">
        <v>140</v>
      </c>
      <c r="F367" s="155" t="s">
        <v>140</v>
      </c>
      <c r="G367" s="155">
        <v>3.1</v>
      </c>
      <c r="H367" s="155">
        <v>5.0999999999999996</v>
      </c>
    </row>
    <row r="368" spans="1:8" ht="15" x14ac:dyDescent="0.25">
      <c r="A368" s="340" t="s">
        <v>13303</v>
      </c>
      <c r="B368" s="340" t="s">
        <v>1286</v>
      </c>
      <c r="C368" s="345" t="s">
        <v>13573</v>
      </c>
      <c r="D368" s="340" t="s">
        <v>13574</v>
      </c>
      <c r="E368" s="61" t="s">
        <v>140</v>
      </c>
      <c r="F368" s="155" t="s">
        <v>140</v>
      </c>
      <c r="G368" s="155">
        <v>3.1</v>
      </c>
      <c r="H368" s="155">
        <v>5.0999999999999996</v>
      </c>
    </row>
    <row r="369" spans="1:9" ht="15" x14ac:dyDescent="0.25">
      <c r="A369" s="340" t="s">
        <v>13303</v>
      </c>
      <c r="B369" s="340" t="s">
        <v>1286</v>
      </c>
      <c r="C369" s="345" t="s">
        <v>13575</v>
      </c>
      <c r="D369" s="340" t="s">
        <v>13574</v>
      </c>
      <c r="E369" s="61" t="s">
        <v>140</v>
      </c>
      <c r="F369" s="155" t="s">
        <v>6469</v>
      </c>
      <c r="G369" s="155">
        <v>2</v>
      </c>
      <c r="H369" s="155"/>
      <c r="I369" s="63" t="s">
        <v>1318</v>
      </c>
    </row>
    <row r="370" spans="1:9" ht="15" x14ac:dyDescent="0.25">
      <c r="A370" s="340" t="s">
        <v>13303</v>
      </c>
      <c r="B370" s="340" t="s">
        <v>1286</v>
      </c>
      <c r="C370" s="345" t="s">
        <v>13576</v>
      </c>
      <c r="D370" s="340" t="s">
        <v>13577</v>
      </c>
      <c r="E370" s="61" t="s">
        <v>140</v>
      </c>
      <c r="F370" s="155" t="s">
        <v>6469</v>
      </c>
      <c r="G370" s="155">
        <v>3.1</v>
      </c>
      <c r="H370" s="155"/>
    </row>
    <row r="371" spans="1:9" ht="15" x14ac:dyDescent="0.25">
      <c r="A371" s="340" t="s">
        <v>13303</v>
      </c>
      <c r="B371" s="340" t="s">
        <v>1286</v>
      </c>
      <c r="C371" s="345" t="s">
        <v>13578</v>
      </c>
      <c r="D371" s="340" t="s">
        <v>13577</v>
      </c>
      <c r="E371" s="61" t="s">
        <v>140</v>
      </c>
      <c r="F371" s="155" t="s">
        <v>140</v>
      </c>
      <c r="G371" s="155">
        <v>3.1</v>
      </c>
      <c r="H371" s="155"/>
    </row>
    <row r="372" spans="1:9" ht="15" x14ac:dyDescent="0.25">
      <c r="A372" s="340" t="s">
        <v>13303</v>
      </c>
      <c r="B372" s="340" t="s">
        <v>1286</v>
      </c>
      <c r="C372" s="345" t="s">
        <v>5693</v>
      </c>
      <c r="D372" s="340" t="s">
        <v>13579</v>
      </c>
      <c r="E372" s="61" t="s">
        <v>140</v>
      </c>
      <c r="F372" s="155" t="s">
        <v>140</v>
      </c>
      <c r="G372" s="155">
        <v>3.1</v>
      </c>
      <c r="H372" s="155"/>
    </row>
    <row r="373" spans="1:9" ht="15" x14ac:dyDescent="0.25">
      <c r="A373" s="340" t="s">
        <v>13303</v>
      </c>
      <c r="B373" s="340" t="s">
        <v>1286</v>
      </c>
      <c r="C373" s="345" t="s">
        <v>13580</v>
      </c>
      <c r="D373" s="340" t="s">
        <v>13579</v>
      </c>
      <c r="E373" s="61" t="s">
        <v>140</v>
      </c>
      <c r="F373" s="155" t="s">
        <v>140</v>
      </c>
      <c r="G373" s="155">
        <v>2</v>
      </c>
      <c r="H373" s="155"/>
    </row>
    <row r="374" spans="1:9" ht="15" x14ac:dyDescent="0.25">
      <c r="A374" s="340" t="s">
        <v>13303</v>
      </c>
      <c r="B374" s="340" t="s">
        <v>1286</v>
      </c>
      <c r="C374" s="345">
        <v>21</v>
      </c>
      <c r="D374" s="340" t="s">
        <v>6953</v>
      </c>
      <c r="E374" s="61" t="s">
        <v>140</v>
      </c>
      <c r="F374" s="155" t="s">
        <v>140</v>
      </c>
      <c r="G374" s="155">
        <v>2</v>
      </c>
      <c r="H374" s="155"/>
    </row>
    <row r="375" spans="1:9" ht="15" x14ac:dyDescent="0.25">
      <c r="A375" s="340" t="s">
        <v>13303</v>
      </c>
      <c r="B375" s="340" t="s">
        <v>1286</v>
      </c>
      <c r="C375" s="345" t="s">
        <v>5699</v>
      </c>
      <c r="D375" s="340" t="s">
        <v>6955</v>
      </c>
      <c r="E375" s="61" t="s">
        <v>140</v>
      </c>
      <c r="F375" s="155" t="s">
        <v>140</v>
      </c>
      <c r="G375" s="155">
        <v>3.1</v>
      </c>
      <c r="H375" s="155"/>
    </row>
    <row r="376" spans="1:9" ht="15" x14ac:dyDescent="0.25">
      <c r="A376" s="340" t="s">
        <v>13303</v>
      </c>
      <c r="B376" s="340" t="s">
        <v>1286</v>
      </c>
      <c r="C376" s="345" t="s">
        <v>13581</v>
      </c>
      <c r="D376" s="340" t="s">
        <v>6955</v>
      </c>
      <c r="E376" s="61" t="s">
        <v>140</v>
      </c>
      <c r="F376" s="155" t="s">
        <v>140</v>
      </c>
      <c r="G376" s="155">
        <v>3.1</v>
      </c>
      <c r="H376" s="155"/>
    </row>
    <row r="377" spans="1:9" ht="15" x14ac:dyDescent="0.25">
      <c r="A377" s="340" t="s">
        <v>13303</v>
      </c>
      <c r="B377" s="340" t="s">
        <v>1286</v>
      </c>
      <c r="C377" s="345" t="s">
        <v>6151</v>
      </c>
      <c r="D377" s="340" t="s">
        <v>13582</v>
      </c>
      <c r="E377" s="61" t="s">
        <v>140</v>
      </c>
      <c r="F377" s="155" t="s">
        <v>140</v>
      </c>
      <c r="G377" s="155">
        <v>3.1</v>
      </c>
      <c r="H377" s="155"/>
    </row>
    <row r="378" spans="1:9" ht="15" x14ac:dyDescent="0.25">
      <c r="A378" s="340" t="s">
        <v>13303</v>
      </c>
      <c r="B378" s="340" t="s">
        <v>1286</v>
      </c>
      <c r="C378" s="345" t="s">
        <v>13583</v>
      </c>
      <c r="D378" s="340" t="s">
        <v>13582</v>
      </c>
      <c r="E378" s="61" t="s">
        <v>140</v>
      </c>
      <c r="F378" s="155" t="s">
        <v>140</v>
      </c>
      <c r="G378" s="155">
        <v>3.1</v>
      </c>
      <c r="H378" s="155"/>
    </row>
    <row r="379" spans="1:9" ht="15" x14ac:dyDescent="0.25">
      <c r="A379" s="340" t="s">
        <v>13303</v>
      </c>
      <c r="B379" s="340" t="s">
        <v>1286</v>
      </c>
      <c r="C379" s="345">
        <v>22</v>
      </c>
      <c r="D379" s="340" t="s">
        <v>13584</v>
      </c>
      <c r="E379" s="61" t="s">
        <v>140</v>
      </c>
      <c r="F379" s="155" t="s">
        <v>6469</v>
      </c>
      <c r="G379" s="155">
        <v>2</v>
      </c>
      <c r="H379" s="155"/>
    </row>
    <row r="380" spans="1:9" ht="15" x14ac:dyDescent="0.25">
      <c r="A380" s="340" t="s">
        <v>13303</v>
      </c>
      <c r="B380" s="340" t="s">
        <v>1286</v>
      </c>
      <c r="C380" s="345" t="s">
        <v>13585</v>
      </c>
      <c r="D380" s="340" t="s">
        <v>6962</v>
      </c>
      <c r="E380" s="61" t="s">
        <v>140</v>
      </c>
      <c r="F380" s="155" t="s">
        <v>140</v>
      </c>
      <c r="G380" s="155">
        <v>2</v>
      </c>
      <c r="H380" s="155"/>
    </row>
    <row r="381" spans="1:9" ht="15" x14ac:dyDescent="0.25">
      <c r="A381" s="340" t="s">
        <v>13303</v>
      </c>
      <c r="B381" s="340" t="s">
        <v>1286</v>
      </c>
      <c r="C381" s="345" t="s">
        <v>13586</v>
      </c>
      <c r="D381" s="340" t="s">
        <v>13587</v>
      </c>
      <c r="E381" s="61" t="s">
        <v>158</v>
      </c>
      <c r="F381" s="155" t="s">
        <v>140</v>
      </c>
      <c r="G381" s="155">
        <v>2</v>
      </c>
      <c r="H381" s="155"/>
    </row>
    <row r="382" spans="1:9" ht="15" x14ac:dyDescent="0.25">
      <c r="A382" s="340" t="s">
        <v>13303</v>
      </c>
      <c r="B382" s="340" t="s">
        <v>1286</v>
      </c>
      <c r="C382" s="345" t="s">
        <v>13588</v>
      </c>
      <c r="D382" s="340" t="s">
        <v>13587</v>
      </c>
      <c r="E382" s="61" t="s">
        <v>140</v>
      </c>
      <c r="F382" s="155" t="s">
        <v>140</v>
      </c>
      <c r="G382" s="155">
        <v>2</v>
      </c>
      <c r="H382" s="155"/>
    </row>
    <row r="383" spans="1:9" ht="15" x14ac:dyDescent="0.25">
      <c r="A383" s="340" t="s">
        <v>13303</v>
      </c>
      <c r="B383" s="340" t="s">
        <v>1286</v>
      </c>
      <c r="C383" s="345" t="s">
        <v>13589</v>
      </c>
      <c r="D383" s="340" t="s">
        <v>13590</v>
      </c>
      <c r="E383" s="61" t="s">
        <v>140</v>
      </c>
      <c r="F383" s="155" t="s">
        <v>140</v>
      </c>
      <c r="G383" s="155">
        <v>2</v>
      </c>
      <c r="H383" s="155"/>
    </row>
    <row r="384" spans="1:9" ht="15" x14ac:dyDescent="0.25">
      <c r="A384" s="340" t="s">
        <v>13303</v>
      </c>
      <c r="B384" s="340" t="s">
        <v>1286</v>
      </c>
      <c r="C384" s="345" t="s">
        <v>13591</v>
      </c>
      <c r="D384" s="340" t="s">
        <v>13590</v>
      </c>
      <c r="E384" s="61" t="s">
        <v>140</v>
      </c>
      <c r="F384" s="155" t="s">
        <v>140</v>
      </c>
      <c r="G384" s="155">
        <v>2</v>
      </c>
      <c r="H384" s="155"/>
    </row>
    <row r="385" spans="1:9" ht="15" x14ac:dyDescent="0.25">
      <c r="A385" s="340" t="s">
        <v>13303</v>
      </c>
      <c r="B385" s="340" t="s">
        <v>1286</v>
      </c>
      <c r="C385" s="345" t="s">
        <v>13592</v>
      </c>
      <c r="D385" s="340" t="s">
        <v>6972</v>
      </c>
      <c r="E385" s="61" t="s">
        <v>140</v>
      </c>
      <c r="F385" s="155" t="s">
        <v>140</v>
      </c>
      <c r="G385" s="155">
        <v>2</v>
      </c>
      <c r="H385" s="155"/>
    </row>
    <row r="386" spans="1:9" ht="15" x14ac:dyDescent="0.25">
      <c r="A386" s="340" t="s">
        <v>13303</v>
      </c>
      <c r="B386" s="340" t="s">
        <v>1286</v>
      </c>
      <c r="C386" s="345" t="s">
        <v>13593</v>
      </c>
      <c r="D386" s="340" t="s">
        <v>13594</v>
      </c>
      <c r="E386" s="61" t="s">
        <v>140</v>
      </c>
      <c r="F386" s="155" t="s">
        <v>140</v>
      </c>
      <c r="G386" s="155">
        <v>2</v>
      </c>
      <c r="H386" s="155"/>
    </row>
    <row r="387" spans="1:9" ht="15" x14ac:dyDescent="0.25">
      <c r="A387" s="340" t="s">
        <v>13303</v>
      </c>
      <c r="B387" s="340" t="s">
        <v>1286</v>
      </c>
      <c r="C387" s="345" t="s">
        <v>13595</v>
      </c>
      <c r="D387" s="340" t="s">
        <v>13594</v>
      </c>
      <c r="E387" s="61" t="s">
        <v>140</v>
      </c>
      <c r="F387" s="155" t="s">
        <v>140</v>
      </c>
      <c r="G387" s="155">
        <v>2</v>
      </c>
      <c r="H387" s="155"/>
    </row>
    <row r="388" spans="1:9" ht="15" x14ac:dyDescent="0.25">
      <c r="A388" s="340" t="s">
        <v>13303</v>
      </c>
      <c r="B388" s="340" t="s">
        <v>1286</v>
      </c>
      <c r="C388" s="345" t="s">
        <v>13596</v>
      </c>
      <c r="D388" s="340" t="s">
        <v>13597</v>
      </c>
      <c r="E388" s="61" t="s">
        <v>140</v>
      </c>
      <c r="F388" s="155" t="s">
        <v>6469</v>
      </c>
      <c r="G388" s="155">
        <v>3.2</v>
      </c>
      <c r="H388" s="155">
        <v>4.0999999999999996</v>
      </c>
      <c r="I388" s="63" t="s">
        <v>1318</v>
      </c>
    </row>
    <row r="389" spans="1:9" ht="15" x14ac:dyDescent="0.25">
      <c r="A389" s="340" t="s">
        <v>13303</v>
      </c>
      <c r="B389" s="340" t="s">
        <v>1286</v>
      </c>
      <c r="C389" s="345" t="s">
        <v>13598</v>
      </c>
      <c r="D389" s="340" t="s">
        <v>13597</v>
      </c>
      <c r="E389" s="61" t="s">
        <v>140</v>
      </c>
      <c r="F389" s="155" t="s">
        <v>6469</v>
      </c>
      <c r="G389" s="155">
        <v>4.0999999999999996</v>
      </c>
      <c r="H389" s="155"/>
    </row>
    <row r="390" spans="1:9" ht="15" x14ac:dyDescent="0.25">
      <c r="A390" s="340" t="s">
        <v>13303</v>
      </c>
      <c r="B390" s="340" t="s">
        <v>1286</v>
      </c>
      <c r="C390" s="345" t="s">
        <v>13599</v>
      </c>
      <c r="D390" s="340" t="s">
        <v>13600</v>
      </c>
      <c r="E390" s="61" t="s">
        <v>140</v>
      </c>
      <c r="F390" s="155" t="s">
        <v>140</v>
      </c>
      <c r="G390" s="155">
        <v>4.0999999999999996</v>
      </c>
      <c r="H390" s="155"/>
    </row>
    <row r="391" spans="1:9" ht="15" x14ac:dyDescent="0.25">
      <c r="A391" s="340" t="s">
        <v>13303</v>
      </c>
      <c r="B391" s="340" t="s">
        <v>1286</v>
      </c>
      <c r="C391" s="345" t="s">
        <v>13601</v>
      </c>
      <c r="D391" s="340" t="s">
        <v>13600</v>
      </c>
      <c r="E391" s="61" t="s">
        <v>140</v>
      </c>
      <c r="F391" s="155" t="s">
        <v>140</v>
      </c>
      <c r="G391" s="155">
        <v>4.0999999999999996</v>
      </c>
      <c r="H391" s="155"/>
    </row>
    <row r="392" spans="1:9" ht="15" x14ac:dyDescent="0.25">
      <c r="A392" s="340" t="s">
        <v>13303</v>
      </c>
      <c r="B392" s="340" t="s">
        <v>1286</v>
      </c>
      <c r="C392" s="345" t="s">
        <v>13602</v>
      </c>
      <c r="D392" s="340" t="s">
        <v>13603</v>
      </c>
      <c r="E392" s="61" t="s">
        <v>140</v>
      </c>
      <c r="F392" s="155" t="s">
        <v>140</v>
      </c>
      <c r="G392" s="155">
        <v>3.2</v>
      </c>
      <c r="H392" s="155"/>
    </row>
    <row r="393" spans="1:9" ht="15" x14ac:dyDescent="0.25">
      <c r="A393" s="340" t="s">
        <v>13303</v>
      </c>
      <c r="B393" s="340" t="s">
        <v>1286</v>
      </c>
      <c r="C393" s="345" t="s">
        <v>13604</v>
      </c>
      <c r="D393" s="340" t="s">
        <v>13603</v>
      </c>
      <c r="E393" s="61" t="s">
        <v>140</v>
      </c>
      <c r="F393" s="155" t="s">
        <v>140</v>
      </c>
      <c r="G393" s="155">
        <v>3.2</v>
      </c>
      <c r="H393" s="155"/>
    </row>
    <row r="394" spans="1:9" ht="15" x14ac:dyDescent="0.25">
      <c r="A394" s="340" t="s">
        <v>13303</v>
      </c>
      <c r="B394" s="340" t="s">
        <v>1286</v>
      </c>
      <c r="C394" s="345" t="s">
        <v>13605</v>
      </c>
      <c r="D394" s="340" t="s">
        <v>13606</v>
      </c>
      <c r="E394" s="61" t="s">
        <v>140</v>
      </c>
      <c r="F394" s="155" t="s">
        <v>6469</v>
      </c>
      <c r="G394" s="155">
        <v>4.0999999999999996</v>
      </c>
      <c r="H394" s="155"/>
    </row>
    <row r="395" spans="1:9" ht="15" x14ac:dyDescent="0.25">
      <c r="A395" s="340" t="s">
        <v>13303</v>
      </c>
      <c r="B395" s="340" t="s">
        <v>1286</v>
      </c>
      <c r="C395" s="345" t="s">
        <v>13607</v>
      </c>
      <c r="D395" s="340" t="s">
        <v>13606</v>
      </c>
      <c r="E395" s="61" t="s">
        <v>140</v>
      </c>
      <c r="F395" s="155" t="s">
        <v>140</v>
      </c>
      <c r="G395" s="155">
        <v>4.0999999999999996</v>
      </c>
      <c r="H395" s="155"/>
    </row>
    <row r="396" spans="1:9" ht="15" x14ac:dyDescent="0.25">
      <c r="A396" s="340" t="s">
        <v>13303</v>
      </c>
      <c r="B396" s="340" t="s">
        <v>1286</v>
      </c>
      <c r="C396" s="345" t="s">
        <v>13608</v>
      </c>
      <c r="D396" s="340" t="s">
        <v>13609</v>
      </c>
      <c r="E396" s="61" t="s">
        <v>140</v>
      </c>
      <c r="F396" s="155" t="s">
        <v>140</v>
      </c>
      <c r="G396" s="155">
        <v>4.0999999999999996</v>
      </c>
      <c r="H396" s="155"/>
    </row>
    <row r="397" spans="1:9" ht="15" x14ac:dyDescent="0.25">
      <c r="A397" s="340" t="s">
        <v>13303</v>
      </c>
      <c r="B397" s="340" t="s">
        <v>1286</v>
      </c>
      <c r="C397" s="345" t="s">
        <v>13610</v>
      </c>
      <c r="D397" s="340" t="s">
        <v>13609</v>
      </c>
      <c r="E397" s="61" t="s">
        <v>140</v>
      </c>
      <c r="F397" s="155" t="s">
        <v>140</v>
      </c>
      <c r="G397" s="155">
        <v>4.0999999999999996</v>
      </c>
      <c r="H397" s="155"/>
    </row>
    <row r="398" spans="1:9" ht="15" x14ac:dyDescent="0.25">
      <c r="A398" s="340" t="s">
        <v>13303</v>
      </c>
      <c r="B398" s="340" t="s">
        <v>1286</v>
      </c>
      <c r="C398" s="345">
        <v>23</v>
      </c>
      <c r="D398" s="340" t="s">
        <v>6981</v>
      </c>
      <c r="E398" s="61" t="s">
        <v>140</v>
      </c>
      <c r="F398" s="155" t="s">
        <v>6469</v>
      </c>
      <c r="G398" s="155">
        <v>4.2</v>
      </c>
      <c r="H398" s="155"/>
    </row>
    <row r="399" spans="1:9" ht="15" x14ac:dyDescent="0.25">
      <c r="A399" s="340" t="s">
        <v>13303</v>
      </c>
      <c r="B399" s="340" t="s">
        <v>1286</v>
      </c>
      <c r="C399" s="345" t="s">
        <v>13611</v>
      </c>
      <c r="D399" s="340" t="s">
        <v>6983</v>
      </c>
      <c r="E399" s="61" t="s">
        <v>140</v>
      </c>
      <c r="F399" s="155" t="s">
        <v>140</v>
      </c>
      <c r="G399" s="155">
        <v>4.2</v>
      </c>
      <c r="H399" s="155"/>
    </row>
    <row r="400" spans="1:9" ht="15" x14ac:dyDescent="0.25">
      <c r="A400" s="340" t="s">
        <v>13303</v>
      </c>
      <c r="B400" s="340" t="s">
        <v>1286</v>
      </c>
      <c r="C400" s="345" t="s">
        <v>13612</v>
      </c>
      <c r="D400" s="340" t="s">
        <v>6985</v>
      </c>
      <c r="E400" s="61" t="s">
        <v>140</v>
      </c>
      <c r="F400" s="155" t="s">
        <v>6469</v>
      </c>
      <c r="G400" s="155">
        <v>3.2</v>
      </c>
      <c r="H400" s="155"/>
    </row>
    <row r="401" spans="1:9" ht="15" x14ac:dyDescent="0.25">
      <c r="A401" s="340" t="s">
        <v>13303</v>
      </c>
      <c r="B401" s="340" t="s">
        <v>1286</v>
      </c>
      <c r="C401" s="345" t="s">
        <v>13613</v>
      </c>
      <c r="D401" s="340" t="s">
        <v>6985</v>
      </c>
      <c r="E401" s="61" t="s">
        <v>140</v>
      </c>
      <c r="F401" s="155" t="s">
        <v>140</v>
      </c>
      <c r="G401" s="155">
        <v>3.2</v>
      </c>
      <c r="H401" s="155"/>
    </row>
    <row r="402" spans="1:9" ht="15" x14ac:dyDescent="0.25">
      <c r="A402" s="340" t="s">
        <v>13303</v>
      </c>
      <c r="B402" s="340" t="s">
        <v>1286</v>
      </c>
      <c r="C402" s="345" t="s">
        <v>13614</v>
      </c>
      <c r="D402" s="340" t="s">
        <v>6987</v>
      </c>
      <c r="E402" s="61" t="s">
        <v>140</v>
      </c>
      <c r="F402" s="155" t="s">
        <v>140</v>
      </c>
      <c r="G402" s="155">
        <v>3.2</v>
      </c>
      <c r="H402" s="155"/>
    </row>
    <row r="403" spans="1:9" ht="15" x14ac:dyDescent="0.25">
      <c r="A403" s="340" t="s">
        <v>13303</v>
      </c>
      <c r="B403" s="340" t="s">
        <v>1286</v>
      </c>
      <c r="C403" s="345" t="s">
        <v>13615</v>
      </c>
      <c r="D403" s="340" t="s">
        <v>6987</v>
      </c>
      <c r="E403" s="61" t="s">
        <v>140</v>
      </c>
      <c r="F403" s="155" t="s">
        <v>140</v>
      </c>
      <c r="G403" s="155">
        <v>3.2</v>
      </c>
      <c r="H403" s="155"/>
    </row>
    <row r="404" spans="1:9" ht="15" x14ac:dyDescent="0.25">
      <c r="A404" s="340" t="s">
        <v>13303</v>
      </c>
      <c r="B404" s="340" t="s">
        <v>1286</v>
      </c>
      <c r="C404" s="345" t="s">
        <v>13616</v>
      </c>
      <c r="D404" s="340" t="s">
        <v>6989</v>
      </c>
      <c r="E404" s="61" t="s">
        <v>140</v>
      </c>
      <c r="F404" s="155" t="s">
        <v>140</v>
      </c>
      <c r="G404" s="155" t="s">
        <v>4240</v>
      </c>
      <c r="H404" s="155"/>
    </row>
    <row r="405" spans="1:9" ht="15" x14ac:dyDescent="0.25">
      <c r="A405" s="340" t="s">
        <v>13303</v>
      </c>
      <c r="B405" s="340" t="s">
        <v>1286</v>
      </c>
      <c r="C405" s="345" t="s">
        <v>13617</v>
      </c>
      <c r="D405" s="340" t="s">
        <v>6989</v>
      </c>
      <c r="E405" s="61" t="s">
        <v>140</v>
      </c>
      <c r="F405" s="155" t="s">
        <v>6469</v>
      </c>
      <c r="G405" s="155">
        <v>2</v>
      </c>
      <c r="H405" s="155">
        <v>4.2</v>
      </c>
      <c r="I405" s="63" t="s">
        <v>1318</v>
      </c>
    </row>
    <row r="406" spans="1:9" ht="15" x14ac:dyDescent="0.25">
      <c r="A406" s="340" t="s">
        <v>13303</v>
      </c>
      <c r="B406" s="340" t="s">
        <v>1286</v>
      </c>
      <c r="C406" s="345" t="s">
        <v>13618</v>
      </c>
      <c r="D406" s="340" t="s">
        <v>6991</v>
      </c>
      <c r="E406" s="61" t="s">
        <v>140</v>
      </c>
      <c r="F406" s="155" t="s">
        <v>6469</v>
      </c>
      <c r="G406" s="155">
        <v>2</v>
      </c>
      <c r="H406" s="155"/>
    </row>
    <row r="407" spans="1:9" ht="15" x14ac:dyDescent="0.25">
      <c r="A407" s="340" t="s">
        <v>13303</v>
      </c>
      <c r="B407" s="340" t="s">
        <v>1286</v>
      </c>
      <c r="C407" s="345" t="s">
        <v>13619</v>
      </c>
      <c r="D407" s="340" t="s">
        <v>6991</v>
      </c>
      <c r="E407" s="61" t="s">
        <v>140</v>
      </c>
      <c r="F407" s="155" t="s">
        <v>140</v>
      </c>
      <c r="G407" s="155">
        <v>2</v>
      </c>
      <c r="H407" s="155"/>
    </row>
    <row r="408" spans="1:9" ht="15" x14ac:dyDescent="0.25">
      <c r="A408" s="340" t="s">
        <v>13303</v>
      </c>
      <c r="B408" s="340" t="s">
        <v>1286</v>
      </c>
      <c r="C408" s="345" t="s">
        <v>13620</v>
      </c>
      <c r="D408" s="340" t="s">
        <v>13621</v>
      </c>
      <c r="E408" s="61" t="s">
        <v>140</v>
      </c>
      <c r="F408" s="155" t="s">
        <v>140</v>
      </c>
      <c r="G408" s="155">
        <v>2</v>
      </c>
      <c r="H408" s="155"/>
    </row>
    <row r="409" spans="1:9" ht="15" x14ac:dyDescent="0.25">
      <c r="A409" s="340" t="s">
        <v>13303</v>
      </c>
      <c r="B409" s="340" t="s">
        <v>1286</v>
      </c>
      <c r="C409" s="345" t="s">
        <v>13622</v>
      </c>
      <c r="D409" s="340" t="s">
        <v>13621</v>
      </c>
      <c r="E409" s="61" t="s">
        <v>140</v>
      </c>
      <c r="F409" s="155" t="s">
        <v>140</v>
      </c>
      <c r="G409" s="155">
        <v>2</v>
      </c>
      <c r="H409" s="155"/>
    </row>
    <row r="410" spans="1:9" ht="15" x14ac:dyDescent="0.25">
      <c r="A410" s="340" t="s">
        <v>13303</v>
      </c>
      <c r="B410" s="340" t="s">
        <v>1286</v>
      </c>
      <c r="C410" s="345" t="s">
        <v>6154</v>
      </c>
      <c r="D410" s="340" t="s">
        <v>13623</v>
      </c>
      <c r="E410" s="61" t="s">
        <v>140</v>
      </c>
      <c r="F410" s="155" t="s">
        <v>140</v>
      </c>
      <c r="G410" s="155">
        <v>2</v>
      </c>
      <c r="H410" s="155"/>
    </row>
    <row r="411" spans="1:9" ht="15" x14ac:dyDescent="0.25">
      <c r="A411" s="340" t="s">
        <v>13303</v>
      </c>
      <c r="B411" s="340" t="s">
        <v>1286</v>
      </c>
      <c r="C411" s="345" t="s">
        <v>13624</v>
      </c>
      <c r="D411" s="340" t="s">
        <v>13623</v>
      </c>
      <c r="E411" s="61" t="s">
        <v>140</v>
      </c>
      <c r="F411" s="155" t="s">
        <v>140</v>
      </c>
      <c r="G411" s="155">
        <v>2</v>
      </c>
      <c r="H411" s="155"/>
    </row>
    <row r="412" spans="1:9" ht="15" x14ac:dyDescent="0.25">
      <c r="A412" s="340" t="s">
        <v>13303</v>
      </c>
      <c r="B412" s="340" t="s">
        <v>1286</v>
      </c>
      <c r="C412" s="345" t="s">
        <v>13625</v>
      </c>
      <c r="D412" s="340" t="s">
        <v>13626</v>
      </c>
      <c r="E412" s="61" t="s">
        <v>140</v>
      </c>
      <c r="F412" s="155" t="s">
        <v>6469</v>
      </c>
      <c r="G412" s="155">
        <v>2</v>
      </c>
      <c r="H412" s="155"/>
    </row>
    <row r="413" spans="1:9" ht="15" x14ac:dyDescent="0.25">
      <c r="A413" s="340" t="s">
        <v>13303</v>
      </c>
      <c r="B413" s="340" t="s">
        <v>1286</v>
      </c>
      <c r="C413" s="345" t="s">
        <v>13627</v>
      </c>
      <c r="D413" s="340" t="s">
        <v>7001</v>
      </c>
      <c r="E413" s="61" t="s">
        <v>140</v>
      </c>
      <c r="F413" s="155" t="s">
        <v>140</v>
      </c>
      <c r="G413" s="155">
        <v>2</v>
      </c>
      <c r="H413" s="155"/>
    </row>
    <row r="414" spans="1:9" ht="15" x14ac:dyDescent="0.25">
      <c r="A414" s="340" t="s">
        <v>13303</v>
      </c>
      <c r="B414" s="340" t="s">
        <v>1286</v>
      </c>
      <c r="C414" s="345" t="s">
        <v>13628</v>
      </c>
      <c r="D414" s="340" t="s">
        <v>7001</v>
      </c>
      <c r="E414" s="61" t="s">
        <v>140</v>
      </c>
      <c r="F414" s="155" t="s">
        <v>140</v>
      </c>
      <c r="G414" s="155">
        <v>2</v>
      </c>
      <c r="H414" s="155"/>
    </row>
    <row r="415" spans="1:9" ht="15" x14ac:dyDescent="0.25">
      <c r="A415" s="340" t="s">
        <v>13303</v>
      </c>
      <c r="B415" s="340" t="s">
        <v>1286</v>
      </c>
      <c r="C415" s="345" t="s">
        <v>13629</v>
      </c>
      <c r="D415" s="340" t="s">
        <v>13630</v>
      </c>
      <c r="E415" s="61" t="s">
        <v>140</v>
      </c>
      <c r="F415" s="155" t="s">
        <v>140</v>
      </c>
      <c r="G415" s="155">
        <v>2</v>
      </c>
      <c r="H415" s="155"/>
    </row>
    <row r="416" spans="1:9" ht="15" x14ac:dyDescent="0.25">
      <c r="A416" s="340" t="s">
        <v>13303</v>
      </c>
      <c r="B416" s="340" t="s">
        <v>1286</v>
      </c>
      <c r="C416" s="345" t="s">
        <v>13631</v>
      </c>
      <c r="D416" s="340" t="s">
        <v>13630</v>
      </c>
      <c r="E416" s="61" t="s">
        <v>140</v>
      </c>
      <c r="F416" s="155" t="s">
        <v>140</v>
      </c>
      <c r="G416" s="155">
        <v>2</v>
      </c>
      <c r="H416" s="155"/>
    </row>
    <row r="417" spans="1:9" ht="15" x14ac:dyDescent="0.25">
      <c r="A417" s="340" t="s">
        <v>13303</v>
      </c>
      <c r="B417" s="340" t="s">
        <v>1286</v>
      </c>
      <c r="C417" s="345" t="s">
        <v>13632</v>
      </c>
      <c r="D417" s="340" t="s">
        <v>13633</v>
      </c>
      <c r="E417" s="61" t="s">
        <v>140</v>
      </c>
      <c r="F417" s="155" t="s">
        <v>140</v>
      </c>
      <c r="G417" s="155">
        <v>2</v>
      </c>
      <c r="H417" s="155"/>
    </row>
    <row r="418" spans="1:9" ht="15" x14ac:dyDescent="0.25">
      <c r="A418" s="340" t="s">
        <v>13303</v>
      </c>
      <c r="B418" s="340" t="s">
        <v>1286</v>
      </c>
      <c r="C418" s="345" t="s">
        <v>13634</v>
      </c>
      <c r="D418" s="340" t="s">
        <v>7007</v>
      </c>
      <c r="E418" s="61" t="s">
        <v>140</v>
      </c>
      <c r="F418" s="155" t="s">
        <v>140</v>
      </c>
      <c r="G418" s="155">
        <v>2</v>
      </c>
      <c r="H418" s="155"/>
    </row>
    <row r="419" spans="1:9" ht="15" x14ac:dyDescent="0.25">
      <c r="A419" s="340" t="s">
        <v>13303</v>
      </c>
      <c r="B419" s="340" t="s">
        <v>1286</v>
      </c>
      <c r="C419" s="345" t="s">
        <v>13635</v>
      </c>
      <c r="D419" s="340" t="s">
        <v>7007</v>
      </c>
      <c r="E419" s="61" t="s">
        <v>140</v>
      </c>
      <c r="F419" s="155" t="s">
        <v>140</v>
      </c>
      <c r="G419" s="155">
        <v>2</v>
      </c>
      <c r="H419" s="155"/>
    </row>
    <row r="420" spans="1:9" ht="15" x14ac:dyDescent="0.25">
      <c r="A420" s="340" t="s">
        <v>13303</v>
      </c>
      <c r="B420" s="340" t="s">
        <v>1286</v>
      </c>
      <c r="C420" s="345" t="s">
        <v>13636</v>
      </c>
      <c r="D420" s="340" t="s">
        <v>7009</v>
      </c>
      <c r="E420" s="61" t="s">
        <v>140</v>
      </c>
      <c r="F420" s="155" t="s">
        <v>140</v>
      </c>
      <c r="G420" s="155">
        <v>2</v>
      </c>
      <c r="H420" s="155"/>
    </row>
    <row r="421" spans="1:9" ht="15" x14ac:dyDescent="0.25">
      <c r="A421" s="340" t="s">
        <v>13303</v>
      </c>
      <c r="B421" s="340" t="s">
        <v>1286</v>
      </c>
      <c r="C421" s="345" t="s">
        <v>13637</v>
      </c>
      <c r="D421" s="340" t="s">
        <v>7009</v>
      </c>
      <c r="E421" s="61" t="s">
        <v>140</v>
      </c>
      <c r="F421" s="155" t="s">
        <v>6469</v>
      </c>
      <c r="G421" s="155">
        <v>2</v>
      </c>
      <c r="H421" s="155"/>
    </row>
    <row r="422" spans="1:9" ht="15" x14ac:dyDescent="0.25">
      <c r="A422" s="340" t="s">
        <v>13303</v>
      </c>
      <c r="B422" s="340" t="s">
        <v>1286</v>
      </c>
      <c r="C422" s="345" t="s">
        <v>13638</v>
      </c>
      <c r="D422" s="340" t="s">
        <v>13639</v>
      </c>
      <c r="E422" s="61" t="s">
        <v>140</v>
      </c>
      <c r="F422" s="155" t="s">
        <v>140</v>
      </c>
      <c r="G422" s="155">
        <v>2</v>
      </c>
      <c r="H422" s="155"/>
    </row>
    <row r="423" spans="1:9" ht="15" x14ac:dyDescent="0.25">
      <c r="A423" s="340" t="s">
        <v>13303</v>
      </c>
      <c r="B423" s="340" t="s">
        <v>1286</v>
      </c>
      <c r="C423" s="345" t="s">
        <v>13640</v>
      </c>
      <c r="D423" s="340" t="s">
        <v>13639</v>
      </c>
      <c r="E423" s="61" t="s">
        <v>140</v>
      </c>
      <c r="F423" s="155" t="s">
        <v>140</v>
      </c>
      <c r="G423" s="155">
        <v>2</v>
      </c>
      <c r="H423" s="155"/>
    </row>
    <row r="424" spans="1:9" ht="15" x14ac:dyDescent="0.25">
      <c r="A424" s="340" t="s">
        <v>13303</v>
      </c>
      <c r="B424" s="340" t="s">
        <v>1286</v>
      </c>
      <c r="C424" s="345" t="s">
        <v>13641</v>
      </c>
      <c r="D424" s="340" t="s">
        <v>13642</v>
      </c>
      <c r="E424" s="61" t="s">
        <v>140</v>
      </c>
      <c r="F424" s="155" t="s">
        <v>6469</v>
      </c>
      <c r="G424" s="155">
        <v>2</v>
      </c>
      <c r="H424" s="155"/>
    </row>
    <row r="425" spans="1:9" ht="15" x14ac:dyDescent="0.25">
      <c r="A425" s="340" t="s">
        <v>13303</v>
      </c>
      <c r="B425" s="340" t="s">
        <v>1286</v>
      </c>
      <c r="C425" s="345" t="s">
        <v>13643</v>
      </c>
      <c r="D425" s="340" t="s">
        <v>13642</v>
      </c>
      <c r="E425" s="61" t="s">
        <v>140</v>
      </c>
      <c r="F425" s="155" t="s">
        <v>140</v>
      </c>
      <c r="G425" s="155">
        <v>2</v>
      </c>
      <c r="H425" s="155"/>
    </row>
    <row r="426" spans="1:9" ht="15" x14ac:dyDescent="0.25">
      <c r="A426" s="340" t="s">
        <v>13303</v>
      </c>
      <c r="B426" s="340" t="s">
        <v>1286</v>
      </c>
      <c r="C426" s="345" t="s">
        <v>13644</v>
      </c>
      <c r="D426" s="340" t="s">
        <v>13645</v>
      </c>
      <c r="E426" s="61" t="s">
        <v>140</v>
      </c>
      <c r="F426" s="155" t="s">
        <v>140</v>
      </c>
      <c r="G426" s="155">
        <v>2</v>
      </c>
      <c r="H426" s="155"/>
    </row>
    <row r="427" spans="1:9" ht="15" x14ac:dyDescent="0.25">
      <c r="A427" s="340" t="s">
        <v>13303</v>
      </c>
      <c r="B427" s="340" t="s">
        <v>1286</v>
      </c>
      <c r="C427" s="345" t="s">
        <v>13646</v>
      </c>
      <c r="D427" s="340" t="s">
        <v>13645</v>
      </c>
      <c r="E427" s="61" t="s">
        <v>140</v>
      </c>
      <c r="F427" s="155" t="s">
        <v>140</v>
      </c>
      <c r="G427" s="155">
        <v>2</v>
      </c>
      <c r="H427" s="155"/>
    </row>
    <row r="428" spans="1:9" ht="15" x14ac:dyDescent="0.25">
      <c r="A428" s="340" t="s">
        <v>13303</v>
      </c>
      <c r="B428" s="340" t="s">
        <v>1286</v>
      </c>
      <c r="C428" s="345" t="s">
        <v>13647</v>
      </c>
      <c r="D428" s="340" t="s">
        <v>7017</v>
      </c>
      <c r="E428" s="61" t="s">
        <v>140</v>
      </c>
      <c r="F428" s="155" t="s">
        <v>140</v>
      </c>
      <c r="G428" s="155">
        <v>2</v>
      </c>
      <c r="H428" s="155"/>
    </row>
    <row r="429" spans="1:9" ht="15" x14ac:dyDescent="0.25">
      <c r="A429" s="340" t="s">
        <v>13303</v>
      </c>
      <c r="B429" s="340" t="s">
        <v>1286</v>
      </c>
      <c r="C429" s="345" t="s">
        <v>13648</v>
      </c>
      <c r="D429" s="340" t="s">
        <v>7019</v>
      </c>
      <c r="E429" s="61" t="s">
        <v>140</v>
      </c>
      <c r="F429" s="155" t="s">
        <v>6469</v>
      </c>
      <c r="G429" s="155">
        <v>2</v>
      </c>
      <c r="H429" s="155"/>
    </row>
    <row r="430" spans="1:9" ht="15" x14ac:dyDescent="0.25">
      <c r="A430" s="340" t="s">
        <v>13303</v>
      </c>
      <c r="B430" s="340" t="s">
        <v>1286</v>
      </c>
      <c r="C430" s="345" t="s">
        <v>13649</v>
      </c>
      <c r="D430" s="340" t="s">
        <v>7019</v>
      </c>
      <c r="E430" s="61" t="s">
        <v>140</v>
      </c>
      <c r="F430" s="155" t="s">
        <v>140</v>
      </c>
      <c r="G430" s="155">
        <v>2</v>
      </c>
      <c r="H430" s="155"/>
    </row>
    <row r="431" spans="1:9" ht="15" x14ac:dyDescent="0.25">
      <c r="A431" s="340" t="s">
        <v>13303</v>
      </c>
      <c r="B431" s="340" t="s">
        <v>1286</v>
      </c>
      <c r="C431" s="345" t="s">
        <v>13650</v>
      </c>
      <c r="D431" s="340" t="s">
        <v>7021</v>
      </c>
      <c r="E431" s="61" t="s">
        <v>140</v>
      </c>
      <c r="F431" s="155" t="s">
        <v>140</v>
      </c>
      <c r="G431" s="155">
        <v>2</v>
      </c>
      <c r="H431" s="155"/>
    </row>
    <row r="432" spans="1:9" ht="15" x14ac:dyDescent="0.25">
      <c r="A432" s="340" t="s">
        <v>13303</v>
      </c>
      <c r="B432" s="340" t="s">
        <v>1286</v>
      </c>
      <c r="C432" s="345" t="s">
        <v>13651</v>
      </c>
      <c r="D432" s="340" t="s">
        <v>7021</v>
      </c>
      <c r="E432" s="61" t="s">
        <v>140</v>
      </c>
      <c r="F432" s="155" t="s">
        <v>6469</v>
      </c>
      <c r="G432" s="155">
        <v>0</v>
      </c>
      <c r="H432" s="155"/>
      <c r="I432" s="63" t="s">
        <v>1318</v>
      </c>
    </row>
    <row r="433" spans="1:9" ht="15" x14ac:dyDescent="0.25">
      <c r="A433" s="340" t="s">
        <v>13303</v>
      </c>
      <c r="B433" s="340" t="s">
        <v>1286</v>
      </c>
      <c r="C433" s="345" t="s">
        <v>13652</v>
      </c>
      <c r="D433" s="340" t="s">
        <v>13653</v>
      </c>
      <c r="E433" s="61" t="s">
        <v>140</v>
      </c>
      <c r="F433" s="155" t="s">
        <v>140</v>
      </c>
      <c r="G433" s="155">
        <v>4.0999999999999996</v>
      </c>
      <c r="H433" s="155">
        <v>4.2</v>
      </c>
    </row>
    <row r="434" spans="1:9" ht="15" x14ac:dyDescent="0.25">
      <c r="A434" s="340" t="s">
        <v>13303</v>
      </c>
      <c r="B434" s="340" t="s">
        <v>1286</v>
      </c>
      <c r="C434" s="345" t="s">
        <v>13654</v>
      </c>
      <c r="D434" s="340" t="s">
        <v>13655</v>
      </c>
      <c r="E434" s="61" t="s">
        <v>140</v>
      </c>
      <c r="F434" s="155" t="s">
        <v>140</v>
      </c>
      <c r="G434" s="155">
        <v>4.0999999999999996</v>
      </c>
      <c r="H434" s="155">
        <v>4.2</v>
      </c>
    </row>
    <row r="435" spans="1:9" ht="15" x14ac:dyDescent="0.25">
      <c r="A435" s="340" t="s">
        <v>13303</v>
      </c>
      <c r="B435" s="340" t="s">
        <v>1286</v>
      </c>
      <c r="C435" s="345" t="s">
        <v>13656</v>
      </c>
      <c r="D435" s="340" t="s">
        <v>7031</v>
      </c>
      <c r="E435" s="61" t="s">
        <v>140</v>
      </c>
      <c r="F435" s="155" t="s">
        <v>6469</v>
      </c>
      <c r="G435" s="155">
        <v>0</v>
      </c>
      <c r="H435" s="155"/>
    </row>
    <row r="436" spans="1:9" ht="15" x14ac:dyDescent="0.25">
      <c r="A436" s="340" t="s">
        <v>13303</v>
      </c>
      <c r="B436" s="340" t="s">
        <v>1286</v>
      </c>
      <c r="C436" s="345" t="s">
        <v>13657</v>
      </c>
      <c r="D436" s="340" t="s">
        <v>13658</v>
      </c>
      <c r="E436" s="61" t="s">
        <v>140</v>
      </c>
      <c r="F436" s="155" t="s">
        <v>140</v>
      </c>
      <c r="G436" s="155">
        <v>0</v>
      </c>
      <c r="H436" s="155"/>
    </row>
    <row r="437" spans="1:9" ht="15" x14ac:dyDescent="0.25">
      <c r="A437" s="340" t="s">
        <v>13303</v>
      </c>
      <c r="B437" s="340" t="s">
        <v>1286</v>
      </c>
      <c r="C437" s="345" t="s">
        <v>13659</v>
      </c>
      <c r="D437" s="340" t="s">
        <v>13660</v>
      </c>
      <c r="E437" s="61" t="s">
        <v>140</v>
      </c>
      <c r="F437" s="155" t="s">
        <v>140</v>
      </c>
      <c r="G437" s="155">
        <v>4.0999999999999996</v>
      </c>
      <c r="H437" s="155"/>
    </row>
    <row r="438" spans="1:9" ht="15" x14ac:dyDescent="0.25">
      <c r="A438" s="340" t="s">
        <v>13303</v>
      </c>
      <c r="B438" s="340" t="s">
        <v>1286</v>
      </c>
      <c r="C438" s="345" t="s">
        <v>13661</v>
      </c>
      <c r="D438" s="340" t="s">
        <v>13660</v>
      </c>
      <c r="E438" s="61" t="s">
        <v>140</v>
      </c>
      <c r="F438" s="155" t="s">
        <v>140</v>
      </c>
      <c r="G438" s="155">
        <v>4.0999999999999996</v>
      </c>
      <c r="H438" s="155"/>
    </row>
    <row r="439" spans="1:9" ht="15" x14ac:dyDescent="0.25">
      <c r="A439" s="340" t="s">
        <v>13303</v>
      </c>
      <c r="B439" s="340" t="s">
        <v>1286</v>
      </c>
      <c r="C439" s="345" t="s">
        <v>13662</v>
      </c>
      <c r="D439" s="340" t="s">
        <v>7037</v>
      </c>
      <c r="E439" s="61" t="s">
        <v>140</v>
      </c>
      <c r="F439" s="155" t="s">
        <v>6469</v>
      </c>
      <c r="G439" s="155">
        <v>2</v>
      </c>
      <c r="H439" s="155">
        <v>3.2</v>
      </c>
    </row>
    <row r="440" spans="1:9" ht="15" x14ac:dyDescent="0.25">
      <c r="A440" s="340" t="s">
        <v>13303</v>
      </c>
      <c r="B440" s="340" t="s">
        <v>1286</v>
      </c>
      <c r="C440" s="345" t="s">
        <v>13663</v>
      </c>
      <c r="D440" s="340" t="s">
        <v>7037</v>
      </c>
      <c r="E440" s="61" t="s">
        <v>140</v>
      </c>
      <c r="F440" s="155" t="s">
        <v>140</v>
      </c>
      <c r="G440" s="155">
        <v>2</v>
      </c>
      <c r="H440" s="155">
        <v>3.2</v>
      </c>
    </row>
    <row r="441" spans="1:9" ht="15" x14ac:dyDescent="0.25">
      <c r="A441" s="340" t="s">
        <v>13303</v>
      </c>
      <c r="B441" s="340" t="s">
        <v>1286</v>
      </c>
      <c r="C441" s="345" t="s">
        <v>13664</v>
      </c>
      <c r="D441" s="340" t="s">
        <v>13665</v>
      </c>
      <c r="E441" s="61" t="s">
        <v>140</v>
      </c>
      <c r="F441" s="155" t="s">
        <v>140</v>
      </c>
      <c r="G441" s="155">
        <v>2</v>
      </c>
      <c r="H441" s="155">
        <v>3.2</v>
      </c>
    </row>
    <row r="442" spans="1:9" ht="15" x14ac:dyDescent="0.25">
      <c r="A442" s="340" t="s">
        <v>13303</v>
      </c>
      <c r="B442" s="340" t="s">
        <v>1286</v>
      </c>
      <c r="C442" s="345" t="s">
        <v>13666</v>
      </c>
      <c r="D442" s="340" t="s">
        <v>13665</v>
      </c>
      <c r="E442" s="61" t="s">
        <v>140</v>
      </c>
      <c r="F442" s="155" t="s">
        <v>6469</v>
      </c>
      <c r="G442" s="155">
        <v>0</v>
      </c>
      <c r="H442" s="155"/>
      <c r="I442" s="63" t="s">
        <v>1318</v>
      </c>
    </row>
    <row r="443" spans="1:9" ht="15" x14ac:dyDescent="0.25">
      <c r="A443" s="340" t="s">
        <v>13303</v>
      </c>
      <c r="B443" s="340" t="s">
        <v>1286</v>
      </c>
      <c r="C443" s="345" t="s">
        <v>13667</v>
      </c>
      <c r="D443" s="340" t="s">
        <v>13668</v>
      </c>
      <c r="E443" s="61" t="s">
        <v>140</v>
      </c>
      <c r="F443" s="155" t="s">
        <v>6469</v>
      </c>
      <c r="G443" s="155">
        <v>3.1</v>
      </c>
      <c r="H443" s="155">
        <v>5.0999999999999996</v>
      </c>
    </row>
    <row r="444" spans="1:9" ht="15" x14ac:dyDescent="0.25">
      <c r="A444" s="340" t="s">
        <v>13303</v>
      </c>
      <c r="B444" s="340" t="s">
        <v>1286</v>
      </c>
      <c r="C444" s="345" t="s">
        <v>13669</v>
      </c>
      <c r="D444" s="340" t="s">
        <v>13668</v>
      </c>
      <c r="E444" s="61" t="s">
        <v>140</v>
      </c>
      <c r="F444" s="155" t="s">
        <v>140</v>
      </c>
      <c r="G444" s="155">
        <v>3.1</v>
      </c>
      <c r="H444" s="155">
        <v>5.0999999999999996</v>
      </c>
    </row>
    <row r="445" spans="1:9" ht="15" x14ac:dyDescent="0.25">
      <c r="A445" s="340" t="s">
        <v>13303</v>
      </c>
      <c r="B445" s="340" t="s">
        <v>1286</v>
      </c>
      <c r="C445" s="345" t="s">
        <v>13670</v>
      </c>
      <c r="D445" s="340" t="s">
        <v>13671</v>
      </c>
      <c r="E445" s="61" t="s">
        <v>140</v>
      </c>
      <c r="F445" s="155" t="s">
        <v>140</v>
      </c>
      <c r="G445" s="155">
        <v>3.1</v>
      </c>
      <c r="H445" s="155">
        <v>5.0999999999999996</v>
      </c>
    </row>
    <row r="446" spans="1:9" ht="15" x14ac:dyDescent="0.25">
      <c r="A446" s="340" t="s">
        <v>13303</v>
      </c>
      <c r="B446" s="340" t="s">
        <v>1286</v>
      </c>
      <c r="C446" s="345" t="s">
        <v>13672</v>
      </c>
      <c r="D446" s="340" t="s">
        <v>13671</v>
      </c>
      <c r="E446" s="61" t="s">
        <v>140</v>
      </c>
      <c r="F446" s="155" t="s">
        <v>140</v>
      </c>
      <c r="G446" s="155">
        <v>3.2</v>
      </c>
      <c r="H446" s="155">
        <v>4.2</v>
      </c>
    </row>
    <row r="447" spans="1:9" ht="15" x14ac:dyDescent="0.25">
      <c r="A447" s="340" t="s">
        <v>13303</v>
      </c>
      <c r="B447" s="340" t="s">
        <v>1286</v>
      </c>
      <c r="C447" s="345" t="s">
        <v>13673</v>
      </c>
      <c r="D447" s="340" t="s">
        <v>13674</v>
      </c>
      <c r="E447" s="61" t="s">
        <v>140</v>
      </c>
      <c r="F447" s="155" t="s">
        <v>140</v>
      </c>
      <c r="G447" s="155">
        <v>3.2</v>
      </c>
      <c r="H447" s="155">
        <v>4.2</v>
      </c>
    </row>
    <row r="448" spans="1:9" ht="15" x14ac:dyDescent="0.25">
      <c r="A448" s="340" t="s">
        <v>13303</v>
      </c>
      <c r="B448" s="340" t="s">
        <v>1286</v>
      </c>
      <c r="C448" s="345" t="s">
        <v>13675</v>
      </c>
      <c r="D448" s="340" t="s">
        <v>13674</v>
      </c>
      <c r="E448" s="61" t="s">
        <v>140</v>
      </c>
      <c r="F448" s="155" t="s">
        <v>140</v>
      </c>
      <c r="G448" s="155">
        <v>4.0999999999999996</v>
      </c>
      <c r="H448" s="155">
        <v>5.3</v>
      </c>
    </row>
    <row r="449" spans="1:9" ht="15" x14ac:dyDescent="0.25">
      <c r="A449" s="340" t="s">
        <v>13303</v>
      </c>
      <c r="B449" s="340" t="s">
        <v>1286</v>
      </c>
      <c r="C449" s="345" t="s">
        <v>13676</v>
      </c>
      <c r="D449" s="340" t="s">
        <v>13677</v>
      </c>
      <c r="E449" s="61" t="s">
        <v>140</v>
      </c>
      <c r="F449" s="155" t="s">
        <v>140</v>
      </c>
      <c r="G449" s="155">
        <v>4.0999999999999996</v>
      </c>
      <c r="H449" s="155">
        <v>5.3</v>
      </c>
    </row>
    <row r="450" spans="1:9" ht="15" x14ac:dyDescent="0.25">
      <c r="A450" s="340" t="s">
        <v>13303</v>
      </c>
      <c r="B450" s="340" t="s">
        <v>1286</v>
      </c>
      <c r="C450" s="345" t="s">
        <v>13678</v>
      </c>
      <c r="D450" s="340" t="s">
        <v>13679</v>
      </c>
      <c r="E450" s="61" t="s">
        <v>140</v>
      </c>
      <c r="F450" s="155" t="s">
        <v>6469</v>
      </c>
      <c r="G450" s="155">
        <v>0</v>
      </c>
      <c r="H450" s="155"/>
    </row>
    <row r="451" spans="1:9" ht="15" x14ac:dyDescent="0.25">
      <c r="A451" s="340" t="s">
        <v>13303</v>
      </c>
      <c r="B451" s="340" t="s">
        <v>1286</v>
      </c>
      <c r="C451" s="345" t="s">
        <v>13680</v>
      </c>
      <c r="D451" s="340" t="s">
        <v>13679</v>
      </c>
      <c r="E451" s="61" t="s">
        <v>140</v>
      </c>
      <c r="F451" s="155" t="s">
        <v>140</v>
      </c>
      <c r="G451" s="155">
        <v>0</v>
      </c>
      <c r="H451" s="155"/>
    </row>
    <row r="452" spans="1:9" ht="15" x14ac:dyDescent="0.25">
      <c r="A452" s="340" t="s">
        <v>13303</v>
      </c>
      <c r="B452" s="340" t="s">
        <v>1286</v>
      </c>
      <c r="C452" s="345" t="s">
        <v>13681</v>
      </c>
      <c r="D452" s="340" t="s">
        <v>13682</v>
      </c>
      <c r="E452" s="61" t="s">
        <v>140</v>
      </c>
      <c r="F452" s="155" t="s">
        <v>6469</v>
      </c>
      <c r="G452" s="155">
        <v>3.2</v>
      </c>
      <c r="H452" s="155"/>
    </row>
    <row r="453" spans="1:9" ht="15" x14ac:dyDescent="0.25">
      <c r="A453" s="340" t="s">
        <v>13303</v>
      </c>
      <c r="B453" s="340" t="s">
        <v>1286</v>
      </c>
      <c r="C453" s="345" t="s">
        <v>13683</v>
      </c>
      <c r="D453" s="340" t="s">
        <v>13682</v>
      </c>
      <c r="E453" s="61" t="s">
        <v>140</v>
      </c>
      <c r="F453" s="155" t="s">
        <v>140</v>
      </c>
      <c r="G453" s="155">
        <v>3.2</v>
      </c>
      <c r="H453" s="155"/>
    </row>
    <row r="454" spans="1:9" ht="15" x14ac:dyDescent="0.25">
      <c r="A454" s="340" t="s">
        <v>13303</v>
      </c>
      <c r="B454" s="340" t="s">
        <v>1286</v>
      </c>
      <c r="C454" s="345">
        <v>24</v>
      </c>
      <c r="D454" s="340" t="s">
        <v>13684</v>
      </c>
      <c r="E454" s="61" t="s">
        <v>140</v>
      </c>
      <c r="F454" s="155" t="s">
        <v>140</v>
      </c>
      <c r="G454" s="155">
        <v>3.2</v>
      </c>
      <c r="H454" s="155"/>
    </row>
    <row r="455" spans="1:9" ht="15" x14ac:dyDescent="0.25">
      <c r="A455" s="340" t="s">
        <v>13303</v>
      </c>
      <c r="B455" s="340" t="s">
        <v>1286</v>
      </c>
      <c r="C455" s="345" t="s">
        <v>5718</v>
      </c>
      <c r="D455" s="340" t="s">
        <v>7054</v>
      </c>
      <c r="E455" s="61" t="s">
        <v>140</v>
      </c>
      <c r="F455" s="155" t="s">
        <v>140</v>
      </c>
      <c r="G455" s="155">
        <v>3.2</v>
      </c>
      <c r="H455" s="155"/>
    </row>
    <row r="456" spans="1:9" ht="15" x14ac:dyDescent="0.25">
      <c r="A456" s="340" t="s">
        <v>13303</v>
      </c>
      <c r="B456" s="340" t="s">
        <v>1286</v>
      </c>
      <c r="C456" s="345" t="s">
        <v>13685</v>
      </c>
      <c r="D456" s="340" t="s">
        <v>7054</v>
      </c>
      <c r="E456" s="61" t="s">
        <v>140</v>
      </c>
      <c r="F456" s="155" t="s">
        <v>6469</v>
      </c>
      <c r="G456" s="155">
        <v>0</v>
      </c>
      <c r="H456" s="155"/>
      <c r="I456" s="63" t="s">
        <v>1318</v>
      </c>
    </row>
    <row r="457" spans="1:9" ht="15" x14ac:dyDescent="0.25">
      <c r="A457" s="340" t="s">
        <v>13303</v>
      </c>
      <c r="B457" s="340" t="s">
        <v>1286</v>
      </c>
      <c r="C457" s="345" t="s">
        <v>5720</v>
      </c>
      <c r="D457" s="340" t="s">
        <v>13686</v>
      </c>
      <c r="E457" s="61" t="s">
        <v>140</v>
      </c>
      <c r="F457" s="155" t="s">
        <v>6469</v>
      </c>
      <c r="G457" s="155">
        <v>3.2</v>
      </c>
      <c r="H457" s="155"/>
    </row>
    <row r="458" spans="1:9" ht="15" x14ac:dyDescent="0.25">
      <c r="A458" s="340" t="s">
        <v>13303</v>
      </c>
      <c r="B458" s="340" t="s">
        <v>1286</v>
      </c>
      <c r="C458" s="345" t="s">
        <v>13687</v>
      </c>
      <c r="D458" s="340" t="s">
        <v>13686</v>
      </c>
      <c r="E458" s="61" t="s">
        <v>140</v>
      </c>
      <c r="F458" s="155" t="s">
        <v>140</v>
      </c>
      <c r="G458" s="155">
        <v>3.2</v>
      </c>
      <c r="H458" s="155"/>
    </row>
    <row r="459" spans="1:9" ht="15" x14ac:dyDescent="0.25">
      <c r="A459" s="340" t="s">
        <v>13303</v>
      </c>
      <c r="B459" s="340" t="s">
        <v>1286</v>
      </c>
      <c r="C459" s="345" t="s">
        <v>5722</v>
      </c>
      <c r="D459" s="340" t="s">
        <v>13688</v>
      </c>
      <c r="E459" s="61" t="s">
        <v>140</v>
      </c>
      <c r="F459" s="155" t="s">
        <v>140</v>
      </c>
      <c r="G459" s="155">
        <v>3.2</v>
      </c>
      <c r="H459" s="155"/>
    </row>
    <row r="460" spans="1:9" ht="15" x14ac:dyDescent="0.25">
      <c r="A460" s="340" t="s">
        <v>13303</v>
      </c>
      <c r="B460" s="340" t="s">
        <v>1286</v>
      </c>
      <c r="C460" s="345" t="s">
        <v>13689</v>
      </c>
      <c r="D460" s="340" t="s">
        <v>7062</v>
      </c>
      <c r="E460" s="61" t="s">
        <v>140</v>
      </c>
      <c r="F460" s="155" t="s">
        <v>140</v>
      </c>
      <c r="G460" s="155">
        <v>3.2</v>
      </c>
      <c r="H460" s="155"/>
    </row>
    <row r="461" spans="1:9" ht="15" x14ac:dyDescent="0.25">
      <c r="A461" s="340" t="s">
        <v>13303</v>
      </c>
      <c r="B461" s="340" t="s">
        <v>1286</v>
      </c>
      <c r="C461" s="345" t="s">
        <v>13690</v>
      </c>
      <c r="D461" s="340" t="s">
        <v>7062</v>
      </c>
      <c r="E461" s="61" t="s">
        <v>140</v>
      </c>
      <c r="F461" s="155" t="s">
        <v>140</v>
      </c>
      <c r="G461" s="155">
        <v>3.2</v>
      </c>
      <c r="H461" s="155"/>
    </row>
    <row r="462" spans="1:9" ht="15" x14ac:dyDescent="0.25">
      <c r="A462" s="340" t="s">
        <v>13303</v>
      </c>
      <c r="B462" s="340" t="s">
        <v>1286</v>
      </c>
      <c r="C462" s="345" t="s">
        <v>13691</v>
      </c>
      <c r="D462" s="340" t="s">
        <v>7064</v>
      </c>
      <c r="E462" s="61" t="s">
        <v>140</v>
      </c>
      <c r="F462" s="155" t="s">
        <v>140</v>
      </c>
      <c r="G462" s="155">
        <v>3.2</v>
      </c>
      <c r="H462" s="155"/>
    </row>
    <row r="463" spans="1:9" ht="15" x14ac:dyDescent="0.25">
      <c r="A463" s="340" t="s">
        <v>13303</v>
      </c>
      <c r="B463" s="340" t="s">
        <v>1286</v>
      </c>
      <c r="C463" s="345" t="s">
        <v>13692</v>
      </c>
      <c r="D463" s="340" t="s">
        <v>7064</v>
      </c>
      <c r="E463" s="61" t="s">
        <v>140</v>
      </c>
      <c r="F463" s="155" t="s">
        <v>140</v>
      </c>
      <c r="G463" s="155">
        <v>3.2</v>
      </c>
      <c r="H463" s="155"/>
    </row>
    <row r="464" spans="1:9" ht="15" x14ac:dyDescent="0.25">
      <c r="A464" s="340" t="s">
        <v>13303</v>
      </c>
      <c r="B464" s="340" t="s">
        <v>1286</v>
      </c>
      <c r="C464" s="345" t="s">
        <v>13693</v>
      </c>
      <c r="D464" s="340" t="s">
        <v>13694</v>
      </c>
      <c r="E464" s="61" t="s">
        <v>140</v>
      </c>
      <c r="F464" s="155" t="s">
        <v>6469</v>
      </c>
      <c r="G464" s="155">
        <v>3.2</v>
      </c>
      <c r="H464" s="155">
        <v>4.2</v>
      </c>
    </row>
    <row r="465" spans="1:9" ht="15" x14ac:dyDescent="0.25">
      <c r="A465" s="340" t="s">
        <v>13303</v>
      </c>
      <c r="B465" s="340" t="s">
        <v>1286</v>
      </c>
      <c r="C465" s="345" t="s">
        <v>13695</v>
      </c>
      <c r="D465" s="340" t="s">
        <v>13694</v>
      </c>
      <c r="E465" s="61" t="s">
        <v>140</v>
      </c>
      <c r="F465" s="155" t="s">
        <v>6469</v>
      </c>
      <c r="G465" s="155">
        <v>2</v>
      </c>
      <c r="H465" s="155"/>
      <c r="I465" s="63" t="s">
        <v>1318</v>
      </c>
    </row>
    <row r="466" spans="1:9" ht="15" x14ac:dyDescent="0.25">
      <c r="A466" s="340" t="s">
        <v>13303</v>
      </c>
      <c r="B466" s="340" t="s">
        <v>1286</v>
      </c>
      <c r="C466" s="345" t="s">
        <v>13696</v>
      </c>
      <c r="D466" s="340" t="s">
        <v>7068</v>
      </c>
      <c r="E466" s="61" t="s">
        <v>158</v>
      </c>
      <c r="F466" s="155" t="s">
        <v>6469</v>
      </c>
      <c r="G466" s="155">
        <v>2</v>
      </c>
      <c r="H466" s="155"/>
    </row>
    <row r="467" spans="1:9" ht="15" x14ac:dyDescent="0.25">
      <c r="A467" s="340" t="s">
        <v>13303</v>
      </c>
      <c r="B467" s="340" t="s">
        <v>1286</v>
      </c>
      <c r="C467" s="345" t="s">
        <v>13697</v>
      </c>
      <c r="D467" s="340" t="s">
        <v>7068</v>
      </c>
      <c r="E467" s="61" t="s">
        <v>158</v>
      </c>
      <c r="F467" s="155" t="s">
        <v>140</v>
      </c>
      <c r="G467" s="155">
        <v>2</v>
      </c>
      <c r="H467" s="155"/>
    </row>
    <row r="468" spans="1:9" ht="15" x14ac:dyDescent="0.25">
      <c r="A468" s="340" t="s">
        <v>13303</v>
      </c>
      <c r="B468" s="340" t="s">
        <v>1286</v>
      </c>
      <c r="C468" s="345" t="s">
        <v>13698</v>
      </c>
      <c r="D468" s="340" t="s">
        <v>13699</v>
      </c>
      <c r="E468" s="61" t="s">
        <v>158</v>
      </c>
      <c r="F468" s="155" t="s">
        <v>140</v>
      </c>
      <c r="G468" s="155">
        <v>2</v>
      </c>
      <c r="H468" s="155"/>
    </row>
    <row r="469" spans="1:9" ht="15" x14ac:dyDescent="0.25">
      <c r="A469" s="340" t="s">
        <v>13303</v>
      </c>
      <c r="B469" s="340" t="s">
        <v>1286</v>
      </c>
      <c r="C469" s="345" t="s">
        <v>13700</v>
      </c>
      <c r="D469" s="340" t="s">
        <v>13701</v>
      </c>
      <c r="E469" s="61" t="s">
        <v>158</v>
      </c>
      <c r="F469" s="155" t="s">
        <v>140</v>
      </c>
      <c r="G469" s="155">
        <v>2</v>
      </c>
      <c r="H469" s="155"/>
    </row>
    <row r="470" spans="1:9" ht="15" x14ac:dyDescent="0.25">
      <c r="A470" s="340" t="s">
        <v>13303</v>
      </c>
      <c r="B470" s="340" t="s">
        <v>1286</v>
      </c>
      <c r="C470" s="345" t="s">
        <v>13702</v>
      </c>
      <c r="D470" s="340" t="s">
        <v>13701</v>
      </c>
      <c r="E470" s="61" t="s">
        <v>158</v>
      </c>
      <c r="F470" s="155" t="s">
        <v>140</v>
      </c>
      <c r="G470" s="155">
        <v>2</v>
      </c>
      <c r="H470" s="155"/>
    </row>
    <row r="471" spans="1:9" ht="15" x14ac:dyDescent="0.25">
      <c r="A471" s="340" t="s">
        <v>13303</v>
      </c>
      <c r="B471" s="340" t="s">
        <v>1286</v>
      </c>
      <c r="C471" s="345" t="s">
        <v>13703</v>
      </c>
      <c r="D471" s="340" t="s">
        <v>13704</v>
      </c>
      <c r="E471" s="61" t="s">
        <v>158</v>
      </c>
      <c r="F471" s="155" t="s">
        <v>140</v>
      </c>
      <c r="G471" s="155">
        <v>2</v>
      </c>
      <c r="H471" s="155"/>
    </row>
    <row r="472" spans="1:9" ht="15" x14ac:dyDescent="0.25">
      <c r="A472" s="340" t="s">
        <v>13303</v>
      </c>
      <c r="B472" s="340" t="s">
        <v>1286</v>
      </c>
      <c r="C472" s="345" t="s">
        <v>13705</v>
      </c>
      <c r="D472" s="340" t="s">
        <v>13704</v>
      </c>
      <c r="E472" s="61" t="s">
        <v>140</v>
      </c>
      <c r="F472" s="155" t="s">
        <v>140</v>
      </c>
      <c r="G472" s="155">
        <v>3.1</v>
      </c>
      <c r="H472" s="155"/>
    </row>
    <row r="473" spans="1:9" ht="15" x14ac:dyDescent="0.25">
      <c r="A473" s="340" t="s">
        <v>13303</v>
      </c>
      <c r="B473" s="340" t="s">
        <v>1286</v>
      </c>
      <c r="C473" s="345" t="s">
        <v>13706</v>
      </c>
      <c r="D473" s="340" t="s">
        <v>13707</v>
      </c>
      <c r="E473" s="61" t="s">
        <v>140</v>
      </c>
      <c r="F473" s="155" t="s">
        <v>140</v>
      </c>
      <c r="G473" s="155">
        <v>3.1</v>
      </c>
      <c r="H473" s="155"/>
    </row>
    <row r="474" spans="1:9" ht="15" x14ac:dyDescent="0.25">
      <c r="A474" s="340" t="s">
        <v>13303</v>
      </c>
      <c r="B474" s="340" t="s">
        <v>1286</v>
      </c>
      <c r="C474" s="345" t="s">
        <v>13708</v>
      </c>
      <c r="D474" s="340" t="s">
        <v>13707</v>
      </c>
      <c r="E474" s="61" t="s">
        <v>140</v>
      </c>
      <c r="F474" s="155" t="s">
        <v>140</v>
      </c>
      <c r="G474" s="155">
        <v>3.1</v>
      </c>
      <c r="H474" s="155"/>
    </row>
    <row r="475" spans="1:9" ht="15" x14ac:dyDescent="0.25">
      <c r="A475" s="340" t="s">
        <v>13303</v>
      </c>
      <c r="B475" s="340" t="s">
        <v>1286</v>
      </c>
      <c r="C475" s="345" t="s">
        <v>13709</v>
      </c>
      <c r="D475" s="340" t="s">
        <v>13710</v>
      </c>
      <c r="E475" s="61" t="s">
        <v>140</v>
      </c>
      <c r="F475" s="155" t="s">
        <v>140</v>
      </c>
      <c r="G475" s="155">
        <v>3.1</v>
      </c>
      <c r="H475" s="155"/>
    </row>
    <row r="476" spans="1:9" ht="15" x14ac:dyDescent="0.25">
      <c r="A476" s="340" t="s">
        <v>13303</v>
      </c>
      <c r="B476" s="340" t="s">
        <v>1286</v>
      </c>
      <c r="C476" s="345" t="s">
        <v>13711</v>
      </c>
      <c r="D476" s="340" t="s">
        <v>13710</v>
      </c>
      <c r="E476" s="61" t="s">
        <v>140</v>
      </c>
      <c r="F476" s="155" t="s">
        <v>6469</v>
      </c>
      <c r="G476" s="155">
        <v>2</v>
      </c>
      <c r="H476" s="155"/>
    </row>
    <row r="477" spans="1:9" ht="15" x14ac:dyDescent="0.25">
      <c r="A477" s="340" t="s">
        <v>13303</v>
      </c>
      <c r="B477" s="340" t="s">
        <v>1286</v>
      </c>
      <c r="C477" s="345" t="s">
        <v>13712</v>
      </c>
      <c r="D477" s="340" t="s">
        <v>13713</v>
      </c>
      <c r="E477" s="61" t="s">
        <v>140</v>
      </c>
      <c r="F477" s="155" t="s">
        <v>140</v>
      </c>
      <c r="G477" s="155">
        <v>2</v>
      </c>
      <c r="H477" s="155"/>
    </row>
    <row r="478" spans="1:9" ht="15" x14ac:dyDescent="0.25">
      <c r="A478" s="340" t="s">
        <v>13303</v>
      </c>
      <c r="B478" s="340" t="s">
        <v>1286</v>
      </c>
      <c r="C478" s="345" t="s">
        <v>13714</v>
      </c>
      <c r="D478" s="340" t="s">
        <v>13713</v>
      </c>
      <c r="E478" s="61" t="s">
        <v>158</v>
      </c>
      <c r="F478" s="155" t="s">
        <v>140</v>
      </c>
      <c r="G478" s="155">
        <v>2</v>
      </c>
      <c r="H478" s="155"/>
    </row>
    <row r="479" spans="1:9" ht="15" x14ac:dyDescent="0.25">
      <c r="A479" s="340" t="s">
        <v>13303</v>
      </c>
      <c r="B479" s="340" t="s">
        <v>1286</v>
      </c>
      <c r="C479" s="345" t="s">
        <v>13715</v>
      </c>
      <c r="D479" s="340" t="s">
        <v>13716</v>
      </c>
      <c r="E479" s="61" t="s">
        <v>140</v>
      </c>
      <c r="F479" s="155" t="s">
        <v>140</v>
      </c>
      <c r="G479" s="155">
        <v>2</v>
      </c>
      <c r="H479" s="155"/>
    </row>
    <row r="480" spans="1:9" ht="15" x14ac:dyDescent="0.25">
      <c r="A480" s="340" t="s">
        <v>13303</v>
      </c>
      <c r="B480" s="340" t="s">
        <v>1286</v>
      </c>
      <c r="C480" s="345" t="s">
        <v>13717</v>
      </c>
      <c r="D480" s="340" t="s">
        <v>13716</v>
      </c>
      <c r="E480" s="61" t="s">
        <v>140</v>
      </c>
      <c r="F480" s="155" t="s">
        <v>6469</v>
      </c>
      <c r="G480" s="155">
        <v>2</v>
      </c>
      <c r="H480" s="155"/>
    </row>
    <row r="481" spans="1:9" ht="15" x14ac:dyDescent="0.25">
      <c r="A481" s="340" t="s">
        <v>13303</v>
      </c>
      <c r="B481" s="340" t="s">
        <v>1286</v>
      </c>
      <c r="C481" s="345" t="s">
        <v>13718</v>
      </c>
      <c r="D481" s="340" t="s">
        <v>7084</v>
      </c>
      <c r="E481" s="61" t="s">
        <v>140</v>
      </c>
      <c r="F481" s="155" t="s">
        <v>140</v>
      </c>
      <c r="G481" s="155">
        <v>2</v>
      </c>
      <c r="H481" s="155"/>
    </row>
    <row r="482" spans="1:9" ht="15" x14ac:dyDescent="0.25">
      <c r="A482" s="340" t="s">
        <v>13303</v>
      </c>
      <c r="B482" s="340" t="s">
        <v>1286</v>
      </c>
      <c r="C482" s="345" t="s">
        <v>13719</v>
      </c>
      <c r="D482" s="340" t="s">
        <v>13720</v>
      </c>
      <c r="E482" s="61" t="s">
        <v>158</v>
      </c>
      <c r="F482" s="155" t="s">
        <v>140</v>
      </c>
      <c r="G482" s="155">
        <v>2</v>
      </c>
      <c r="H482" s="155"/>
    </row>
    <row r="483" spans="1:9" ht="15" x14ac:dyDescent="0.25">
      <c r="A483" s="340" t="s">
        <v>13303</v>
      </c>
      <c r="B483" s="340" t="s">
        <v>1286</v>
      </c>
      <c r="C483" s="345" t="s">
        <v>13721</v>
      </c>
      <c r="D483" s="340" t="s">
        <v>13720</v>
      </c>
      <c r="E483" s="61" t="s">
        <v>158</v>
      </c>
      <c r="F483" s="155" t="s">
        <v>140</v>
      </c>
      <c r="G483" s="155">
        <v>2</v>
      </c>
      <c r="H483" s="155"/>
    </row>
    <row r="484" spans="1:9" ht="15" x14ac:dyDescent="0.25">
      <c r="A484" s="340" t="s">
        <v>13303</v>
      </c>
      <c r="B484" s="340" t="s">
        <v>1286</v>
      </c>
      <c r="C484" s="345" t="s">
        <v>13722</v>
      </c>
      <c r="D484" s="340" t="s">
        <v>7088</v>
      </c>
      <c r="E484" s="61" t="s">
        <v>158</v>
      </c>
      <c r="F484" s="155" t="s">
        <v>140</v>
      </c>
      <c r="G484" s="155">
        <v>3.1</v>
      </c>
      <c r="H484" s="155"/>
    </row>
    <row r="485" spans="1:9" ht="15" x14ac:dyDescent="0.25">
      <c r="A485" s="340" t="s">
        <v>13303</v>
      </c>
      <c r="B485" s="340" t="s">
        <v>1286</v>
      </c>
      <c r="C485" s="345" t="s">
        <v>13723</v>
      </c>
      <c r="D485" s="340" t="s">
        <v>7088</v>
      </c>
      <c r="E485" s="61" t="s">
        <v>140</v>
      </c>
      <c r="F485" s="155" t="s">
        <v>6469</v>
      </c>
      <c r="G485" s="155">
        <v>2</v>
      </c>
      <c r="H485" s="155">
        <v>4.2</v>
      </c>
      <c r="I485" s="63" t="s">
        <v>1318</v>
      </c>
    </row>
    <row r="486" spans="1:9" ht="15" x14ac:dyDescent="0.25">
      <c r="A486" s="340" t="s">
        <v>13303</v>
      </c>
      <c r="B486" s="340" t="s">
        <v>1286</v>
      </c>
      <c r="C486" s="345" t="s">
        <v>13724</v>
      </c>
      <c r="D486" s="340" t="s">
        <v>7090</v>
      </c>
      <c r="E486" s="61" t="s">
        <v>140</v>
      </c>
      <c r="F486" s="155" t="s">
        <v>6469</v>
      </c>
      <c r="G486" s="155">
        <v>3.1</v>
      </c>
      <c r="H486" s="155">
        <v>5.0999999999999996</v>
      </c>
    </row>
    <row r="487" spans="1:9" ht="15" x14ac:dyDescent="0.25">
      <c r="A487" s="340" t="s">
        <v>13303</v>
      </c>
      <c r="B487" s="340" t="s">
        <v>1286</v>
      </c>
      <c r="C487" s="345" t="s">
        <v>13725</v>
      </c>
      <c r="D487" s="340" t="s">
        <v>7090</v>
      </c>
      <c r="E487" s="61" t="s">
        <v>140</v>
      </c>
      <c r="F487" s="155" t="s">
        <v>140</v>
      </c>
      <c r="G487" s="155">
        <v>3.1</v>
      </c>
      <c r="H487" s="155">
        <v>5.0999999999999996</v>
      </c>
    </row>
    <row r="488" spans="1:9" ht="15" x14ac:dyDescent="0.25">
      <c r="A488" s="340" t="s">
        <v>13303</v>
      </c>
      <c r="B488" s="340" t="s">
        <v>1286</v>
      </c>
      <c r="C488" s="345" t="s">
        <v>13726</v>
      </c>
      <c r="D488" s="340" t="s">
        <v>13727</v>
      </c>
      <c r="E488" s="61" t="s">
        <v>140</v>
      </c>
      <c r="F488" s="155" t="s">
        <v>140</v>
      </c>
      <c r="G488" s="155">
        <v>3.1</v>
      </c>
      <c r="H488" s="155">
        <v>5.0999999999999996</v>
      </c>
    </row>
    <row r="489" spans="1:9" ht="15" x14ac:dyDescent="0.25">
      <c r="A489" s="340" t="s">
        <v>13303</v>
      </c>
      <c r="B489" s="340" t="s">
        <v>1286</v>
      </c>
      <c r="C489" s="345" t="s">
        <v>13728</v>
      </c>
      <c r="D489" s="340" t="s">
        <v>13727</v>
      </c>
      <c r="E489" s="61" t="s">
        <v>140</v>
      </c>
      <c r="F489" s="155" t="s">
        <v>140</v>
      </c>
      <c r="G489" s="155">
        <v>3.1</v>
      </c>
      <c r="H489" s="155">
        <v>5.0999999999999996</v>
      </c>
    </row>
    <row r="490" spans="1:9" ht="15" x14ac:dyDescent="0.25">
      <c r="A490" s="340" t="s">
        <v>13303</v>
      </c>
      <c r="B490" s="340" t="s">
        <v>1286</v>
      </c>
      <c r="C490" s="345">
        <v>25</v>
      </c>
      <c r="D490" s="340" t="s">
        <v>13729</v>
      </c>
      <c r="E490" s="61" t="s">
        <v>140</v>
      </c>
      <c r="F490" s="155" t="s">
        <v>140</v>
      </c>
      <c r="G490" s="155">
        <v>3.1</v>
      </c>
      <c r="H490" s="155">
        <v>5.0999999999999996</v>
      </c>
    </row>
    <row r="491" spans="1:9" ht="15" x14ac:dyDescent="0.25">
      <c r="A491" s="340" t="s">
        <v>13303</v>
      </c>
      <c r="B491" s="340" t="s">
        <v>1286</v>
      </c>
      <c r="C491" s="345" t="s">
        <v>5723</v>
      </c>
      <c r="D491" s="340" t="s">
        <v>13730</v>
      </c>
      <c r="E491" s="61" t="s">
        <v>140</v>
      </c>
      <c r="F491" s="155" t="s">
        <v>140</v>
      </c>
      <c r="G491" s="155">
        <v>3.1</v>
      </c>
      <c r="H491" s="155">
        <v>5.0999999999999996</v>
      </c>
    </row>
    <row r="492" spans="1:9" ht="15" x14ac:dyDescent="0.25">
      <c r="A492" s="340" t="s">
        <v>13303</v>
      </c>
      <c r="B492" s="340" t="s">
        <v>1286</v>
      </c>
      <c r="C492" s="345" t="s">
        <v>13731</v>
      </c>
      <c r="D492" s="340" t="s">
        <v>7098</v>
      </c>
      <c r="E492" s="61" t="s">
        <v>140</v>
      </c>
      <c r="F492" s="155" t="s">
        <v>140</v>
      </c>
      <c r="G492" s="155">
        <v>3.1</v>
      </c>
      <c r="H492" s="155">
        <v>5.0999999999999996</v>
      </c>
    </row>
    <row r="493" spans="1:9" ht="15" x14ac:dyDescent="0.25">
      <c r="A493" s="340" t="s">
        <v>13303</v>
      </c>
      <c r="B493" s="340" t="s">
        <v>1286</v>
      </c>
      <c r="C493" s="345" t="s">
        <v>13732</v>
      </c>
      <c r="D493" s="340" t="s">
        <v>7098</v>
      </c>
      <c r="E493" s="61" t="s">
        <v>140</v>
      </c>
      <c r="F493" s="155" t="s">
        <v>140</v>
      </c>
      <c r="G493" s="155">
        <v>3.1</v>
      </c>
      <c r="H493" s="155">
        <v>5.0999999999999996</v>
      </c>
    </row>
    <row r="494" spans="1:9" ht="15" x14ac:dyDescent="0.25">
      <c r="A494" s="340" t="s">
        <v>13303</v>
      </c>
      <c r="B494" s="340" t="s">
        <v>1286</v>
      </c>
      <c r="C494" s="345" t="s">
        <v>13733</v>
      </c>
      <c r="D494" s="340" t="s">
        <v>13734</v>
      </c>
      <c r="E494" s="61" t="s">
        <v>140</v>
      </c>
      <c r="F494" s="155" t="s">
        <v>140</v>
      </c>
      <c r="G494" s="155">
        <v>3.1</v>
      </c>
      <c r="H494" s="155">
        <v>5.0999999999999996</v>
      </c>
    </row>
    <row r="495" spans="1:9" ht="15" x14ac:dyDescent="0.25">
      <c r="A495" s="340" t="s">
        <v>13303</v>
      </c>
      <c r="B495" s="340" t="s">
        <v>1286</v>
      </c>
      <c r="C495" s="345" t="s">
        <v>13735</v>
      </c>
      <c r="D495" s="340" t="s">
        <v>13734</v>
      </c>
      <c r="E495" s="61" t="s">
        <v>140</v>
      </c>
      <c r="F495" s="155" t="s">
        <v>140</v>
      </c>
      <c r="G495" s="155">
        <v>4.0999999999999996</v>
      </c>
      <c r="H495" s="155">
        <v>5.3</v>
      </c>
    </row>
    <row r="496" spans="1:9" ht="15" x14ac:dyDescent="0.25">
      <c r="A496" s="340" t="s">
        <v>13303</v>
      </c>
      <c r="B496" s="340" t="s">
        <v>1286</v>
      </c>
      <c r="C496" s="345" t="s">
        <v>13736</v>
      </c>
      <c r="D496" s="340" t="s">
        <v>13737</v>
      </c>
      <c r="E496" s="61" t="s">
        <v>140</v>
      </c>
      <c r="F496" s="155" t="s">
        <v>140</v>
      </c>
      <c r="G496" s="155">
        <v>3.1</v>
      </c>
      <c r="H496" s="155">
        <v>5.0999999999999996</v>
      </c>
    </row>
    <row r="497" spans="1:9" ht="15" x14ac:dyDescent="0.25">
      <c r="A497" s="340" t="s">
        <v>13303</v>
      </c>
      <c r="B497" s="340" t="s">
        <v>1286</v>
      </c>
      <c r="C497" s="345" t="s">
        <v>13738</v>
      </c>
      <c r="D497" s="340" t="s">
        <v>13739</v>
      </c>
      <c r="E497" s="61" t="s">
        <v>140</v>
      </c>
      <c r="F497" s="155" t="s">
        <v>140</v>
      </c>
      <c r="G497" s="155">
        <v>3.1</v>
      </c>
      <c r="H497" s="155">
        <v>5.0999999999999996</v>
      </c>
    </row>
    <row r="498" spans="1:9" ht="15" x14ac:dyDescent="0.25">
      <c r="A498" s="340" t="s">
        <v>13303</v>
      </c>
      <c r="B498" s="340" t="s">
        <v>1286</v>
      </c>
      <c r="C498" s="345" t="s">
        <v>13740</v>
      </c>
      <c r="D498" s="340" t="s">
        <v>13739</v>
      </c>
      <c r="E498" s="61" t="s">
        <v>158</v>
      </c>
      <c r="F498" s="155" t="s">
        <v>6469</v>
      </c>
      <c r="G498" s="155">
        <v>2</v>
      </c>
      <c r="H498" s="155"/>
    </row>
    <row r="499" spans="1:9" ht="15" x14ac:dyDescent="0.25">
      <c r="A499" s="340" t="s">
        <v>13303</v>
      </c>
      <c r="B499" s="340" t="s">
        <v>1286</v>
      </c>
      <c r="C499" s="345" t="s">
        <v>13741</v>
      </c>
      <c r="D499" s="340" t="s">
        <v>13742</v>
      </c>
      <c r="E499" s="61" t="s">
        <v>158</v>
      </c>
      <c r="F499" s="155" t="s">
        <v>140</v>
      </c>
      <c r="G499" s="155">
        <v>2</v>
      </c>
      <c r="H499" s="155"/>
    </row>
    <row r="500" spans="1:9" ht="15" x14ac:dyDescent="0.25">
      <c r="A500" s="340" t="s">
        <v>13303</v>
      </c>
      <c r="B500" s="340" t="s">
        <v>1286</v>
      </c>
      <c r="C500" s="345" t="s">
        <v>13743</v>
      </c>
      <c r="D500" s="340" t="s">
        <v>13742</v>
      </c>
      <c r="E500" s="61" t="s">
        <v>158</v>
      </c>
      <c r="F500" s="155" t="s">
        <v>140</v>
      </c>
      <c r="G500" s="155">
        <v>2</v>
      </c>
      <c r="H500" s="155"/>
    </row>
    <row r="501" spans="1:9" ht="15" x14ac:dyDescent="0.25">
      <c r="A501" s="340" t="s">
        <v>13303</v>
      </c>
      <c r="B501" s="340" t="s">
        <v>1286</v>
      </c>
      <c r="C501" s="345" t="s">
        <v>13744</v>
      </c>
      <c r="D501" s="340" t="s">
        <v>7111</v>
      </c>
      <c r="E501" s="61" t="s">
        <v>158</v>
      </c>
      <c r="F501" s="155" t="s">
        <v>140</v>
      </c>
      <c r="G501" s="155">
        <v>2</v>
      </c>
      <c r="H501" s="155"/>
    </row>
    <row r="502" spans="1:9" ht="15" x14ac:dyDescent="0.25">
      <c r="A502" s="340" t="s">
        <v>13303</v>
      </c>
      <c r="B502" s="340" t="s">
        <v>1286</v>
      </c>
      <c r="C502" s="345" t="s">
        <v>13745</v>
      </c>
      <c r="D502" s="340" t="s">
        <v>7111</v>
      </c>
      <c r="E502" s="61" t="s">
        <v>158</v>
      </c>
      <c r="F502" s="155" t="s">
        <v>140</v>
      </c>
      <c r="G502" s="155">
        <v>2</v>
      </c>
      <c r="H502" s="155"/>
    </row>
    <row r="503" spans="1:9" ht="15" x14ac:dyDescent="0.25">
      <c r="A503" s="340" t="s">
        <v>13303</v>
      </c>
      <c r="B503" s="340" t="s">
        <v>1286</v>
      </c>
      <c r="C503" s="345" t="s">
        <v>13746</v>
      </c>
      <c r="D503" s="340" t="s">
        <v>13747</v>
      </c>
      <c r="E503" s="61" t="s">
        <v>158</v>
      </c>
      <c r="F503" s="155" t="s">
        <v>140</v>
      </c>
      <c r="G503" s="155">
        <v>2</v>
      </c>
      <c r="H503" s="155"/>
    </row>
    <row r="504" spans="1:9" ht="15" x14ac:dyDescent="0.25">
      <c r="A504" s="340" t="s">
        <v>13303</v>
      </c>
      <c r="B504" s="340" t="s">
        <v>1286</v>
      </c>
      <c r="C504" s="345" t="s">
        <v>13748</v>
      </c>
      <c r="D504" s="340" t="s">
        <v>13747</v>
      </c>
      <c r="E504" s="61" t="s">
        <v>158</v>
      </c>
      <c r="F504" s="155" t="s">
        <v>140</v>
      </c>
      <c r="G504" s="155">
        <v>2</v>
      </c>
      <c r="H504" s="155"/>
    </row>
    <row r="505" spans="1:9" ht="15" x14ac:dyDescent="0.25">
      <c r="A505" s="340" t="s">
        <v>13303</v>
      </c>
      <c r="B505" s="340" t="s">
        <v>1286</v>
      </c>
      <c r="C505" s="345" t="s">
        <v>13749</v>
      </c>
      <c r="D505" s="340" t="s">
        <v>13750</v>
      </c>
      <c r="E505" s="61" t="s">
        <v>158</v>
      </c>
      <c r="F505" s="155" t="s">
        <v>140</v>
      </c>
      <c r="G505" s="155">
        <v>2</v>
      </c>
      <c r="H505" s="155"/>
    </row>
    <row r="506" spans="1:9" ht="15" x14ac:dyDescent="0.25">
      <c r="A506" s="340" t="s">
        <v>13303</v>
      </c>
      <c r="B506" s="340" t="s">
        <v>1286</v>
      </c>
      <c r="C506" s="345" t="s">
        <v>13751</v>
      </c>
      <c r="D506" s="340" t="s">
        <v>13752</v>
      </c>
      <c r="E506" s="61" t="s">
        <v>158</v>
      </c>
      <c r="F506" s="155" t="s">
        <v>140</v>
      </c>
      <c r="G506" s="155">
        <v>2</v>
      </c>
      <c r="H506" s="155"/>
    </row>
    <row r="507" spans="1:9" ht="15" x14ac:dyDescent="0.25">
      <c r="A507" s="340" t="s">
        <v>13303</v>
      </c>
      <c r="B507" s="340" t="s">
        <v>1286</v>
      </c>
      <c r="C507" s="345" t="s">
        <v>13753</v>
      </c>
      <c r="D507" s="340" t="s">
        <v>13752</v>
      </c>
      <c r="E507" s="61" t="s">
        <v>140</v>
      </c>
      <c r="F507" s="155" t="s">
        <v>6469</v>
      </c>
      <c r="G507" s="155">
        <v>0</v>
      </c>
      <c r="H507" s="155">
        <v>6</v>
      </c>
      <c r="I507" s="63" t="s">
        <v>1318</v>
      </c>
    </row>
    <row r="508" spans="1:9" ht="15" x14ac:dyDescent="0.25">
      <c r="A508" s="340" t="s">
        <v>13303</v>
      </c>
      <c r="B508" s="340" t="s">
        <v>1286</v>
      </c>
      <c r="C508" s="345" t="s">
        <v>13754</v>
      </c>
      <c r="D508" s="340" t="s">
        <v>13755</v>
      </c>
      <c r="E508" s="61" t="s">
        <v>140</v>
      </c>
      <c r="F508" s="155" t="s">
        <v>6469</v>
      </c>
      <c r="G508" s="155">
        <v>0</v>
      </c>
      <c r="H508" s="155"/>
    </row>
    <row r="509" spans="1:9" ht="15" x14ac:dyDescent="0.25">
      <c r="A509" s="340" t="s">
        <v>13303</v>
      </c>
      <c r="B509" s="340" t="s">
        <v>1286</v>
      </c>
      <c r="C509" s="345" t="s">
        <v>13756</v>
      </c>
      <c r="D509" s="340" t="s">
        <v>13755</v>
      </c>
      <c r="E509" s="61" t="s">
        <v>140</v>
      </c>
      <c r="F509" s="155" t="s">
        <v>140</v>
      </c>
      <c r="G509" s="155">
        <v>0</v>
      </c>
      <c r="H509" s="155"/>
    </row>
    <row r="510" spans="1:9" ht="15" x14ac:dyDescent="0.25">
      <c r="A510" s="340" t="s">
        <v>13303</v>
      </c>
      <c r="B510" s="340" t="s">
        <v>1286</v>
      </c>
      <c r="C510" s="345" t="s">
        <v>13757</v>
      </c>
      <c r="D510" s="340" t="s">
        <v>13758</v>
      </c>
      <c r="E510" s="61" t="s">
        <v>140</v>
      </c>
      <c r="F510" s="155" t="s">
        <v>140</v>
      </c>
      <c r="G510" s="155">
        <v>0</v>
      </c>
      <c r="H510" s="155"/>
    </row>
    <row r="511" spans="1:9" ht="15" x14ac:dyDescent="0.25">
      <c r="A511" s="340" t="s">
        <v>13303</v>
      </c>
      <c r="B511" s="340" t="s">
        <v>1286</v>
      </c>
      <c r="C511" s="345" t="s">
        <v>13759</v>
      </c>
      <c r="D511" s="340" t="s">
        <v>13758</v>
      </c>
      <c r="E511" s="61" t="s">
        <v>140</v>
      </c>
      <c r="F511" s="155" t="s">
        <v>140</v>
      </c>
      <c r="G511" s="155">
        <v>0</v>
      </c>
      <c r="H511" s="155"/>
    </row>
    <row r="512" spans="1:9" ht="15" x14ac:dyDescent="0.25">
      <c r="A512" s="340" t="s">
        <v>13303</v>
      </c>
      <c r="B512" s="340" t="s">
        <v>1286</v>
      </c>
      <c r="C512" s="345" t="s">
        <v>13760</v>
      </c>
      <c r="D512" s="340" t="s">
        <v>13761</v>
      </c>
      <c r="E512" s="61" t="s">
        <v>158</v>
      </c>
      <c r="F512" s="155" t="s">
        <v>140</v>
      </c>
      <c r="G512" s="155">
        <v>0</v>
      </c>
      <c r="H512" s="155"/>
    </row>
    <row r="513" spans="1:9" ht="15" x14ac:dyDescent="0.25">
      <c r="A513" s="340" t="s">
        <v>13303</v>
      </c>
      <c r="B513" s="340" t="s">
        <v>1286</v>
      </c>
      <c r="C513" s="345" t="s">
        <v>13762</v>
      </c>
      <c r="D513" s="340" t="s">
        <v>13763</v>
      </c>
      <c r="E513" s="61" t="s">
        <v>158</v>
      </c>
      <c r="F513" s="155" t="s">
        <v>140</v>
      </c>
      <c r="G513" s="155">
        <v>0</v>
      </c>
      <c r="H513" s="155"/>
    </row>
    <row r="514" spans="1:9" ht="15" x14ac:dyDescent="0.25">
      <c r="A514" s="340" t="s">
        <v>13303</v>
      </c>
      <c r="B514" s="340" t="s">
        <v>1286</v>
      </c>
      <c r="C514" s="345" t="s">
        <v>13764</v>
      </c>
      <c r="D514" s="340" t="s">
        <v>13763</v>
      </c>
      <c r="E514" s="61" t="s">
        <v>158</v>
      </c>
      <c r="F514" s="155" t="s">
        <v>140</v>
      </c>
      <c r="G514" s="155">
        <v>0</v>
      </c>
      <c r="H514" s="155"/>
    </row>
    <row r="515" spans="1:9" ht="15" x14ac:dyDescent="0.25">
      <c r="A515" s="340" t="s">
        <v>13303</v>
      </c>
      <c r="B515" s="340" t="s">
        <v>1286</v>
      </c>
      <c r="C515" s="345" t="s">
        <v>13765</v>
      </c>
      <c r="D515" s="340" t="s">
        <v>7127</v>
      </c>
      <c r="E515" s="61" t="s">
        <v>158</v>
      </c>
      <c r="F515" s="155" t="s">
        <v>140</v>
      </c>
      <c r="G515" s="155">
        <v>0</v>
      </c>
      <c r="H515" s="155"/>
    </row>
    <row r="516" spans="1:9" ht="15" x14ac:dyDescent="0.25">
      <c r="A516" s="340" t="s">
        <v>13303</v>
      </c>
      <c r="B516" s="340" t="s">
        <v>1286</v>
      </c>
      <c r="C516" s="345" t="s">
        <v>13766</v>
      </c>
      <c r="D516" s="340" t="s">
        <v>7127</v>
      </c>
      <c r="E516" s="61" t="s">
        <v>140</v>
      </c>
      <c r="F516" s="155" t="s">
        <v>140</v>
      </c>
      <c r="G516" s="155">
        <v>0</v>
      </c>
      <c r="H516" s="155"/>
    </row>
    <row r="517" spans="1:9" ht="15" x14ac:dyDescent="0.25">
      <c r="A517" s="340" t="s">
        <v>13303</v>
      </c>
      <c r="B517" s="340" t="s">
        <v>1286</v>
      </c>
      <c r="C517" s="345" t="s">
        <v>13767</v>
      </c>
      <c r="D517" s="340" t="s">
        <v>7129</v>
      </c>
      <c r="E517" s="61" t="s">
        <v>140</v>
      </c>
      <c r="F517" s="155" t="s">
        <v>140</v>
      </c>
      <c r="G517" s="155">
        <v>0</v>
      </c>
      <c r="H517" s="155"/>
    </row>
    <row r="518" spans="1:9" ht="15" x14ac:dyDescent="0.25">
      <c r="A518" s="340" t="s">
        <v>13303</v>
      </c>
      <c r="B518" s="340" t="s">
        <v>1286</v>
      </c>
      <c r="C518" s="345" t="s">
        <v>13768</v>
      </c>
      <c r="D518" s="340" t="s">
        <v>7129</v>
      </c>
      <c r="E518" s="61" t="s">
        <v>140</v>
      </c>
      <c r="F518" s="155" t="s">
        <v>140</v>
      </c>
      <c r="G518" s="155">
        <v>0</v>
      </c>
      <c r="H518" s="155"/>
    </row>
    <row r="519" spans="1:9" ht="15" x14ac:dyDescent="0.25">
      <c r="A519" s="340" t="s">
        <v>13303</v>
      </c>
      <c r="B519" s="340" t="s">
        <v>1286</v>
      </c>
      <c r="C519" s="345" t="s">
        <v>13769</v>
      </c>
      <c r="D519" s="340" t="s">
        <v>13770</v>
      </c>
      <c r="E519" s="61" t="s">
        <v>140</v>
      </c>
      <c r="F519" s="155" t="s">
        <v>140</v>
      </c>
      <c r="G519" s="155">
        <v>0</v>
      </c>
      <c r="H519" s="155"/>
    </row>
    <row r="520" spans="1:9" ht="15" x14ac:dyDescent="0.25">
      <c r="A520" s="340" t="s">
        <v>13303</v>
      </c>
      <c r="B520" s="340" t="s">
        <v>1286</v>
      </c>
      <c r="C520" s="345" t="s">
        <v>13771</v>
      </c>
      <c r="D520" s="340" t="s">
        <v>13772</v>
      </c>
      <c r="E520" s="61" t="s">
        <v>140</v>
      </c>
      <c r="F520" s="155" t="s">
        <v>140</v>
      </c>
      <c r="G520" s="155">
        <v>2</v>
      </c>
      <c r="H520" s="155">
        <v>5.3</v>
      </c>
      <c r="I520" s="63" t="s">
        <v>1318</v>
      </c>
    </row>
    <row r="521" spans="1:9" ht="15" x14ac:dyDescent="0.25">
      <c r="A521" s="340" t="s">
        <v>13303</v>
      </c>
      <c r="B521" s="340" t="s">
        <v>1286</v>
      </c>
      <c r="C521" s="345" t="s">
        <v>13773</v>
      </c>
      <c r="D521" s="340" t="s">
        <v>13772</v>
      </c>
      <c r="E521" s="61" t="s">
        <v>140</v>
      </c>
      <c r="F521" s="155" t="s">
        <v>140</v>
      </c>
      <c r="G521" s="155">
        <v>2</v>
      </c>
      <c r="H521" s="155"/>
    </row>
    <row r="522" spans="1:9" ht="15" x14ac:dyDescent="0.25">
      <c r="A522" s="340" t="s">
        <v>13303</v>
      </c>
      <c r="B522" s="340" t="s">
        <v>1286</v>
      </c>
      <c r="C522" s="345" t="s">
        <v>13774</v>
      </c>
      <c r="D522" s="340" t="s">
        <v>7135</v>
      </c>
      <c r="E522" s="61" t="s">
        <v>140</v>
      </c>
      <c r="F522" s="155" t="s">
        <v>140</v>
      </c>
      <c r="G522" s="155">
        <v>2</v>
      </c>
      <c r="H522" s="155"/>
    </row>
    <row r="523" spans="1:9" ht="15" x14ac:dyDescent="0.25">
      <c r="A523" s="340" t="s">
        <v>13303</v>
      </c>
      <c r="B523" s="340" t="s">
        <v>1286</v>
      </c>
      <c r="C523" s="345" t="s">
        <v>13775</v>
      </c>
      <c r="D523" s="340" t="s">
        <v>7135</v>
      </c>
      <c r="E523" s="61" t="s">
        <v>140</v>
      </c>
      <c r="F523" s="155" t="s">
        <v>140</v>
      </c>
      <c r="G523" s="155">
        <v>0</v>
      </c>
      <c r="H523" s="155"/>
      <c r="I523" s="63" t="s">
        <v>1299</v>
      </c>
    </row>
    <row r="524" spans="1:9" ht="15" x14ac:dyDescent="0.25">
      <c r="A524" s="340" t="s">
        <v>13303</v>
      </c>
      <c r="B524" s="340" t="s">
        <v>1286</v>
      </c>
      <c r="C524" s="345" t="s">
        <v>13776</v>
      </c>
      <c r="D524" s="340" t="s">
        <v>13777</v>
      </c>
      <c r="E524" s="61" t="s">
        <v>140</v>
      </c>
      <c r="F524" s="155" t="s">
        <v>140</v>
      </c>
      <c r="G524" s="155">
        <v>0</v>
      </c>
      <c r="H524" s="155"/>
    </row>
    <row r="525" spans="1:9" ht="15" x14ac:dyDescent="0.25">
      <c r="A525" s="340" t="s">
        <v>13303</v>
      </c>
      <c r="B525" s="340" t="s">
        <v>1286</v>
      </c>
      <c r="C525" s="345" t="s">
        <v>13778</v>
      </c>
      <c r="D525" s="340" t="s">
        <v>13777</v>
      </c>
      <c r="E525" s="61" t="s">
        <v>140</v>
      </c>
      <c r="F525" s="155" t="s">
        <v>140</v>
      </c>
      <c r="G525" s="155">
        <v>2</v>
      </c>
      <c r="H525" s="155">
        <v>5.0999999999999996</v>
      </c>
    </row>
    <row r="526" spans="1:9" ht="15" x14ac:dyDescent="0.25">
      <c r="A526" s="340" t="s">
        <v>13303</v>
      </c>
      <c r="B526" s="340" t="s">
        <v>1286</v>
      </c>
      <c r="C526" s="345" t="s">
        <v>13779</v>
      </c>
      <c r="D526" s="340" t="s">
        <v>13780</v>
      </c>
      <c r="E526" s="61" t="s">
        <v>140</v>
      </c>
      <c r="F526" s="155" t="s">
        <v>6469</v>
      </c>
      <c r="G526" s="155">
        <v>0</v>
      </c>
      <c r="H526" s="155"/>
      <c r="I526" s="63" t="s">
        <v>1299</v>
      </c>
    </row>
    <row r="527" spans="1:9" ht="15" x14ac:dyDescent="0.25">
      <c r="A527" s="340" t="s">
        <v>13303</v>
      </c>
      <c r="B527" s="340" t="s">
        <v>1286</v>
      </c>
      <c r="C527" s="345" t="s">
        <v>13781</v>
      </c>
      <c r="D527" s="340" t="s">
        <v>13780</v>
      </c>
      <c r="E527" s="61" t="s">
        <v>140</v>
      </c>
      <c r="F527" s="155" t="s">
        <v>6469</v>
      </c>
      <c r="G527" s="155">
        <v>3.1</v>
      </c>
      <c r="H527" s="155">
        <v>4.2</v>
      </c>
    </row>
    <row r="528" spans="1:9" ht="15" x14ac:dyDescent="0.25">
      <c r="A528" s="340" t="s">
        <v>13303</v>
      </c>
      <c r="B528" s="340" t="s">
        <v>1286</v>
      </c>
      <c r="C528" s="345" t="s">
        <v>13782</v>
      </c>
      <c r="D528" s="340" t="s">
        <v>13783</v>
      </c>
      <c r="E528" s="61" t="s">
        <v>140</v>
      </c>
      <c r="F528" s="155" t="s">
        <v>140</v>
      </c>
      <c r="G528" s="155">
        <v>3.1</v>
      </c>
      <c r="H528" s="155">
        <v>4.2</v>
      </c>
    </row>
    <row r="529" spans="1:9" ht="15" x14ac:dyDescent="0.25">
      <c r="A529" s="340" t="s">
        <v>13303</v>
      </c>
      <c r="B529" s="340" t="s">
        <v>1286</v>
      </c>
      <c r="C529" s="345" t="s">
        <v>13784</v>
      </c>
      <c r="D529" s="340" t="s">
        <v>13783</v>
      </c>
      <c r="E529" s="61" t="s">
        <v>140</v>
      </c>
      <c r="F529" s="155" t="s">
        <v>140</v>
      </c>
      <c r="G529" s="155">
        <v>3.1</v>
      </c>
      <c r="H529" s="155">
        <v>4.2</v>
      </c>
    </row>
    <row r="530" spans="1:9" ht="15" x14ac:dyDescent="0.25">
      <c r="A530" s="340" t="s">
        <v>13303</v>
      </c>
      <c r="B530" s="340" t="s">
        <v>1286</v>
      </c>
      <c r="C530" s="345">
        <v>26</v>
      </c>
      <c r="D530" s="340" t="s">
        <v>7142</v>
      </c>
      <c r="E530" s="61" t="s">
        <v>140</v>
      </c>
      <c r="F530" s="155" t="s">
        <v>6469</v>
      </c>
      <c r="G530" s="155">
        <v>2</v>
      </c>
      <c r="H530" s="155">
        <v>6</v>
      </c>
    </row>
    <row r="531" spans="1:9" ht="15" x14ac:dyDescent="0.25">
      <c r="A531" s="340" t="s">
        <v>13303</v>
      </c>
      <c r="B531" s="340" t="s">
        <v>1286</v>
      </c>
      <c r="C531" s="345" t="s">
        <v>6161</v>
      </c>
      <c r="D531" s="340" t="s">
        <v>13785</v>
      </c>
      <c r="E531" s="61" t="s">
        <v>140</v>
      </c>
      <c r="F531" s="155" t="s">
        <v>140</v>
      </c>
      <c r="G531" s="155">
        <v>2</v>
      </c>
      <c r="H531" s="155">
        <v>6</v>
      </c>
    </row>
    <row r="532" spans="1:9" ht="15" x14ac:dyDescent="0.25">
      <c r="A532" s="340" t="s">
        <v>13303</v>
      </c>
      <c r="B532" s="340" t="s">
        <v>1286</v>
      </c>
      <c r="C532" s="345" t="s">
        <v>13786</v>
      </c>
      <c r="D532" s="340" t="s">
        <v>7146</v>
      </c>
      <c r="E532" s="61" t="s">
        <v>140</v>
      </c>
      <c r="F532" s="155" t="s">
        <v>140</v>
      </c>
      <c r="G532" s="155">
        <v>2</v>
      </c>
      <c r="H532" s="155">
        <v>6</v>
      </c>
    </row>
    <row r="533" spans="1:9" ht="15" x14ac:dyDescent="0.25">
      <c r="A533" s="340" t="s">
        <v>13303</v>
      </c>
      <c r="B533" s="340" t="s">
        <v>1286</v>
      </c>
      <c r="C533" s="345" t="s">
        <v>13787</v>
      </c>
      <c r="D533" s="340" t="s">
        <v>7146</v>
      </c>
      <c r="E533" s="61" t="s">
        <v>140</v>
      </c>
      <c r="F533" s="155" t="s">
        <v>6469</v>
      </c>
      <c r="G533" s="155">
        <v>0</v>
      </c>
      <c r="H533" s="155"/>
    </row>
    <row r="534" spans="1:9" ht="15" x14ac:dyDescent="0.25">
      <c r="A534" s="340" t="s">
        <v>13303</v>
      </c>
      <c r="B534" s="340" t="s">
        <v>1286</v>
      </c>
      <c r="C534" s="345" t="s">
        <v>13788</v>
      </c>
      <c r="D534" s="340" t="s">
        <v>7148</v>
      </c>
      <c r="E534" s="61" t="s">
        <v>140</v>
      </c>
      <c r="F534" s="155" t="s">
        <v>140</v>
      </c>
      <c r="G534" s="155">
        <v>5.2</v>
      </c>
      <c r="H534" s="155"/>
    </row>
    <row r="535" spans="1:9" ht="15" x14ac:dyDescent="0.25">
      <c r="A535" s="340" t="s">
        <v>13303</v>
      </c>
      <c r="B535" s="340" t="s">
        <v>1286</v>
      </c>
      <c r="C535" s="345" t="s">
        <v>13789</v>
      </c>
      <c r="D535" s="340" t="s">
        <v>7148</v>
      </c>
      <c r="E535" s="61" t="s">
        <v>140</v>
      </c>
      <c r="F535" s="155" t="s">
        <v>140</v>
      </c>
      <c r="G535" s="155">
        <v>0</v>
      </c>
      <c r="H535" s="155"/>
    </row>
    <row r="536" spans="1:9" ht="15" x14ac:dyDescent="0.25">
      <c r="A536" s="340" t="s">
        <v>13303</v>
      </c>
      <c r="B536" s="340" t="s">
        <v>1286</v>
      </c>
      <c r="C536" s="345" t="s">
        <v>6163</v>
      </c>
      <c r="D536" s="340" t="s">
        <v>7150</v>
      </c>
      <c r="E536" s="61" t="s">
        <v>140</v>
      </c>
      <c r="F536" s="155" t="s">
        <v>140</v>
      </c>
      <c r="G536" s="155">
        <v>5.0999999999999996</v>
      </c>
      <c r="H536" s="155"/>
    </row>
    <row r="537" spans="1:9" ht="15" x14ac:dyDescent="0.25">
      <c r="A537" s="340" t="s">
        <v>13303</v>
      </c>
      <c r="B537" s="340" t="s">
        <v>1286</v>
      </c>
      <c r="C537" s="345" t="s">
        <v>13790</v>
      </c>
      <c r="D537" s="340" t="s">
        <v>7150</v>
      </c>
      <c r="E537" s="61" t="s">
        <v>140</v>
      </c>
      <c r="F537" s="155" t="s">
        <v>140</v>
      </c>
      <c r="G537" s="155">
        <v>4.2</v>
      </c>
      <c r="H537" s="155">
        <v>5.2</v>
      </c>
    </row>
    <row r="538" spans="1:9" ht="15" x14ac:dyDescent="0.25">
      <c r="A538" s="340" t="s">
        <v>13303</v>
      </c>
      <c r="B538" s="340" t="s">
        <v>1286</v>
      </c>
      <c r="C538" s="345" t="s">
        <v>13791</v>
      </c>
      <c r="D538" s="340" t="s">
        <v>7153</v>
      </c>
      <c r="E538" s="61" t="s">
        <v>140</v>
      </c>
      <c r="F538" s="155" t="s">
        <v>140</v>
      </c>
      <c r="G538" s="155">
        <v>0</v>
      </c>
      <c r="H538" s="155"/>
      <c r="I538" s="63" t="s">
        <v>1299</v>
      </c>
    </row>
    <row r="539" spans="1:9" ht="15" x14ac:dyDescent="0.25">
      <c r="A539" s="340" t="s">
        <v>13303</v>
      </c>
      <c r="B539" s="340" t="s">
        <v>1286</v>
      </c>
      <c r="C539" s="345" t="s">
        <v>13792</v>
      </c>
      <c r="D539" s="340" t="s">
        <v>7153</v>
      </c>
      <c r="E539" s="61" t="s">
        <v>140</v>
      </c>
      <c r="F539" s="155" t="s">
        <v>140</v>
      </c>
      <c r="G539" s="155">
        <v>0</v>
      </c>
      <c r="H539" s="155"/>
    </row>
    <row r="540" spans="1:9" ht="15" x14ac:dyDescent="0.25">
      <c r="A540" s="340" t="s">
        <v>13303</v>
      </c>
      <c r="B540" s="340" t="s">
        <v>1286</v>
      </c>
      <c r="C540" s="345" t="s">
        <v>13793</v>
      </c>
      <c r="D540" s="340" t="s">
        <v>7156</v>
      </c>
      <c r="E540" s="61" t="s">
        <v>140</v>
      </c>
      <c r="F540" s="155" t="s">
        <v>140</v>
      </c>
      <c r="G540" s="155">
        <v>0</v>
      </c>
      <c r="H540" s="155"/>
    </row>
    <row r="541" spans="1:9" ht="15" x14ac:dyDescent="0.25">
      <c r="A541" s="340" t="s">
        <v>13303</v>
      </c>
      <c r="B541" s="340" t="s">
        <v>1286</v>
      </c>
      <c r="C541" s="345" t="s">
        <v>13794</v>
      </c>
      <c r="D541" s="340" t="s">
        <v>7156</v>
      </c>
      <c r="E541" s="61" t="s">
        <v>158</v>
      </c>
      <c r="F541" s="155" t="s">
        <v>6469</v>
      </c>
      <c r="G541" s="155">
        <v>1</v>
      </c>
      <c r="H541" s="155">
        <v>3.2</v>
      </c>
      <c r="I541" s="63" t="s">
        <v>1318</v>
      </c>
    </row>
    <row r="542" spans="1:9" ht="15" x14ac:dyDescent="0.25">
      <c r="A542" s="340" t="s">
        <v>13303</v>
      </c>
      <c r="B542" s="340" t="s">
        <v>1286</v>
      </c>
      <c r="C542" s="345" t="s">
        <v>13795</v>
      </c>
      <c r="D542" s="340" t="s">
        <v>13796</v>
      </c>
      <c r="E542" s="61" t="s">
        <v>158</v>
      </c>
      <c r="F542" s="155" t="s">
        <v>140</v>
      </c>
      <c r="G542" s="155">
        <v>1</v>
      </c>
      <c r="H542" s="155"/>
    </row>
    <row r="543" spans="1:9" ht="15" x14ac:dyDescent="0.25">
      <c r="A543" s="340" t="s">
        <v>13303</v>
      </c>
      <c r="B543" s="340" t="s">
        <v>1286</v>
      </c>
      <c r="C543" s="345" t="s">
        <v>13797</v>
      </c>
      <c r="D543" s="340" t="s">
        <v>13798</v>
      </c>
      <c r="E543" s="61" t="s">
        <v>158</v>
      </c>
      <c r="F543" s="155" t="s">
        <v>140</v>
      </c>
      <c r="G543" s="155">
        <v>1</v>
      </c>
      <c r="H543" s="155"/>
    </row>
    <row r="544" spans="1:9" ht="15" x14ac:dyDescent="0.25">
      <c r="A544" s="340" t="s">
        <v>13303</v>
      </c>
      <c r="B544" s="340" t="s">
        <v>1286</v>
      </c>
      <c r="C544" s="345" t="s">
        <v>13799</v>
      </c>
      <c r="D544" s="340" t="s">
        <v>13798</v>
      </c>
      <c r="E544" s="61" t="s">
        <v>158</v>
      </c>
      <c r="F544" s="155" t="s">
        <v>140</v>
      </c>
      <c r="G544" s="155">
        <v>1</v>
      </c>
      <c r="H544" s="155"/>
    </row>
    <row r="545" spans="1:9" ht="15" x14ac:dyDescent="0.25">
      <c r="A545" s="340" t="s">
        <v>13303</v>
      </c>
      <c r="B545" s="340" t="s">
        <v>1286</v>
      </c>
      <c r="C545" s="345" t="s">
        <v>13800</v>
      </c>
      <c r="D545" s="340" t="s">
        <v>7163</v>
      </c>
      <c r="E545" s="61" t="s">
        <v>158</v>
      </c>
      <c r="F545" s="155" t="s">
        <v>140</v>
      </c>
      <c r="G545" s="155">
        <v>1</v>
      </c>
      <c r="H545" s="155"/>
    </row>
    <row r="546" spans="1:9" ht="15" x14ac:dyDescent="0.25">
      <c r="A546" s="340" t="s">
        <v>13303</v>
      </c>
      <c r="B546" s="340" t="s">
        <v>1286</v>
      </c>
      <c r="C546" s="345" t="s">
        <v>13801</v>
      </c>
      <c r="D546" s="340" t="s">
        <v>7163</v>
      </c>
      <c r="E546" s="61" t="s">
        <v>158</v>
      </c>
      <c r="F546" s="155" t="s">
        <v>6469</v>
      </c>
      <c r="G546" s="155">
        <v>2</v>
      </c>
      <c r="H546" s="155">
        <v>3.2</v>
      </c>
      <c r="I546" s="63" t="s">
        <v>1318</v>
      </c>
    </row>
    <row r="547" spans="1:9" ht="15" x14ac:dyDescent="0.25">
      <c r="A547" s="340" t="s">
        <v>13303</v>
      </c>
      <c r="B547" s="340" t="s">
        <v>1286</v>
      </c>
      <c r="C547" s="345" t="s">
        <v>13802</v>
      </c>
      <c r="D547" s="340" t="s">
        <v>7165</v>
      </c>
      <c r="E547" s="61" t="s">
        <v>140</v>
      </c>
      <c r="F547" s="155" t="s">
        <v>6469</v>
      </c>
      <c r="G547" s="155">
        <v>2</v>
      </c>
      <c r="H547" s="155"/>
    </row>
    <row r="548" spans="1:9" ht="15" x14ac:dyDescent="0.25">
      <c r="A548" s="340" t="s">
        <v>13303</v>
      </c>
      <c r="B548" s="340" t="s">
        <v>1286</v>
      </c>
      <c r="C548" s="345" t="s">
        <v>13803</v>
      </c>
      <c r="D548" s="340" t="s">
        <v>7165</v>
      </c>
      <c r="E548" s="61" t="s">
        <v>140</v>
      </c>
      <c r="F548" s="155" t="s">
        <v>140</v>
      </c>
      <c r="G548" s="155">
        <v>2</v>
      </c>
      <c r="H548" s="155"/>
    </row>
    <row r="549" spans="1:9" ht="15" x14ac:dyDescent="0.25">
      <c r="A549" s="340" t="s">
        <v>13303</v>
      </c>
      <c r="B549" s="340" t="s">
        <v>1286</v>
      </c>
      <c r="C549" s="345" t="s">
        <v>13804</v>
      </c>
      <c r="D549" s="340" t="s">
        <v>13805</v>
      </c>
      <c r="E549" s="61" t="s">
        <v>140</v>
      </c>
      <c r="F549" s="155" t="s">
        <v>140</v>
      </c>
      <c r="G549" s="155">
        <v>2</v>
      </c>
      <c r="H549" s="155"/>
    </row>
    <row r="550" spans="1:9" ht="15" x14ac:dyDescent="0.25">
      <c r="A550" s="340" t="s">
        <v>13303</v>
      </c>
      <c r="B550" s="340" t="s">
        <v>1286</v>
      </c>
      <c r="C550" s="345" t="s">
        <v>13806</v>
      </c>
      <c r="D550" s="340" t="s">
        <v>13805</v>
      </c>
      <c r="E550" s="61" t="s">
        <v>158</v>
      </c>
      <c r="F550" s="155" t="s">
        <v>140</v>
      </c>
      <c r="G550" s="155">
        <v>2</v>
      </c>
      <c r="H550" s="155"/>
    </row>
    <row r="551" spans="1:9" ht="15" x14ac:dyDescent="0.25">
      <c r="A551" s="340" t="s">
        <v>13303</v>
      </c>
      <c r="B551" s="340" t="s">
        <v>1286</v>
      </c>
      <c r="C551" s="345">
        <v>27</v>
      </c>
      <c r="D551" s="340" t="s">
        <v>7173</v>
      </c>
      <c r="E551" s="61" t="s">
        <v>158</v>
      </c>
      <c r="F551" s="155" t="s">
        <v>140</v>
      </c>
      <c r="G551" s="155">
        <v>2</v>
      </c>
      <c r="H551" s="155"/>
    </row>
    <row r="552" spans="1:9" ht="15" x14ac:dyDescent="0.25">
      <c r="A552" s="340" t="s">
        <v>13303</v>
      </c>
      <c r="B552" s="340" t="s">
        <v>1286</v>
      </c>
      <c r="C552" s="345" t="s">
        <v>5732</v>
      </c>
      <c r="D552" s="340" t="s">
        <v>13807</v>
      </c>
      <c r="E552" s="61" t="s">
        <v>158</v>
      </c>
      <c r="F552" s="155" t="s">
        <v>140</v>
      </c>
      <c r="G552" s="155">
        <v>2</v>
      </c>
      <c r="H552" s="155"/>
    </row>
    <row r="553" spans="1:9" ht="15" x14ac:dyDescent="0.25">
      <c r="A553" s="340" t="s">
        <v>13303</v>
      </c>
      <c r="B553" s="340" t="s">
        <v>1286</v>
      </c>
      <c r="C553" s="345" t="s">
        <v>13808</v>
      </c>
      <c r="D553" s="340" t="s">
        <v>13809</v>
      </c>
      <c r="E553" s="61" t="s">
        <v>158</v>
      </c>
      <c r="F553" s="155" t="s">
        <v>6469</v>
      </c>
      <c r="G553" s="155">
        <v>2</v>
      </c>
      <c r="H553" s="155"/>
    </row>
    <row r="554" spans="1:9" ht="15" x14ac:dyDescent="0.25">
      <c r="A554" s="340" t="s">
        <v>13303</v>
      </c>
      <c r="B554" s="340" t="s">
        <v>1286</v>
      </c>
      <c r="C554" s="345" t="s">
        <v>13810</v>
      </c>
      <c r="D554" s="340" t="s">
        <v>13809</v>
      </c>
      <c r="E554" s="61" t="s">
        <v>158</v>
      </c>
      <c r="F554" s="155" t="s">
        <v>6469</v>
      </c>
      <c r="G554" s="155">
        <v>2</v>
      </c>
      <c r="H554" s="155"/>
    </row>
    <row r="555" spans="1:9" ht="15" x14ac:dyDescent="0.25">
      <c r="A555" s="340" t="s">
        <v>13303</v>
      </c>
      <c r="B555" s="340" t="s">
        <v>1286</v>
      </c>
      <c r="C555" s="345" t="s">
        <v>13811</v>
      </c>
      <c r="D555" s="340" t="s">
        <v>7179</v>
      </c>
      <c r="E555" s="61" t="s">
        <v>158</v>
      </c>
      <c r="F555" s="155" t="s">
        <v>140</v>
      </c>
      <c r="G555" s="155">
        <v>2</v>
      </c>
      <c r="H555" s="155"/>
    </row>
    <row r="556" spans="1:9" ht="15" x14ac:dyDescent="0.25">
      <c r="A556" s="340" t="s">
        <v>13303</v>
      </c>
      <c r="B556" s="340" t="s">
        <v>1286</v>
      </c>
      <c r="C556" s="345" t="s">
        <v>13812</v>
      </c>
      <c r="D556" s="340" t="s">
        <v>7179</v>
      </c>
      <c r="E556" s="61" t="s">
        <v>158</v>
      </c>
      <c r="F556" s="155" t="s">
        <v>6469</v>
      </c>
      <c r="G556" s="155">
        <v>2</v>
      </c>
      <c r="H556" s="155"/>
    </row>
    <row r="557" spans="1:9" ht="15" x14ac:dyDescent="0.25">
      <c r="A557" s="340" t="s">
        <v>13303</v>
      </c>
      <c r="B557" s="340" t="s">
        <v>1286</v>
      </c>
      <c r="C557" s="345" t="s">
        <v>6165</v>
      </c>
      <c r="D557" s="340" t="s">
        <v>7181</v>
      </c>
      <c r="E557" s="61" t="s">
        <v>158</v>
      </c>
      <c r="F557" s="155" t="s">
        <v>140</v>
      </c>
      <c r="G557" s="155">
        <v>2</v>
      </c>
      <c r="H557" s="155"/>
    </row>
    <row r="558" spans="1:9" ht="15" x14ac:dyDescent="0.25">
      <c r="A558" s="340" t="s">
        <v>13303</v>
      </c>
      <c r="B558" s="340" t="s">
        <v>1286</v>
      </c>
      <c r="C558" s="345" t="s">
        <v>13813</v>
      </c>
      <c r="D558" s="340" t="s">
        <v>7181</v>
      </c>
      <c r="E558" s="61" t="s">
        <v>158</v>
      </c>
      <c r="F558" s="155" t="s">
        <v>140</v>
      </c>
      <c r="G558" s="155">
        <v>2</v>
      </c>
      <c r="H558" s="155"/>
    </row>
    <row r="559" spans="1:9" ht="15" x14ac:dyDescent="0.25">
      <c r="A559" s="340" t="s">
        <v>13303</v>
      </c>
      <c r="B559" s="340" t="s">
        <v>1286</v>
      </c>
      <c r="C559" s="345" t="s">
        <v>5734</v>
      </c>
      <c r="D559" s="340" t="s">
        <v>13814</v>
      </c>
      <c r="E559" s="61" t="s">
        <v>158</v>
      </c>
      <c r="F559" s="155" t="s">
        <v>6469</v>
      </c>
      <c r="G559" s="155">
        <v>2</v>
      </c>
      <c r="H559" s="155">
        <v>3.2</v>
      </c>
      <c r="I559" s="63" t="s">
        <v>1318</v>
      </c>
    </row>
    <row r="560" spans="1:9" ht="15" x14ac:dyDescent="0.25">
      <c r="A560" s="340" t="s">
        <v>13303</v>
      </c>
      <c r="B560" s="340" t="s">
        <v>1286</v>
      </c>
      <c r="C560" s="345" t="s">
        <v>13815</v>
      </c>
      <c r="D560" s="340" t="s">
        <v>7186</v>
      </c>
      <c r="E560" s="61" t="s">
        <v>140</v>
      </c>
      <c r="F560" s="155" t="s">
        <v>6469</v>
      </c>
      <c r="G560" s="155">
        <v>2</v>
      </c>
      <c r="H560" s="155"/>
    </row>
    <row r="561" spans="1:8" ht="15" x14ac:dyDescent="0.25">
      <c r="A561" s="340" t="s">
        <v>13303</v>
      </c>
      <c r="B561" s="340" t="s">
        <v>1286</v>
      </c>
      <c r="C561" s="345" t="s">
        <v>13816</v>
      </c>
      <c r="D561" s="340" t="s">
        <v>7186</v>
      </c>
      <c r="E561" s="61" t="s">
        <v>158</v>
      </c>
      <c r="F561" s="155" t="s">
        <v>140</v>
      </c>
      <c r="G561" s="155">
        <v>2</v>
      </c>
      <c r="H561" s="155"/>
    </row>
    <row r="562" spans="1:8" ht="15" x14ac:dyDescent="0.25">
      <c r="A562" s="340" t="s">
        <v>13303</v>
      </c>
      <c r="B562" s="340" t="s">
        <v>1286</v>
      </c>
      <c r="C562" s="345" t="s">
        <v>13817</v>
      </c>
      <c r="D562" s="340" t="s">
        <v>13818</v>
      </c>
      <c r="E562" s="61" t="s">
        <v>140</v>
      </c>
      <c r="F562" s="155" t="s">
        <v>140</v>
      </c>
      <c r="G562" s="155">
        <v>2</v>
      </c>
      <c r="H562" s="155"/>
    </row>
    <row r="563" spans="1:8" ht="15" x14ac:dyDescent="0.25">
      <c r="A563" s="340" t="s">
        <v>13303</v>
      </c>
      <c r="B563" s="340" t="s">
        <v>1286</v>
      </c>
      <c r="C563" s="345" t="s">
        <v>13819</v>
      </c>
      <c r="D563" s="340" t="s">
        <v>13818</v>
      </c>
      <c r="E563" s="61" t="s">
        <v>158</v>
      </c>
      <c r="F563" s="155" t="s">
        <v>140</v>
      </c>
      <c r="G563" s="155">
        <v>2</v>
      </c>
      <c r="H563" s="155"/>
    </row>
    <row r="564" spans="1:8" ht="15" x14ac:dyDescent="0.25">
      <c r="A564" s="340" t="s">
        <v>13303</v>
      </c>
      <c r="B564" s="340" t="s">
        <v>1286</v>
      </c>
      <c r="C564" s="345" t="s">
        <v>13820</v>
      </c>
      <c r="D564" s="340" t="s">
        <v>7190</v>
      </c>
      <c r="E564" s="61" t="s">
        <v>158</v>
      </c>
      <c r="F564" s="155" t="s">
        <v>6469</v>
      </c>
      <c r="G564" s="155">
        <v>2</v>
      </c>
      <c r="H564" s="155"/>
    </row>
    <row r="565" spans="1:8" ht="15" x14ac:dyDescent="0.25">
      <c r="A565" s="340" t="s">
        <v>13303</v>
      </c>
      <c r="B565" s="340" t="s">
        <v>1286</v>
      </c>
      <c r="C565" s="345" t="s">
        <v>13821</v>
      </c>
      <c r="D565" s="340" t="s">
        <v>7190</v>
      </c>
      <c r="E565" s="61" t="s">
        <v>158</v>
      </c>
      <c r="F565" s="155" t="s">
        <v>140</v>
      </c>
      <c r="G565" s="155">
        <v>2</v>
      </c>
      <c r="H565" s="155"/>
    </row>
    <row r="566" spans="1:8" ht="15" x14ac:dyDescent="0.25">
      <c r="A566" s="340" t="s">
        <v>13303</v>
      </c>
      <c r="B566" s="340" t="s">
        <v>1286</v>
      </c>
      <c r="C566" s="345" t="s">
        <v>5736</v>
      </c>
      <c r="D566" s="340" t="s">
        <v>13822</v>
      </c>
      <c r="E566" s="61" t="s">
        <v>158</v>
      </c>
      <c r="F566" s="155" t="s">
        <v>140</v>
      </c>
      <c r="G566" s="155">
        <v>2</v>
      </c>
      <c r="H566" s="155"/>
    </row>
    <row r="567" spans="1:8" ht="15" x14ac:dyDescent="0.25">
      <c r="A567" s="340" t="s">
        <v>13303</v>
      </c>
      <c r="B567" s="340" t="s">
        <v>1286</v>
      </c>
      <c r="C567" s="345" t="s">
        <v>13823</v>
      </c>
      <c r="D567" s="340" t="s">
        <v>13822</v>
      </c>
      <c r="E567" s="61" t="s">
        <v>158</v>
      </c>
      <c r="F567" s="155" t="s">
        <v>140</v>
      </c>
      <c r="G567" s="155">
        <v>2</v>
      </c>
      <c r="H567" s="155"/>
    </row>
    <row r="568" spans="1:8" ht="15" x14ac:dyDescent="0.25">
      <c r="A568" s="340" t="s">
        <v>13303</v>
      </c>
      <c r="B568" s="340" t="s">
        <v>1286</v>
      </c>
      <c r="C568" s="345" t="s">
        <v>13824</v>
      </c>
      <c r="D568" s="340" t="s">
        <v>13825</v>
      </c>
      <c r="E568" s="61" t="s">
        <v>158</v>
      </c>
      <c r="F568" s="155" t="s">
        <v>140</v>
      </c>
      <c r="G568" s="155">
        <v>2</v>
      </c>
      <c r="H568" s="155"/>
    </row>
    <row r="569" spans="1:8" ht="15" x14ac:dyDescent="0.25">
      <c r="A569" s="340" t="s">
        <v>13303</v>
      </c>
      <c r="B569" s="340" t="s">
        <v>1286</v>
      </c>
      <c r="C569" s="345" t="s">
        <v>13826</v>
      </c>
      <c r="D569" s="340" t="s">
        <v>13827</v>
      </c>
      <c r="E569" s="61" t="s">
        <v>158</v>
      </c>
      <c r="F569" s="155" t="s">
        <v>140</v>
      </c>
      <c r="G569" s="155">
        <v>2</v>
      </c>
      <c r="H569" s="155"/>
    </row>
    <row r="570" spans="1:8" ht="15" x14ac:dyDescent="0.25">
      <c r="A570" s="340" t="s">
        <v>13303</v>
      </c>
      <c r="B570" s="340" t="s">
        <v>1286</v>
      </c>
      <c r="C570" s="345" t="s">
        <v>13828</v>
      </c>
      <c r="D570" s="340" t="s">
        <v>13827</v>
      </c>
      <c r="E570" s="61" t="s">
        <v>158</v>
      </c>
      <c r="F570" s="155" t="s">
        <v>6469</v>
      </c>
      <c r="G570" s="155">
        <v>2</v>
      </c>
      <c r="H570" s="155"/>
    </row>
    <row r="571" spans="1:8" ht="15" x14ac:dyDescent="0.25">
      <c r="A571" s="340" t="s">
        <v>13303</v>
      </c>
      <c r="B571" s="340" t="s">
        <v>1286</v>
      </c>
      <c r="C571" s="345" t="s">
        <v>13829</v>
      </c>
      <c r="D571" s="340" t="s">
        <v>13830</v>
      </c>
      <c r="E571" s="61" t="s">
        <v>158</v>
      </c>
      <c r="F571" s="155" t="s">
        <v>140</v>
      </c>
      <c r="G571" s="155">
        <v>2</v>
      </c>
      <c r="H571" s="155"/>
    </row>
    <row r="572" spans="1:8" ht="15" x14ac:dyDescent="0.25">
      <c r="A572" s="340" t="s">
        <v>13303</v>
      </c>
      <c r="B572" s="340" t="s">
        <v>1286</v>
      </c>
      <c r="C572" s="345" t="s">
        <v>13831</v>
      </c>
      <c r="D572" s="340" t="s">
        <v>13830</v>
      </c>
      <c r="E572" s="61" t="s">
        <v>158</v>
      </c>
      <c r="F572" s="155" t="s">
        <v>140</v>
      </c>
      <c r="G572" s="155">
        <v>2</v>
      </c>
      <c r="H572" s="155"/>
    </row>
    <row r="573" spans="1:8" ht="15" x14ac:dyDescent="0.25">
      <c r="A573" s="340" t="s">
        <v>13303</v>
      </c>
      <c r="B573" s="340" t="s">
        <v>1286</v>
      </c>
      <c r="C573" s="345" t="s">
        <v>13832</v>
      </c>
      <c r="D573" s="340" t="s">
        <v>7201</v>
      </c>
      <c r="E573" s="61" t="s">
        <v>158</v>
      </c>
      <c r="F573" s="155" t="s">
        <v>140</v>
      </c>
      <c r="G573" s="155">
        <v>2</v>
      </c>
      <c r="H573" s="155"/>
    </row>
    <row r="574" spans="1:8" ht="15" x14ac:dyDescent="0.25">
      <c r="A574" s="340" t="s">
        <v>13303</v>
      </c>
      <c r="B574" s="340" t="s">
        <v>1286</v>
      </c>
      <c r="C574" s="345" t="s">
        <v>13833</v>
      </c>
      <c r="D574" s="340" t="s">
        <v>7201</v>
      </c>
      <c r="E574" s="61" t="s">
        <v>158</v>
      </c>
      <c r="F574" s="155" t="s">
        <v>140</v>
      </c>
      <c r="G574" s="155">
        <v>2</v>
      </c>
      <c r="H574" s="155"/>
    </row>
    <row r="575" spans="1:8" ht="15" x14ac:dyDescent="0.25">
      <c r="A575" s="340" t="s">
        <v>13303</v>
      </c>
      <c r="B575" s="340" t="s">
        <v>1286</v>
      </c>
      <c r="C575" s="345">
        <v>28</v>
      </c>
      <c r="D575" s="340" t="s">
        <v>13834</v>
      </c>
      <c r="E575" s="61" t="s">
        <v>158</v>
      </c>
      <c r="F575" s="155" t="s">
        <v>140</v>
      </c>
      <c r="G575" s="155">
        <v>2</v>
      </c>
      <c r="H575" s="155"/>
    </row>
    <row r="576" spans="1:8" ht="15" x14ac:dyDescent="0.25">
      <c r="A576" s="340" t="s">
        <v>13303</v>
      </c>
      <c r="B576" s="340" t="s">
        <v>1286</v>
      </c>
      <c r="C576" s="345" t="s">
        <v>13835</v>
      </c>
      <c r="D576" s="340" t="s">
        <v>13836</v>
      </c>
      <c r="E576" s="61" t="s">
        <v>158</v>
      </c>
      <c r="F576" s="155" t="s">
        <v>6469</v>
      </c>
      <c r="G576" s="155">
        <v>2</v>
      </c>
      <c r="H576" s="155"/>
    </row>
    <row r="577" spans="1:9" ht="15" x14ac:dyDescent="0.25">
      <c r="A577" s="340" t="s">
        <v>13303</v>
      </c>
      <c r="B577" s="340" t="s">
        <v>1286</v>
      </c>
      <c r="C577" s="345" t="s">
        <v>13837</v>
      </c>
      <c r="D577" s="340" t="s">
        <v>13838</v>
      </c>
      <c r="E577" s="61" t="s">
        <v>158</v>
      </c>
      <c r="F577" s="155" t="s">
        <v>140</v>
      </c>
      <c r="G577" s="155">
        <v>2</v>
      </c>
      <c r="H577" s="155"/>
    </row>
    <row r="578" spans="1:9" ht="15" x14ac:dyDescent="0.25">
      <c r="A578" s="340" t="s">
        <v>13303</v>
      </c>
      <c r="B578" s="340" t="s">
        <v>1286</v>
      </c>
      <c r="C578" s="345" t="s">
        <v>13839</v>
      </c>
      <c r="D578" s="340" t="s">
        <v>13838</v>
      </c>
      <c r="E578" s="61" t="s">
        <v>158</v>
      </c>
      <c r="F578" s="155" t="s">
        <v>140</v>
      </c>
      <c r="G578" s="155">
        <v>2</v>
      </c>
      <c r="H578" s="155"/>
    </row>
    <row r="579" spans="1:9" ht="15" x14ac:dyDescent="0.25">
      <c r="A579" s="340" t="s">
        <v>13303</v>
      </c>
      <c r="B579" s="340" t="s">
        <v>1286</v>
      </c>
      <c r="C579" s="345" t="s">
        <v>13840</v>
      </c>
      <c r="D579" s="340" t="s">
        <v>7209</v>
      </c>
      <c r="E579" s="61" t="s">
        <v>158</v>
      </c>
      <c r="F579" s="155" t="s">
        <v>140</v>
      </c>
      <c r="G579" s="155">
        <v>2</v>
      </c>
      <c r="H579" s="155"/>
    </row>
    <row r="580" spans="1:9" ht="15" x14ac:dyDescent="0.25">
      <c r="A580" s="340" t="s">
        <v>13303</v>
      </c>
      <c r="B580" s="340" t="s">
        <v>1286</v>
      </c>
      <c r="C580" s="345" t="s">
        <v>13841</v>
      </c>
      <c r="D580" s="340" t="s">
        <v>7209</v>
      </c>
      <c r="E580" s="61" t="s">
        <v>140</v>
      </c>
      <c r="F580" s="155" t="s">
        <v>140</v>
      </c>
      <c r="G580" s="155">
        <v>2</v>
      </c>
      <c r="H580" s="155"/>
    </row>
    <row r="581" spans="1:9" ht="15" x14ac:dyDescent="0.25">
      <c r="A581" s="340" t="s">
        <v>13303</v>
      </c>
      <c r="B581" s="340" t="s">
        <v>1286</v>
      </c>
      <c r="C581" s="345" t="s">
        <v>13842</v>
      </c>
      <c r="D581" s="340" t="s">
        <v>13843</v>
      </c>
      <c r="E581" s="61" t="s">
        <v>158</v>
      </c>
      <c r="F581" s="155" t="s">
        <v>140</v>
      </c>
      <c r="G581" s="155">
        <v>2</v>
      </c>
      <c r="H581" s="155"/>
    </row>
    <row r="582" spans="1:9" ht="15" x14ac:dyDescent="0.25">
      <c r="A582" s="340" t="s">
        <v>13303</v>
      </c>
      <c r="B582" s="340" t="s">
        <v>1286</v>
      </c>
      <c r="C582" s="345" t="s">
        <v>13844</v>
      </c>
      <c r="D582" s="340" t="s">
        <v>13843</v>
      </c>
      <c r="E582" s="61" t="s">
        <v>158</v>
      </c>
      <c r="F582" s="155" t="s">
        <v>140</v>
      </c>
      <c r="G582" s="155">
        <v>2</v>
      </c>
      <c r="H582" s="155"/>
    </row>
    <row r="583" spans="1:9" ht="15" x14ac:dyDescent="0.25">
      <c r="A583" s="340" t="s">
        <v>13303</v>
      </c>
      <c r="B583" s="340" t="s">
        <v>1286</v>
      </c>
      <c r="C583" s="345" t="s">
        <v>13845</v>
      </c>
      <c r="D583" s="340" t="s">
        <v>13846</v>
      </c>
      <c r="E583" s="61" t="s">
        <v>140</v>
      </c>
      <c r="F583" s="155" t="s">
        <v>6469</v>
      </c>
      <c r="G583" s="155">
        <v>0</v>
      </c>
      <c r="H583" s="155"/>
      <c r="I583" s="63" t="s">
        <v>1318</v>
      </c>
    </row>
    <row r="584" spans="1:9" ht="15" x14ac:dyDescent="0.25">
      <c r="A584" s="340" t="s">
        <v>13303</v>
      </c>
      <c r="B584" s="340" t="s">
        <v>1286</v>
      </c>
      <c r="C584" s="345" t="s">
        <v>13847</v>
      </c>
      <c r="D584" s="340" t="s">
        <v>13846</v>
      </c>
      <c r="E584" s="61" t="s">
        <v>158</v>
      </c>
      <c r="F584" s="155" t="s">
        <v>6469</v>
      </c>
      <c r="G584" s="155">
        <v>2</v>
      </c>
      <c r="H584" s="155">
        <v>3.2</v>
      </c>
    </row>
    <row r="585" spans="1:9" ht="15" x14ac:dyDescent="0.25">
      <c r="A585" s="340" t="s">
        <v>13303</v>
      </c>
      <c r="B585" s="340" t="s">
        <v>1286</v>
      </c>
      <c r="C585" s="345" t="s">
        <v>13848</v>
      </c>
      <c r="D585" s="340" t="s">
        <v>13849</v>
      </c>
      <c r="E585" s="61" t="s">
        <v>140</v>
      </c>
      <c r="F585" s="155" t="s">
        <v>140</v>
      </c>
      <c r="G585" s="155">
        <v>2</v>
      </c>
      <c r="H585" s="155">
        <v>3.2</v>
      </c>
    </row>
    <row r="586" spans="1:9" ht="15" x14ac:dyDescent="0.25">
      <c r="A586" s="340" t="s">
        <v>13303</v>
      </c>
      <c r="B586" s="340" t="s">
        <v>1286</v>
      </c>
      <c r="C586" s="345" t="s">
        <v>13850</v>
      </c>
      <c r="D586" s="340" t="s">
        <v>13849</v>
      </c>
      <c r="E586" s="61" t="s">
        <v>158</v>
      </c>
      <c r="F586" s="155" t="s">
        <v>140</v>
      </c>
      <c r="G586" s="155">
        <v>2</v>
      </c>
      <c r="H586" s="155">
        <v>3.2</v>
      </c>
    </row>
    <row r="587" spans="1:9" ht="15" x14ac:dyDescent="0.25">
      <c r="A587" s="340" t="s">
        <v>13303</v>
      </c>
      <c r="B587" s="340" t="s">
        <v>1286</v>
      </c>
      <c r="C587" s="345" t="s">
        <v>6172</v>
      </c>
      <c r="D587" s="340" t="s">
        <v>7217</v>
      </c>
      <c r="E587" s="61" t="s">
        <v>140</v>
      </c>
      <c r="F587" s="155" t="s">
        <v>140</v>
      </c>
      <c r="G587" s="155">
        <v>2</v>
      </c>
      <c r="H587" s="155">
        <v>3.2</v>
      </c>
    </row>
    <row r="588" spans="1:9" ht="15" x14ac:dyDescent="0.25">
      <c r="A588" s="340" t="s">
        <v>13303</v>
      </c>
      <c r="B588" s="340" t="s">
        <v>1286</v>
      </c>
      <c r="C588" s="345" t="s">
        <v>13851</v>
      </c>
      <c r="D588" s="340" t="s">
        <v>13852</v>
      </c>
      <c r="E588" s="61" t="s">
        <v>140</v>
      </c>
      <c r="F588" s="155" t="s">
        <v>140</v>
      </c>
      <c r="G588" s="155">
        <v>2</v>
      </c>
      <c r="H588" s="155">
        <v>3.2</v>
      </c>
    </row>
    <row r="589" spans="1:9" ht="15" x14ac:dyDescent="0.25">
      <c r="A589" s="340" t="s">
        <v>13303</v>
      </c>
      <c r="B589" s="340" t="s">
        <v>1286</v>
      </c>
      <c r="C589" s="345" t="s">
        <v>13853</v>
      </c>
      <c r="D589" s="340" t="s">
        <v>13852</v>
      </c>
      <c r="E589" s="61" t="s">
        <v>158</v>
      </c>
      <c r="F589" s="155" t="s">
        <v>140</v>
      </c>
      <c r="G589" s="155">
        <v>2</v>
      </c>
      <c r="H589" s="155">
        <v>3.2</v>
      </c>
    </row>
    <row r="590" spans="1:9" ht="15" x14ac:dyDescent="0.25">
      <c r="A590" s="340" t="s">
        <v>13303</v>
      </c>
      <c r="B590" s="340" t="s">
        <v>1286</v>
      </c>
      <c r="C590" s="345" t="s">
        <v>13854</v>
      </c>
      <c r="D590" s="340" t="s">
        <v>7221</v>
      </c>
      <c r="E590" s="61" t="s">
        <v>140</v>
      </c>
      <c r="F590" s="155" t="s">
        <v>140</v>
      </c>
      <c r="G590" s="155">
        <v>2</v>
      </c>
      <c r="H590" s="155">
        <v>3.2</v>
      </c>
    </row>
    <row r="591" spans="1:9" ht="15" x14ac:dyDescent="0.25">
      <c r="A591" s="340" t="s">
        <v>13303</v>
      </c>
      <c r="B591" s="340" t="s">
        <v>1286</v>
      </c>
      <c r="C591" s="345" t="s">
        <v>13855</v>
      </c>
      <c r="D591" s="340" t="s">
        <v>7221</v>
      </c>
      <c r="E591" s="61" t="s">
        <v>140</v>
      </c>
      <c r="F591" s="155" t="s">
        <v>140</v>
      </c>
      <c r="G591" s="155">
        <v>2</v>
      </c>
      <c r="H591" s="155">
        <v>3.2</v>
      </c>
    </row>
    <row r="592" spans="1:9" ht="15" x14ac:dyDescent="0.25">
      <c r="A592" s="340" t="s">
        <v>13303</v>
      </c>
      <c r="B592" s="340" t="s">
        <v>1286</v>
      </c>
      <c r="C592" s="345" t="s">
        <v>13856</v>
      </c>
      <c r="D592" s="340" t="s">
        <v>13857</v>
      </c>
      <c r="E592" s="61" t="s">
        <v>140</v>
      </c>
      <c r="F592" s="155" t="s">
        <v>140</v>
      </c>
      <c r="G592" s="155">
        <v>2</v>
      </c>
      <c r="H592" s="155">
        <v>3.2</v>
      </c>
    </row>
    <row r="593" spans="1:8" ht="15" x14ac:dyDescent="0.25">
      <c r="A593" s="340" t="s">
        <v>13303</v>
      </c>
      <c r="B593" s="340" t="s">
        <v>1286</v>
      </c>
      <c r="C593" s="345" t="s">
        <v>13858</v>
      </c>
      <c r="D593" s="340" t="s">
        <v>13857</v>
      </c>
      <c r="E593" s="61" t="s">
        <v>140</v>
      </c>
      <c r="F593" s="155" t="s">
        <v>6469</v>
      </c>
      <c r="G593" s="155">
        <v>2</v>
      </c>
      <c r="H593" s="155"/>
    </row>
    <row r="594" spans="1:8" ht="15" x14ac:dyDescent="0.25">
      <c r="A594" s="340" t="s">
        <v>13303</v>
      </c>
      <c r="B594" s="340" t="s">
        <v>1286</v>
      </c>
      <c r="C594" s="345" t="s">
        <v>13859</v>
      </c>
      <c r="D594" s="340" t="s">
        <v>13860</v>
      </c>
      <c r="E594" s="61" t="s">
        <v>140</v>
      </c>
      <c r="F594" s="155" t="s">
        <v>140</v>
      </c>
      <c r="G594" s="155">
        <v>2</v>
      </c>
      <c r="H594" s="155"/>
    </row>
    <row r="595" spans="1:8" ht="15" x14ac:dyDescent="0.25">
      <c r="A595" s="340" t="s">
        <v>13303</v>
      </c>
      <c r="B595" s="340" t="s">
        <v>1286</v>
      </c>
      <c r="C595" s="345" t="s">
        <v>13861</v>
      </c>
      <c r="D595" s="340" t="s">
        <v>13860</v>
      </c>
      <c r="E595" s="61" t="s">
        <v>158</v>
      </c>
      <c r="F595" s="155" t="s">
        <v>140</v>
      </c>
      <c r="G595" s="155">
        <v>2</v>
      </c>
      <c r="H595" s="155"/>
    </row>
    <row r="596" spans="1:8" ht="15" x14ac:dyDescent="0.25">
      <c r="A596" s="340" t="s">
        <v>13303</v>
      </c>
      <c r="B596" s="340" t="s">
        <v>1286</v>
      </c>
      <c r="C596" s="345" t="s">
        <v>13862</v>
      </c>
      <c r="D596" s="340" t="s">
        <v>13863</v>
      </c>
      <c r="E596" s="61" t="s">
        <v>158</v>
      </c>
      <c r="F596" s="155" t="s">
        <v>140</v>
      </c>
      <c r="G596" s="155">
        <v>2</v>
      </c>
      <c r="H596" s="155"/>
    </row>
    <row r="597" spans="1:8" ht="15" x14ac:dyDescent="0.25">
      <c r="A597" s="340" t="s">
        <v>13303</v>
      </c>
      <c r="B597" s="340" t="s">
        <v>1286</v>
      </c>
      <c r="C597" s="345" t="s">
        <v>13864</v>
      </c>
      <c r="D597" s="340" t="s">
        <v>13863</v>
      </c>
      <c r="E597" s="61" t="s">
        <v>140</v>
      </c>
      <c r="F597" s="155" t="s">
        <v>140</v>
      </c>
      <c r="G597" s="155">
        <v>2</v>
      </c>
      <c r="H597" s="155"/>
    </row>
    <row r="598" spans="1:8" ht="15" x14ac:dyDescent="0.25">
      <c r="A598" s="340" t="s">
        <v>13303</v>
      </c>
      <c r="B598" s="340" t="s">
        <v>1286</v>
      </c>
      <c r="C598" s="345" t="s">
        <v>13865</v>
      </c>
      <c r="D598" s="340" t="s">
        <v>13866</v>
      </c>
      <c r="E598" s="61" t="s">
        <v>140</v>
      </c>
      <c r="F598" s="155" t="s">
        <v>140</v>
      </c>
      <c r="G598" s="155">
        <v>2</v>
      </c>
      <c r="H598" s="155">
        <v>3.2</v>
      </c>
    </row>
    <row r="599" spans="1:8" ht="15" x14ac:dyDescent="0.25">
      <c r="A599" s="340" t="s">
        <v>13303</v>
      </c>
      <c r="B599" s="340" t="s">
        <v>1286</v>
      </c>
      <c r="C599" s="345" t="s">
        <v>13867</v>
      </c>
      <c r="D599" s="340" t="s">
        <v>13866</v>
      </c>
      <c r="E599" s="61" t="s">
        <v>140</v>
      </c>
      <c r="F599" s="155" t="s">
        <v>140</v>
      </c>
      <c r="G599" s="155">
        <v>2</v>
      </c>
      <c r="H599" s="155"/>
    </row>
    <row r="600" spans="1:8" ht="15" x14ac:dyDescent="0.25">
      <c r="A600" s="340" t="s">
        <v>13303</v>
      </c>
      <c r="B600" s="340" t="s">
        <v>1286</v>
      </c>
      <c r="C600" s="345" t="s">
        <v>6174</v>
      </c>
      <c r="D600" s="340" t="s">
        <v>7231</v>
      </c>
      <c r="E600" s="61" t="s">
        <v>158</v>
      </c>
      <c r="F600" s="155" t="s">
        <v>6469</v>
      </c>
      <c r="G600" s="155">
        <v>2</v>
      </c>
      <c r="H600" s="155"/>
    </row>
    <row r="601" spans="1:8" ht="15" x14ac:dyDescent="0.25">
      <c r="A601" s="340" t="s">
        <v>13303</v>
      </c>
      <c r="B601" s="340" t="s">
        <v>1286</v>
      </c>
      <c r="C601" s="345" t="s">
        <v>13868</v>
      </c>
      <c r="D601" s="340" t="s">
        <v>7231</v>
      </c>
      <c r="E601" s="61" t="s">
        <v>158</v>
      </c>
      <c r="F601" s="155" t="s">
        <v>140</v>
      </c>
      <c r="G601" s="155">
        <v>2</v>
      </c>
      <c r="H601" s="155"/>
    </row>
    <row r="602" spans="1:8" ht="15" x14ac:dyDescent="0.25">
      <c r="A602" s="340" t="s">
        <v>13303</v>
      </c>
      <c r="B602" s="340" t="s">
        <v>1286</v>
      </c>
      <c r="C602" s="345" t="s">
        <v>13869</v>
      </c>
      <c r="D602" s="340" t="s">
        <v>13870</v>
      </c>
      <c r="E602" s="61" t="s">
        <v>158</v>
      </c>
      <c r="F602" s="155" t="s">
        <v>140</v>
      </c>
      <c r="G602" s="155">
        <v>2</v>
      </c>
      <c r="H602" s="155"/>
    </row>
    <row r="603" spans="1:8" ht="15" x14ac:dyDescent="0.25">
      <c r="A603" s="340" t="s">
        <v>13303</v>
      </c>
      <c r="B603" s="340" t="s">
        <v>1286</v>
      </c>
      <c r="C603" s="345" t="s">
        <v>13871</v>
      </c>
      <c r="D603" s="340" t="s">
        <v>13872</v>
      </c>
      <c r="E603" s="61" t="s">
        <v>158</v>
      </c>
      <c r="F603" s="155" t="s">
        <v>140</v>
      </c>
      <c r="G603" s="155">
        <v>2</v>
      </c>
      <c r="H603" s="155"/>
    </row>
    <row r="604" spans="1:8" ht="15" x14ac:dyDescent="0.25">
      <c r="A604" s="340" t="s">
        <v>13303</v>
      </c>
      <c r="B604" s="340" t="s">
        <v>1286</v>
      </c>
      <c r="C604" s="345" t="s">
        <v>13873</v>
      </c>
      <c r="D604" s="340" t="s">
        <v>13872</v>
      </c>
      <c r="E604" s="61" t="s">
        <v>158</v>
      </c>
      <c r="F604" s="155" t="s">
        <v>140</v>
      </c>
      <c r="G604" s="155">
        <v>2</v>
      </c>
      <c r="H604" s="155"/>
    </row>
    <row r="605" spans="1:8" ht="15" x14ac:dyDescent="0.25">
      <c r="A605" s="340" t="s">
        <v>13303</v>
      </c>
      <c r="B605" s="340" t="s">
        <v>1286</v>
      </c>
      <c r="C605" s="345" t="s">
        <v>13874</v>
      </c>
      <c r="D605" s="340" t="s">
        <v>13875</v>
      </c>
      <c r="E605" s="61" t="s">
        <v>140</v>
      </c>
      <c r="F605" s="155" t="s">
        <v>6469</v>
      </c>
      <c r="G605" s="155">
        <v>2</v>
      </c>
      <c r="H605" s="155"/>
    </row>
    <row r="606" spans="1:8" ht="15" x14ac:dyDescent="0.25">
      <c r="A606" s="340" t="s">
        <v>13303</v>
      </c>
      <c r="B606" s="340" t="s">
        <v>1286</v>
      </c>
      <c r="C606" s="345" t="s">
        <v>13876</v>
      </c>
      <c r="D606" s="340" t="s">
        <v>13875</v>
      </c>
      <c r="E606" s="61" t="s">
        <v>140</v>
      </c>
      <c r="F606" s="155" t="s">
        <v>140</v>
      </c>
      <c r="G606" s="155">
        <v>2</v>
      </c>
      <c r="H606" s="155"/>
    </row>
    <row r="607" spans="1:8" ht="15" x14ac:dyDescent="0.25">
      <c r="A607" s="340" t="s">
        <v>13303</v>
      </c>
      <c r="B607" s="340" t="s">
        <v>1286</v>
      </c>
      <c r="C607" s="345" t="s">
        <v>13877</v>
      </c>
      <c r="D607" s="340" t="s">
        <v>7240</v>
      </c>
      <c r="E607" s="61" t="s">
        <v>158</v>
      </c>
      <c r="F607" s="155" t="s">
        <v>140</v>
      </c>
      <c r="G607" s="155">
        <v>2</v>
      </c>
      <c r="H607" s="155"/>
    </row>
    <row r="608" spans="1:8" ht="15" x14ac:dyDescent="0.25">
      <c r="A608" s="340" t="s">
        <v>13303</v>
      </c>
      <c r="B608" s="340" t="s">
        <v>1286</v>
      </c>
      <c r="C608" s="345" t="s">
        <v>13878</v>
      </c>
      <c r="D608" s="340" t="s">
        <v>7242</v>
      </c>
      <c r="E608" s="61" t="s">
        <v>140</v>
      </c>
      <c r="F608" s="155" t="s">
        <v>140</v>
      </c>
      <c r="G608" s="155">
        <v>2</v>
      </c>
      <c r="H608" s="155"/>
    </row>
    <row r="609" spans="1:9" ht="15" x14ac:dyDescent="0.25">
      <c r="A609" s="340" t="s">
        <v>13303</v>
      </c>
      <c r="B609" s="340" t="s">
        <v>1286</v>
      </c>
      <c r="C609" s="345" t="s">
        <v>13879</v>
      </c>
      <c r="D609" s="340" t="s">
        <v>7242</v>
      </c>
      <c r="E609" s="61" t="s">
        <v>158</v>
      </c>
      <c r="F609" s="155" t="s">
        <v>6469</v>
      </c>
      <c r="G609" s="155">
        <v>0</v>
      </c>
      <c r="H609" s="155"/>
      <c r="I609" s="63" t="s">
        <v>1318</v>
      </c>
    </row>
    <row r="610" spans="1:9" ht="15" x14ac:dyDescent="0.25">
      <c r="A610" s="340" t="s">
        <v>13303</v>
      </c>
      <c r="B610" s="340" t="s">
        <v>1286</v>
      </c>
      <c r="C610" s="345" t="s">
        <v>13880</v>
      </c>
      <c r="D610" s="340" t="s">
        <v>13881</v>
      </c>
      <c r="E610" s="61" t="s">
        <v>158</v>
      </c>
      <c r="F610" s="155" t="s">
        <v>6469</v>
      </c>
      <c r="G610" s="155">
        <v>1</v>
      </c>
      <c r="H610" s="155"/>
    </row>
    <row r="611" spans="1:9" ht="15" x14ac:dyDescent="0.25">
      <c r="A611" s="340" t="s">
        <v>13303</v>
      </c>
      <c r="B611" s="340" t="s">
        <v>1286</v>
      </c>
      <c r="C611" s="345" t="s">
        <v>13882</v>
      </c>
      <c r="D611" s="340" t="s">
        <v>13881</v>
      </c>
      <c r="E611" s="61" t="s">
        <v>158</v>
      </c>
      <c r="F611" s="155" t="s">
        <v>140</v>
      </c>
      <c r="G611" s="155">
        <v>1</v>
      </c>
      <c r="H611" s="155"/>
    </row>
    <row r="612" spans="1:9" ht="15" x14ac:dyDescent="0.25">
      <c r="A612" s="340" t="s">
        <v>13303</v>
      </c>
      <c r="B612" s="340" t="s">
        <v>1286</v>
      </c>
      <c r="C612" s="345" t="s">
        <v>13883</v>
      </c>
      <c r="D612" s="340" t="s">
        <v>7246</v>
      </c>
      <c r="E612" s="61" t="s">
        <v>158</v>
      </c>
      <c r="F612" s="155" t="s">
        <v>140</v>
      </c>
      <c r="G612" s="155">
        <v>1</v>
      </c>
      <c r="H612" s="155"/>
    </row>
    <row r="613" spans="1:9" ht="15" x14ac:dyDescent="0.25">
      <c r="A613" s="340" t="s">
        <v>13303</v>
      </c>
      <c r="B613" s="340" t="s">
        <v>1286</v>
      </c>
      <c r="C613" s="345" t="s">
        <v>13884</v>
      </c>
      <c r="D613" s="340" t="s">
        <v>7246</v>
      </c>
      <c r="E613" s="61" t="s">
        <v>158</v>
      </c>
      <c r="F613" s="155" t="s">
        <v>140</v>
      </c>
      <c r="G613" s="155">
        <v>1</v>
      </c>
      <c r="H613" s="155"/>
    </row>
    <row r="614" spans="1:9" ht="15" x14ac:dyDescent="0.25">
      <c r="A614" s="340" t="s">
        <v>13303</v>
      </c>
      <c r="B614" s="340" t="s">
        <v>1286</v>
      </c>
      <c r="C614" s="345" t="s">
        <v>13885</v>
      </c>
      <c r="D614" s="340" t="s">
        <v>7248</v>
      </c>
      <c r="E614" s="61" t="s">
        <v>158</v>
      </c>
      <c r="F614" s="155" t="s">
        <v>140</v>
      </c>
      <c r="G614" s="155">
        <v>1</v>
      </c>
      <c r="H614" s="155"/>
    </row>
    <row r="615" spans="1:9" ht="15" x14ac:dyDescent="0.25">
      <c r="A615" s="340" t="s">
        <v>13303</v>
      </c>
      <c r="B615" s="340" t="s">
        <v>1286</v>
      </c>
      <c r="C615" s="345" t="s">
        <v>13886</v>
      </c>
      <c r="D615" s="340" t="s">
        <v>7248</v>
      </c>
      <c r="E615" s="61" t="s">
        <v>158</v>
      </c>
      <c r="F615" s="155" t="s">
        <v>140</v>
      </c>
      <c r="G615" s="155">
        <v>1</v>
      </c>
      <c r="H615" s="155"/>
    </row>
    <row r="616" spans="1:9" ht="15" x14ac:dyDescent="0.25">
      <c r="A616" s="340" t="s">
        <v>13303</v>
      </c>
      <c r="B616" s="340" t="s">
        <v>1286</v>
      </c>
      <c r="C616" s="345" t="s">
        <v>13887</v>
      </c>
      <c r="D616" s="340" t="s">
        <v>7250</v>
      </c>
      <c r="E616" s="61" t="s">
        <v>158</v>
      </c>
      <c r="F616" s="155" t="s">
        <v>140</v>
      </c>
      <c r="G616" s="155">
        <v>1</v>
      </c>
      <c r="H616" s="155"/>
    </row>
    <row r="617" spans="1:9" ht="15" x14ac:dyDescent="0.25">
      <c r="A617" s="340" t="s">
        <v>13303</v>
      </c>
      <c r="B617" s="340" t="s">
        <v>1286</v>
      </c>
      <c r="C617" s="345" t="s">
        <v>13888</v>
      </c>
      <c r="D617" s="340" t="s">
        <v>7250</v>
      </c>
      <c r="E617" s="61" t="s">
        <v>158</v>
      </c>
      <c r="F617" s="155" t="s">
        <v>140</v>
      </c>
      <c r="G617" s="155">
        <v>1</v>
      </c>
      <c r="H617" s="155"/>
    </row>
    <row r="618" spans="1:9" ht="15" x14ac:dyDescent="0.25">
      <c r="A618" s="340" t="s">
        <v>13303</v>
      </c>
      <c r="B618" s="340" t="s">
        <v>1286</v>
      </c>
      <c r="C618" s="345" t="s">
        <v>13889</v>
      </c>
      <c r="D618" s="340" t="s">
        <v>7252</v>
      </c>
      <c r="E618" s="61" t="s">
        <v>158</v>
      </c>
      <c r="F618" s="155" t="s">
        <v>140</v>
      </c>
      <c r="G618" s="155">
        <v>1</v>
      </c>
      <c r="H618" s="155"/>
    </row>
    <row r="619" spans="1:9" ht="15" x14ac:dyDescent="0.25">
      <c r="A619" s="340" t="s">
        <v>13303</v>
      </c>
      <c r="B619" s="340" t="s">
        <v>1286</v>
      </c>
      <c r="C619" s="345" t="s">
        <v>13890</v>
      </c>
      <c r="D619" s="340" t="s">
        <v>7252</v>
      </c>
      <c r="E619" s="61" t="s">
        <v>158</v>
      </c>
      <c r="F619" s="155" t="s">
        <v>140</v>
      </c>
      <c r="G619" s="155">
        <v>1</v>
      </c>
      <c r="H619" s="155"/>
    </row>
    <row r="620" spans="1:9" ht="15" x14ac:dyDescent="0.25">
      <c r="A620" s="340" t="s">
        <v>13303</v>
      </c>
      <c r="B620" s="340" t="s">
        <v>1286</v>
      </c>
      <c r="C620" s="345" t="s">
        <v>13891</v>
      </c>
      <c r="D620" s="340" t="s">
        <v>13892</v>
      </c>
      <c r="E620" s="61" t="s">
        <v>158</v>
      </c>
      <c r="F620" s="155" t="s">
        <v>6469</v>
      </c>
      <c r="G620" s="155">
        <v>0</v>
      </c>
      <c r="H620" s="155"/>
    </row>
    <row r="621" spans="1:9" ht="15" x14ac:dyDescent="0.25">
      <c r="A621" s="340" t="s">
        <v>13303</v>
      </c>
      <c r="B621" s="340" t="s">
        <v>1286</v>
      </c>
      <c r="C621" s="345" t="s">
        <v>13893</v>
      </c>
      <c r="D621" s="340" t="s">
        <v>13892</v>
      </c>
      <c r="E621" s="61" t="s">
        <v>158</v>
      </c>
      <c r="F621" s="155" t="s">
        <v>140</v>
      </c>
      <c r="G621" s="155">
        <v>3.1</v>
      </c>
      <c r="H621" s="155">
        <v>4.2</v>
      </c>
    </row>
    <row r="622" spans="1:9" ht="15" x14ac:dyDescent="0.25">
      <c r="A622" s="340" t="s">
        <v>13303</v>
      </c>
      <c r="B622" s="340" t="s">
        <v>1286</v>
      </c>
      <c r="C622" s="345" t="s">
        <v>13894</v>
      </c>
      <c r="D622" s="340" t="s">
        <v>7240</v>
      </c>
      <c r="E622" s="61" t="s">
        <v>158</v>
      </c>
      <c r="F622" s="155" t="s">
        <v>140</v>
      </c>
      <c r="G622" s="155">
        <v>3.1</v>
      </c>
      <c r="H622" s="155">
        <v>4.2</v>
      </c>
    </row>
    <row r="623" spans="1:9" ht="15" x14ac:dyDescent="0.25">
      <c r="A623" s="340" t="s">
        <v>13303</v>
      </c>
      <c r="B623" s="340" t="s">
        <v>1286</v>
      </c>
      <c r="C623" s="269"/>
      <c r="D623" s="340" t="s">
        <v>13895</v>
      </c>
      <c r="E623" s="61" t="s">
        <v>158</v>
      </c>
      <c r="F623" s="155" t="s">
        <v>140</v>
      </c>
      <c r="G623" s="155">
        <v>3.1</v>
      </c>
      <c r="H623" s="155">
        <v>4.2</v>
      </c>
    </row>
    <row r="624" spans="1:9" ht="15" x14ac:dyDescent="0.25">
      <c r="A624" s="340" t="s">
        <v>13303</v>
      </c>
      <c r="B624" s="340" t="s">
        <v>1286</v>
      </c>
      <c r="C624" s="345" t="s">
        <v>13896</v>
      </c>
      <c r="D624" s="340" t="s">
        <v>7240</v>
      </c>
      <c r="E624" s="61" t="s">
        <v>158</v>
      </c>
      <c r="F624" s="155" t="s">
        <v>140</v>
      </c>
      <c r="G624" s="155">
        <v>3.1</v>
      </c>
      <c r="H624" s="155">
        <v>4.2</v>
      </c>
    </row>
    <row r="625" spans="1:8" ht="15" x14ac:dyDescent="0.25">
      <c r="A625" s="340" t="s">
        <v>13303</v>
      </c>
      <c r="B625" s="340" t="s">
        <v>1286</v>
      </c>
      <c r="C625" s="345">
        <v>29</v>
      </c>
      <c r="D625" s="340" t="s">
        <v>13897</v>
      </c>
      <c r="E625" s="61" t="s">
        <v>158</v>
      </c>
      <c r="F625" s="155" t="s">
        <v>140</v>
      </c>
      <c r="G625" s="155">
        <v>3.1</v>
      </c>
      <c r="H625" s="155">
        <v>4.2</v>
      </c>
    </row>
    <row r="626" spans="1:8" ht="15" x14ac:dyDescent="0.25">
      <c r="A626" s="340" t="s">
        <v>13303</v>
      </c>
      <c r="B626" s="340" t="s">
        <v>1286</v>
      </c>
      <c r="C626" s="345" t="s">
        <v>13898</v>
      </c>
      <c r="D626" s="340" t="s">
        <v>13899</v>
      </c>
      <c r="E626" s="61" t="s">
        <v>158</v>
      </c>
      <c r="F626" s="155" t="s">
        <v>140</v>
      </c>
      <c r="G626" s="155">
        <v>3.1</v>
      </c>
      <c r="H626" s="155">
        <v>4.2</v>
      </c>
    </row>
    <row r="627" spans="1:8" ht="15" x14ac:dyDescent="0.25">
      <c r="A627" s="340" t="s">
        <v>13303</v>
      </c>
      <c r="B627" s="340" t="s">
        <v>1286</v>
      </c>
      <c r="C627" s="345" t="s">
        <v>13900</v>
      </c>
      <c r="D627" s="340" t="s">
        <v>13899</v>
      </c>
      <c r="E627" s="61" t="s">
        <v>158</v>
      </c>
      <c r="F627" s="155" t="s">
        <v>140</v>
      </c>
      <c r="G627" s="155">
        <v>3.1</v>
      </c>
      <c r="H627" s="155">
        <v>4.2</v>
      </c>
    </row>
    <row r="628" spans="1:8" ht="15" x14ac:dyDescent="0.25">
      <c r="A628" s="340" t="s">
        <v>13303</v>
      </c>
      <c r="B628" s="340" t="s">
        <v>1286</v>
      </c>
      <c r="C628" s="345" t="s">
        <v>13901</v>
      </c>
      <c r="D628" s="340" t="s">
        <v>13902</v>
      </c>
      <c r="E628" s="61" t="s">
        <v>158</v>
      </c>
      <c r="F628" s="155" t="s">
        <v>140</v>
      </c>
      <c r="G628" s="155">
        <v>3.1</v>
      </c>
      <c r="H628" s="155">
        <v>4.2</v>
      </c>
    </row>
    <row r="629" spans="1:8" ht="15" x14ac:dyDescent="0.25">
      <c r="A629" s="340" t="s">
        <v>13303</v>
      </c>
      <c r="B629" s="340" t="s">
        <v>1286</v>
      </c>
      <c r="C629" s="345" t="s">
        <v>13903</v>
      </c>
      <c r="D629" s="340" t="s">
        <v>7263</v>
      </c>
      <c r="E629" s="61" t="s">
        <v>158</v>
      </c>
      <c r="F629" s="155" t="s">
        <v>140</v>
      </c>
      <c r="G629" s="155">
        <v>3.1</v>
      </c>
      <c r="H629" s="155">
        <v>4.2</v>
      </c>
    </row>
    <row r="630" spans="1:8" ht="15" x14ac:dyDescent="0.25">
      <c r="A630" s="340" t="s">
        <v>13303</v>
      </c>
      <c r="B630" s="340" t="s">
        <v>1286</v>
      </c>
      <c r="C630" s="345" t="s">
        <v>13904</v>
      </c>
      <c r="D630" s="340" t="s">
        <v>7265</v>
      </c>
      <c r="E630" s="61" t="s">
        <v>158</v>
      </c>
      <c r="F630" s="155" t="s">
        <v>140</v>
      </c>
      <c r="G630" s="155">
        <v>3.1</v>
      </c>
      <c r="H630" s="155">
        <v>4.2</v>
      </c>
    </row>
    <row r="631" spans="1:8" ht="15" x14ac:dyDescent="0.25">
      <c r="A631" s="340" t="s">
        <v>13303</v>
      </c>
      <c r="B631" s="340" t="s">
        <v>1286</v>
      </c>
      <c r="C631" s="345" t="s">
        <v>13905</v>
      </c>
      <c r="D631" s="340" t="s">
        <v>13906</v>
      </c>
      <c r="E631" s="61" t="s">
        <v>158</v>
      </c>
      <c r="F631" s="155" t="s">
        <v>140</v>
      </c>
      <c r="G631" s="155">
        <v>2</v>
      </c>
      <c r="H631" s="155"/>
    </row>
    <row r="632" spans="1:8" ht="15" x14ac:dyDescent="0.25">
      <c r="A632" s="340" t="s">
        <v>13303</v>
      </c>
      <c r="B632" s="340" t="s">
        <v>1286</v>
      </c>
      <c r="C632" s="345" t="s">
        <v>13907</v>
      </c>
      <c r="D632" s="340" t="s">
        <v>13908</v>
      </c>
      <c r="E632" s="61" t="s">
        <v>158</v>
      </c>
      <c r="F632" s="155" t="s">
        <v>140</v>
      </c>
      <c r="G632" s="155">
        <v>3.2</v>
      </c>
      <c r="H632" s="155"/>
    </row>
    <row r="633" spans="1:8" ht="15" x14ac:dyDescent="0.25">
      <c r="A633" s="340" t="s">
        <v>13303</v>
      </c>
      <c r="B633" s="340" t="s">
        <v>1286</v>
      </c>
      <c r="C633" s="345" t="s">
        <v>13909</v>
      </c>
      <c r="D633" s="340" t="s">
        <v>13908</v>
      </c>
      <c r="E633" s="61" t="s">
        <v>158</v>
      </c>
      <c r="F633" s="155" t="s">
        <v>140</v>
      </c>
      <c r="G633" s="155">
        <v>3.2</v>
      </c>
      <c r="H633" s="155"/>
    </row>
    <row r="634" spans="1:8" ht="15" x14ac:dyDescent="0.25">
      <c r="A634" s="340" t="s">
        <v>13303</v>
      </c>
      <c r="B634" s="340" t="s">
        <v>1286</v>
      </c>
      <c r="C634" s="345" t="s">
        <v>13910</v>
      </c>
      <c r="D634" s="340" t="s">
        <v>13911</v>
      </c>
      <c r="E634" s="61" t="s">
        <v>158</v>
      </c>
      <c r="F634" s="155" t="s">
        <v>140</v>
      </c>
      <c r="G634" s="155">
        <v>3.2</v>
      </c>
      <c r="H634" s="155"/>
    </row>
    <row r="635" spans="1:8" ht="15" x14ac:dyDescent="0.25">
      <c r="A635" s="340" t="s">
        <v>13303</v>
      </c>
      <c r="B635" s="340" t="s">
        <v>1286</v>
      </c>
      <c r="C635" s="345" t="s">
        <v>13912</v>
      </c>
      <c r="D635" s="340" t="s">
        <v>13911</v>
      </c>
      <c r="E635" s="61" t="s">
        <v>158</v>
      </c>
      <c r="F635" s="155" t="s">
        <v>140</v>
      </c>
      <c r="G635" s="155">
        <v>3.1</v>
      </c>
      <c r="H635" s="155"/>
    </row>
    <row r="636" spans="1:8" ht="15" x14ac:dyDescent="0.25">
      <c r="A636" s="340" t="s">
        <v>13303</v>
      </c>
      <c r="B636" s="340" t="s">
        <v>1286</v>
      </c>
      <c r="C636" s="345">
        <v>30</v>
      </c>
      <c r="D636" s="340" t="s">
        <v>13913</v>
      </c>
      <c r="E636" s="61" t="s">
        <v>158</v>
      </c>
      <c r="F636" s="155" t="s">
        <v>140</v>
      </c>
      <c r="G636" s="155">
        <v>3.1</v>
      </c>
      <c r="H636" s="155"/>
    </row>
    <row r="637" spans="1:8" ht="15" x14ac:dyDescent="0.25">
      <c r="A637" s="340" t="s">
        <v>13303</v>
      </c>
      <c r="B637" s="340" t="s">
        <v>1286</v>
      </c>
      <c r="C637" s="345" t="s">
        <v>13914</v>
      </c>
      <c r="D637" s="340" t="s">
        <v>7274</v>
      </c>
      <c r="E637" s="61" t="s">
        <v>158</v>
      </c>
      <c r="F637" s="155" t="s">
        <v>140</v>
      </c>
      <c r="G637" s="155">
        <v>3.1</v>
      </c>
      <c r="H637" s="155"/>
    </row>
    <row r="638" spans="1:8" ht="15" x14ac:dyDescent="0.25">
      <c r="A638" s="340" t="s">
        <v>13303</v>
      </c>
      <c r="B638" s="340" t="s">
        <v>1286</v>
      </c>
      <c r="C638" s="345" t="s">
        <v>13915</v>
      </c>
      <c r="D638" s="340" t="s">
        <v>13916</v>
      </c>
      <c r="E638" s="61" t="s">
        <v>158</v>
      </c>
      <c r="F638" s="155" t="s">
        <v>6469</v>
      </c>
      <c r="G638" s="155">
        <v>0</v>
      </c>
      <c r="H638" s="155"/>
    </row>
    <row r="639" spans="1:8" ht="15" x14ac:dyDescent="0.25">
      <c r="A639" s="340" t="s">
        <v>13303</v>
      </c>
      <c r="B639" s="340" t="s">
        <v>1286</v>
      </c>
      <c r="C639" s="345" t="s">
        <v>13917</v>
      </c>
      <c r="D639" s="340" t="s">
        <v>13916</v>
      </c>
      <c r="E639" s="61" t="s">
        <v>158</v>
      </c>
      <c r="F639" s="155" t="s">
        <v>140</v>
      </c>
      <c r="G639" s="155">
        <v>3.1</v>
      </c>
      <c r="H639" s="155"/>
    </row>
    <row r="640" spans="1:8" ht="15" x14ac:dyDescent="0.25">
      <c r="A640" s="340" t="s">
        <v>13303</v>
      </c>
      <c r="B640" s="340" t="s">
        <v>1286</v>
      </c>
      <c r="C640" s="345" t="s">
        <v>13918</v>
      </c>
      <c r="D640" s="340" t="s">
        <v>13919</v>
      </c>
      <c r="E640" s="61" t="s">
        <v>158</v>
      </c>
      <c r="F640" s="155" t="s">
        <v>140</v>
      </c>
      <c r="G640" s="155">
        <v>3.1</v>
      </c>
      <c r="H640" s="155"/>
    </row>
    <row r="641" spans="1:8" ht="15" x14ac:dyDescent="0.25">
      <c r="A641" s="340" t="s">
        <v>13303</v>
      </c>
      <c r="B641" s="340" t="s">
        <v>1286</v>
      </c>
      <c r="C641" s="345" t="s">
        <v>13920</v>
      </c>
      <c r="D641" s="340" t="s">
        <v>13919</v>
      </c>
      <c r="E641" s="61" t="s">
        <v>158</v>
      </c>
      <c r="F641" s="155" t="s">
        <v>140</v>
      </c>
      <c r="G641" s="155">
        <v>3.1</v>
      </c>
      <c r="H641" s="155"/>
    </row>
    <row r="642" spans="1:8" ht="15" x14ac:dyDescent="0.25">
      <c r="A642" s="340" t="s">
        <v>13303</v>
      </c>
      <c r="B642" s="340" t="s">
        <v>1286</v>
      </c>
      <c r="C642" s="345" t="s">
        <v>13921</v>
      </c>
      <c r="D642" s="340" t="s">
        <v>13922</v>
      </c>
      <c r="E642" s="61" t="s">
        <v>158</v>
      </c>
      <c r="F642" s="155" t="s">
        <v>140</v>
      </c>
      <c r="G642" s="155">
        <v>3.1</v>
      </c>
      <c r="H642" s="155"/>
    </row>
    <row r="643" spans="1:8" ht="15" x14ac:dyDescent="0.25">
      <c r="A643" s="340" t="s">
        <v>13303</v>
      </c>
      <c r="B643" s="340" t="s">
        <v>1286</v>
      </c>
      <c r="C643" s="345" t="s">
        <v>13923</v>
      </c>
      <c r="D643" s="340" t="s">
        <v>13922</v>
      </c>
      <c r="E643" s="61" t="s">
        <v>158</v>
      </c>
      <c r="F643" s="155" t="s">
        <v>140</v>
      </c>
      <c r="G643" s="155">
        <v>3.1</v>
      </c>
      <c r="H643" s="155"/>
    </row>
    <row r="644" spans="1:8" ht="15" x14ac:dyDescent="0.25">
      <c r="A644" s="340" t="s">
        <v>13303</v>
      </c>
      <c r="B644" s="340" t="s">
        <v>1286</v>
      </c>
      <c r="C644" s="345" t="s">
        <v>13924</v>
      </c>
      <c r="D644" s="340" t="s">
        <v>13925</v>
      </c>
      <c r="E644" s="61" t="s">
        <v>158</v>
      </c>
      <c r="F644" s="155" t="s">
        <v>140</v>
      </c>
      <c r="G644" s="155">
        <v>3.1</v>
      </c>
      <c r="H644" s="155"/>
    </row>
    <row r="645" spans="1:8" ht="15" x14ac:dyDescent="0.25">
      <c r="A645" s="340" t="s">
        <v>13303</v>
      </c>
      <c r="B645" s="340" t="s">
        <v>1286</v>
      </c>
      <c r="C645" s="345" t="s">
        <v>13926</v>
      </c>
      <c r="D645" s="340" t="s">
        <v>13925</v>
      </c>
      <c r="E645" s="61" t="s">
        <v>158</v>
      </c>
      <c r="F645" s="155" t="s">
        <v>140</v>
      </c>
      <c r="G645" s="155">
        <v>3.1</v>
      </c>
      <c r="H645" s="155"/>
    </row>
    <row r="646" spans="1:8" ht="15" x14ac:dyDescent="0.25">
      <c r="A646" s="340" t="s">
        <v>13303</v>
      </c>
      <c r="B646" s="340" t="s">
        <v>1286</v>
      </c>
      <c r="C646" s="345" t="s">
        <v>13927</v>
      </c>
      <c r="D646" s="340" t="s">
        <v>13928</v>
      </c>
      <c r="E646" s="61" t="s">
        <v>158</v>
      </c>
      <c r="F646" s="155" t="s">
        <v>140</v>
      </c>
      <c r="G646" s="155">
        <v>2</v>
      </c>
      <c r="H646" s="155"/>
    </row>
    <row r="647" spans="1:8" ht="15" x14ac:dyDescent="0.25">
      <c r="A647" s="340" t="s">
        <v>13303</v>
      </c>
      <c r="B647" s="340" t="s">
        <v>1286</v>
      </c>
      <c r="C647" s="345" t="s">
        <v>13929</v>
      </c>
      <c r="D647" s="340" t="s">
        <v>13930</v>
      </c>
      <c r="E647" s="61" t="s">
        <v>158</v>
      </c>
      <c r="F647" s="155" t="s">
        <v>140</v>
      </c>
      <c r="G647" s="155">
        <v>2</v>
      </c>
      <c r="H647" s="155"/>
    </row>
    <row r="648" spans="1:8" ht="15" x14ac:dyDescent="0.25">
      <c r="A648" s="340" t="s">
        <v>13303</v>
      </c>
      <c r="B648" s="340" t="s">
        <v>1286</v>
      </c>
      <c r="C648" s="345" t="s">
        <v>13931</v>
      </c>
      <c r="D648" s="340" t="s">
        <v>13930</v>
      </c>
      <c r="E648" s="61" t="s">
        <v>158</v>
      </c>
      <c r="F648" s="155" t="s">
        <v>140</v>
      </c>
      <c r="G648" s="155">
        <v>2</v>
      </c>
      <c r="H648" s="155"/>
    </row>
    <row r="649" spans="1:8" ht="15" x14ac:dyDescent="0.25">
      <c r="A649" s="340" t="s">
        <v>13303</v>
      </c>
      <c r="B649" s="340" t="s">
        <v>1286</v>
      </c>
      <c r="C649" s="345" t="s">
        <v>13932</v>
      </c>
      <c r="D649" s="340" t="s">
        <v>13933</v>
      </c>
      <c r="E649" s="61" t="s">
        <v>158</v>
      </c>
      <c r="F649" s="155" t="s">
        <v>140</v>
      </c>
      <c r="G649" s="155">
        <v>2</v>
      </c>
      <c r="H649" s="155"/>
    </row>
    <row r="650" spans="1:8" ht="15" x14ac:dyDescent="0.25">
      <c r="A650" s="340" t="s">
        <v>13303</v>
      </c>
      <c r="B650" s="340" t="s">
        <v>1286</v>
      </c>
      <c r="C650" s="345" t="s">
        <v>13934</v>
      </c>
      <c r="D650" s="340" t="s">
        <v>13933</v>
      </c>
      <c r="E650" s="61" t="s">
        <v>158</v>
      </c>
      <c r="F650" s="155" t="s">
        <v>140</v>
      </c>
      <c r="G650" s="155">
        <v>2</v>
      </c>
      <c r="H650" s="155"/>
    </row>
    <row r="651" spans="1:8" ht="15" x14ac:dyDescent="0.25">
      <c r="A651" s="340" t="s">
        <v>13303</v>
      </c>
      <c r="B651" s="340" t="s">
        <v>1286</v>
      </c>
      <c r="C651" s="345" t="s">
        <v>13935</v>
      </c>
      <c r="D651" s="340" t="s">
        <v>7287</v>
      </c>
      <c r="E651" s="61" t="s">
        <v>158</v>
      </c>
      <c r="F651" s="155" t="s">
        <v>140</v>
      </c>
      <c r="G651" s="155">
        <v>2</v>
      </c>
      <c r="H651" s="155"/>
    </row>
    <row r="652" spans="1:8" ht="15" x14ac:dyDescent="0.25">
      <c r="A652" s="340" t="s">
        <v>13303</v>
      </c>
      <c r="B652" s="340" t="s">
        <v>1286</v>
      </c>
      <c r="C652" s="345" t="s">
        <v>13936</v>
      </c>
      <c r="D652" s="340" t="s">
        <v>7287</v>
      </c>
      <c r="E652" s="61" t="s">
        <v>158</v>
      </c>
      <c r="F652" s="155" t="s">
        <v>140</v>
      </c>
      <c r="G652" s="155">
        <v>2</v>
      </c>
      <c r="H652" s="155"/>
    </row>
    <row r="653" spans="1:8" ht="15" x14ac:dyDescent="0.25">
      <c r="A653" s="340" t="s">
        <v>13303</v>
      </c>
      <c r="B653" s="340" t="s">
        <v>1286</v>
      </c>
      <c r="C653" s="345" t="s">
        <v>13937</v>
      </c>
      <c r="D653" s="340" t="s">
        <v>13938</v>
      </c>
      <c r="E653" s="61" t="s">
        <v>158</v>
      </c>
      <c r="F653" s="155" t="s">
        <v>140</v>
      </c>
      <c r="G653" s="155">
        <v>2</v>
      </c>
      <c r="H653" s="155"/>
    </row>
    <row r="654" spans="1:8" ht="15" x14ac:dyDescent="0.25">
      <c r="A654" s="340" t="s">
        <v>13303</v>
      </c>
      <c r="B654" s="340" t="s">
        <v>1286</v>
      </c>
      <c r="C654" s="345" t="s">
        <v>13939</v>
      </c>
      <c r="D654" s="340" t="s">
        <v>13940</v>
      </c>
      <c r="E654" s="61" t="s">
        <v>158</v>
      </c>
      <c r="F654" s="155" t="s">
        <v>140</v>
      </c>
      <c r="G654" s="155">
        <v>2</v>
      </c>
      <c r="H654" s="155"/>
    </row>
    <row r="655" spans="1:8" ht="15" x14ac:dyDescent="0.25">
      <c r="A655" s="340" t="s">
        <v>13303</v>
      </c>
      <c r="B655" s="340" t="s">
        <v>1286</v>
      </c>
      <c r="C655" s="345" t="s">
        <v>13941</v>
      </c>
      <c r="D655" s="340" t="s">
        <v>13940</v>
      </c>
      <c r="E655" s="61" t="s">
        <v>158</v>
      </c>
      <c r="F655" s="155" t="s">
        <v>140</v>
      </c>
      <c r="G655" s="155">
        <v>2</v>
      </c>
      <c r="H655" s="155"/>
    </row>
    <row r="656" spans="1:8" ht="15" x14ac:dyDescent="0.25">
      <c r="A656" s="340" t="s">
        <v>13303</v>
      </c>
      <c r="B656" s="340" t="s">
        <v>1286</v>
      </c>
      <c r="C656" s="345" t="s">
        <v>13942</v>
      </c>
      <c r="D656" s="340" t="s">
        <v>13943</v>
      </c>
      <c r="E656" s="61" t="s">
        <v>158</v>
      </c>
      <c r="F656" s="155" t="s">
        <v>140</v>
      </c>
      <c r="G656" s="155">
        <v>2</v>
      </c>
      <c r="H656" s="155"/>
    </row>
    <row r="657" spans="1:8" ht="15" x14ac:dyDescent="0.25">
      <c r="A657" s="340" t="s">
        <v>13303</v>
      </c>
      <c r="B657" s="340" t="s">
        <v>1286</v>
      </c>
      <c r="C657" s="345" t="s">
        <v>13944</v>
      </c>
      <c r="D657" s="340" t="s">
        <v>13943</v>
      </c>
      <c r="E657" s="61" t="s">
        <v>158</v>
      </c>
      <c r="F657" s="155" t="s">
        <v>6469</v>
      </c>
      <c r="G657" s="155">
        <v>2</v>
      </c>
      <c r="H657" s="155"/>
    </row>
    <row r="658" spans="1:8" ht="15" x14ac:dyDescent="0.25">
      <c r="A658" s="340" t="s">
        <v>13303</v>
      </c>
      <c r="B658" s="340" t="s">
        <v>1286</v>
      </c>
      <c r="C658" s="345" t="s">
        <v>13945</v>
      </c>
      <c r="D658" s="340" t="s">
        <v>13946</v>
      </c>
      <c r="E658" s="61" t="s">
        <v>158</v>
      </c>
      <c r="F658" s="155" t="s">
        <v>140</v>
      </c>
      <c r="G658" s="155">
        <v>2</v>
      </c>
      <c r="H658" s="155"/>
    </row>
    <row r="659" spans="1:8" ht="15" x14ac:dyDescent="0.25">
      <c r="A659" s="340" t="s">
        <v>13303</v>
      </c>
      <c r="B659" s="340" t="s">
        <v>1286</v>
      </c>
      <c r="C659" s="345" t="s">
        <v>13947</v>
      </c>
      <c r="D659" s="340" t="s">
        <v>13946</v>
      </c>
      <c r="E659" s="61" t="s">
        <v>158</v>
      </c>
      <c r="F659" s="155" t="s">
        <v>140</v>
      </c>
      <c r="G659" s="155">
        <v>2</v>
      </c>
      <c r="H659" s="155"/>
    </row>
    <row r="660" spans="1:8" ht="15" x14ac:dyDescent="0.25">
      <c r="A660" s="340" t="s">
        <v>13303</v>
      </c>
      <c r="B660" s="340" t="s">
        <v>1286</v>
      </c>
      <c r="C660" s="345">
        <v>31</v>
      </c>
      <c r="D660" s="340" t="s">
        <v>13948</v>
      </c>
      <c r="E660" s="61" t="s">
        <v>158</v>
      </c>
      <c r="F660" s="155" t="s">
        <v>140</v>
      </c>
      <c r="G660" s="155">
        <v>2</v>
      </c>
      <c r="H660" s="155"/>
    </row>
    <row r="661" spans="1:8" ht="15" x14ac:dyDescent="0.25">
      <c r="A661" s="340" t="s">
        <v>13303</v>
      </c>
      <c r="B661" s="340" t="s">
        <v>1286</v>
      </c>
      <c r="C661" s="345" t="s">
        <v>13949</v>
      </c>
      <c r="D661" s="340" t="s">
        <v>13948</v>
      </c>
      <c r="E661" s="61" t="s">
        <v>158</v>
      </c>
      <c r="F661" s="155" t="s">
        <v>140</v>
      </c>
      <c r="G661" s="155">
        <v>2</v>
      </c>
      <c r="H661" s="155"/>
    </row>
    <row r="662" spans="1:8" ht="15" x14ac:dyDescent="0.25">
      <c r="A662" s="340" t="s">
        <v>13303</v>
      </c>
      <c r="B662" s="340" t="s">
        <v>1286</v>
      </c>
      <c r="C662" s="345">
        <v>32</v>
      </c>
      <c r="D662" s="340" t="s">
        <v>7314</v>
      </c>
      <c r="E662" s="61" t="s">
        <v>158</v>
      </c>
      <c r="F662" s="155" t="s">
        <v>140</v>
      </c>
      <c r="G662" s="155">
        <v>2</v>
      </c>
      <c r="H662" s="155"/>
    </row>
    <row r="663" spans="1:8" ht="15" x14ac:dyDescent="0.25">
      <c r="A663" s="340" t="s">
        <v>13303</v>
      </c>
      <c r="B663" s="340" t="s">
        <v>1286</v>
      </c>
      <c r="C663" s="345" t="s">
        <v>13950</v>
      </c>
      <c r="D663" s="340" t="s">
        <v>13951</v>
      </c>
      <c r="E663" s="61" t="s">
        <v>158</v>
      </c>
      <c r="F663" s="155" t="s">
        <v>140</v>
      </c>
      <c r="G663" s="155">
        <v>2</v>
      </c>
      <c r="H663" s="155"/>
    </row>
    <row r="664" spans="1:8" ht="15" x14ac:dyDescent="0.25">
      <c r="A664" s="340" t="s">
        <v>13303</v>
      </c>
      <c r="B664" s="340" t="s">
        <v>1286</v>
      </c>
      <c r="C664" s="345" t="s">
        <v>13952</v>
      </c>
      <c r="D664" s="340" t="s">
        <v>13953</v>
      </c>
      <c r="E664" s="61" t="s">
        <v>158</v>
      </c>
      <c r="F664" s="155" t="s">
        <v>140</v>
      </c>
      <c r="G664" s="155">
        <v>2</v>
      </c>
      <c r="H664" s="155"/>
    </row>
    <row r="665" spans="1:8" ht="15" x14ac:dyDescent="0.25">
      <c r="A665" s="340" t="s">
        <v>13303</v>
      </c>
      <c r="B665" s="340" t="s">
        <v>1286</v>
      </c>
      <c r="C665" s="345" t="s">
        <v>13954</v>
      </c>
      <c r="D665" s="340" t="s">
        <v>13953</v>
      </c>
      <c r="E665" s="61" t="s">
        <v>158</v>
      </c>
      <c r="F665" s="155" t="s">
        <v>140</v>
      </c>
      <c r="G665" s="155">
        <v>2</v>
      </c>
      <c r="H665" s="155"/>
    </row>
    <row r="666" spans="1:8" ht="15" x14ac:dyDescent="0.25">
      <c r="A666" s="340" t="s">
        <v>13303</v>
      </c>
      <c r="B666" s="340" t="s">
        <v>1286</v>
      </c>
      <c r="C666" s="345" t="s">
        <v>13955</v>
      </c>
      <c r="D666" s="340" t="s">
        <v>13956</v>
      </c>
      <c r="E666" s="61" t="s">
        <v>158</v>
      </c>
      <c r="F666" s="155" t="s">
        <v>140</v>
      </c>
      <c r="G666" s="155">
        <v>2</v>
      </c>
      <c r="H666" s="155"/>
    </row>
    <row r="667" spans="1:8" ht="15" x14ac:dyDescent="0.25">
      <c r="A667" s="340" t="s">
        <v>13303</v>
      </c>
      <c r="B667" s="340" t="s">
        <v>1286</v>
      </c>
      <c r="C667" s="345" t="s">
        <v>13957</v>
      </c>
      <c r="D667" s="340" t="s">
        <v>13956</v>
      </c>
      <c r="E667" s="61" t="s">
        <v>158</v>
      </c>
      <c r="F667" s="155" t="s">
        <v>140</v>
      </c>
      <c r="G667" s="155">
        <v>2</v>
      </c>
      <c r="H667" s="155"/>
    </row>
    <row r="668" spans="1:8" ht="15" x14ac:dyDescent="0.25">
      <c r="A668" s="340" t="s">
        <v>13303</v>
      </c>
      <c r="B668" s="340" t="s">
        <v>1286</v>
      </c>
      <c r="C668" s="345" t="s">
        <v>13958</v>
      </c>
      <c r="D668" s="340" t="s">
        <v>13959</v>
      </c>
      <c r="E668" s="61" t="s">
        <v>158</v>
      </c>
      <c r="F668" s="155" t="s">
        <v>140</v>
      </c>
      <c r="G668" s="155">
        <v>2</v>
      </c>
      <c r="H668" s="155"/>
    </row>
    <row r="669" spans="1:8" ht="15" x14ac:dyDescent="0.25">
      <c r="A669" s="340" t="s">
        <v>13303</v>
      </c>
      <c r="B669" s="340" t="s">
        <v>1286</v>
      </c>
      <c r="C669" s="345" t="s">
        <v>13960</v>
      </c>
      <c r="D669" s="340" t="s">
        <v>13959</v>
      </c>
      <c r="E669" s="61" t="s">
        <v>158</v>
      </c>
      <c r="F669" s="155" t="s">
        <v>140</v>
      </c>
      <c r="G669" s="155">
        <v>2</v>
      </c>
      <c r="H669" s="155"/>
    </row>
    <row r="670" spans="1:8" ht="15" x14ac:dyDescent="0.25">
      <c r="A670" s="340" t="s">
        <v>13303</v>
      </c>
      <c r="B670" s="340" t="s">
        <v>1286</v>
      </c>
      <c r="C670" s="345" t="s">
        <v>13961</v>
      </c>
      <c r="D670" s="340" t="s">
        <v>7324</v>
      </c>
      <c r="E670" s="61" t="s">
        <v>158</v>
      </c>
      <c r="F670" s="155" t="s">
        <v>140</v>
      </c>
      <c r="G670" s="155">
        <v>2</v>
      </c>
      <c r="H670" s="155"/>
    </row>
    <row r="671" spans="1:8" ht="15" x14ac:dyDescent="0.25">
      <c r="A671" s="340" t="s">
        <v>13303</v>
      </c>
      <c r="B671" s="340" t="s">
        <v>1286</v>
      </c>
      <c r="C671" s="345" t="s">
        <v>13962</v>
      </c>
      <c r="D671" s="340" t="s">
        <v>7324</v>
      </c>
      <c r="E671" s="61" t="s">
        <v>158</v>
      </c>
      <c r="F671" s="155" t="s">
        <v>140</v>
      </c>
      <c r="G671" s="155">
        <v>2</v>
      </c>
      <c r="H671" s="155"/>
    </row>
    <row r="672" spans="1:8" ht="15" x14ac:dyDescent="0.25">
      <c r="A672" s="340" t="s">
        <v>13303</v>
      </c>
      <c r="B672" s="340" t="s">
        <v>1286</v>
      </c>
      <c r="C672" s="345" t="s">
        <v>13963</v>
      </c>
      <c r="D672" s="340" t="s">
        <v>7327</v>
      </c>
      <c r="E672" s="61" t="s">
        <v>158</v>
      </c>
      <c r="F672" s="155" t="s">
        <v>140</v>
      </c>
      <c r="G672" s="155">
        <v>2</v>
      </c>
      <c r="H672" s="155"/>
    </row>
    <row r="673" spans="1:8" ht="15" x14ac:dyDescent="0.25">
      <c r="A673" s="340" t="s">
        <v>13303</v>
      </c>
      <c r="B673" s="340" t="s">
        <v>1286</v>
      </c>
      <c r="C673" s="345" t="s">
        <v>13964</v>
      </c>
      <c r="D673" s="340" t="s">
        <v>7327</v>
      </c>
      <c r="E673" s="61" t="s">
        <v>158</v>
      </c>
      <c r="F673" s="155" t="s">
        <v>140</v>
      </c>
      <c r="G673" s="155">
        <v>2</v>
      </c>
      <c r="H673" s="155"/>
    </row>
    <row r="674" spans="1:8" ht="15" x14ac:dyDescent="0.25">
      <c r="A674" s="340" t="s">
        <v>13303</v>
      </c>
      <c r="B674" s="340" t="s">
        <v>1286</v>
      </c>
      <c r="C674" s="345" t="s">
        <v>13965</v>
      </c>
      <c r="D674" s="340" t="s">
        <v>13966</v>
      </c>
      <c r="E674" s="61" t="s">
        <v>158</v>
      </c>
      <c r="F674" s="155" t="s">
        <v>140</v>
      </c>
      <c r="G674" s="155">
        <v>2</v>
      </c>
      <c r="H674" s="155"/>
    </row>
    <row r="675" spans="1:8" ht="15" x14ac:dyDescent="0.25">
      <c r="A675" s="340" t="s">
        <v>13303</v>
      </c>
      <c r="B675" s="340" t="s">
        <v>1286</v>
      </c>
      <c r="C675" s="345" t="s">
        <v>13967</v>
      </c>
      <c r="D675" s="340" t="s">
        <v>13966</v>
      </c>
      <c r="E675" s="61" t="s">
        <v>158</v>
      </c>
      <c r="F675" s="155" t="s">
        <v>140</v>
      </c>
      <c r="G675" s="155">
        <v>2</v>
      </c>
      <c r="H675" s="155"/>
    </row>
    <row r="676" spans="1:8" ht="15" x14ac:dyDescent="0.25">
      <c r="A676" s="340" t="s">
        <v>13303</v>
      </c>
      <c r="B676" s="340" t="s">
        <v>1286</v>
      </c>
      <c r="C676" s="345" t="s">
        <v>13968</v>
      </c>
      <c r="D676" s="340" t="s">
        <v>13969</v>
      </c>
      <c r="E676" s="61" t="s">
        <v>158</v>
      </c>
      <c r="F676" s="155" t="s">
        <v>140</v>
      </c>
      <c r="G676" s="155">
        <v>2</v>
      </c>
      <c r="H676" s="155"/>
    </row>
    <row r="677" spans="1:8" ht="15" x14ac:dyDescent="0.25">
      <c r="A677" s="340" t="s">
        <v>13303</v>
      </c>
      <c r="B677" s="340" t="s">
        <v>1286</v>
      </c>
      <c r="C677" s="345" t="s">
        <v>13970</v>
      </c>
      <c r="D677" s="340" t="s">
        <v>13971</v>
      </c>
      <c r="E677" s="61" t="s">
        <v>158</v>
      </c>
      <c r="F677" s="155" t="s">
        <v>140</v>
      </c>
      <c r="G677" s="155">
        <v>2</v>
      </c>
      <c r="H677" s="155"/>
    </row>
    <row r="678" spans="1:8" ht="15" x14ac:dyDescent="0.25">
      <c r="A678" s="340" t="s">
        <v>13303</v>
      </c>
      <c r="B678" s="340" t="s">
        <v>1286</v>
      </c>
      <c r="C678" s="345" t="s">
        <v>13972</v>
      </c>
      <c r="D678" s="340" t="s">
        <v>13973</v>
      </c>
      <c r="E678" s="61" t="s">
        <v>158</v>
      </c>
      <c r="F678" s="155" t="s">
        <v>140</v>
      </c>
      <c r="G678" s="155">
        <v>2</v>
      </c>
      <c r="H678" s="155"/>
    </row>
    <row r="679" spans="1:8" ht="15" x14ac:dyDescent="0.25">
      <c r="A679" s="340" t="s">
        <v>13303</v>
      </c>
      <c r="B679" s="340" t="s">
        <v>1286</v>
      </c>
      <c r="C679" s="345" t="s">
        <v>13974</v>
      </c>
      <c r="D679" s="340" t="s">
        <v>13975</v>
      </c>
      <c r="E679" s="61" t="s">
        <v>158</v>
      </c>
      <c r="F679" s="155" t="s">
        <v>140</v>
      </c>
      <c r="G679" s="155">
        <v>2</v>
      </c>
      <c r="H679" s="155"/>
    </row>
    <row r="680" spans="1:8" ht="15" x14ac:dyDescent="0.25">
      <c r="A680" s="340" t="s">
        <v>13303</v>
      </c>
      <c r="B680" s="340" t="s">
        <v>1286</v>
      </c>
      <c r="C680" s="345" t="s">
        <v>13976</v>
      </c>
      <c r="D680" s="340" t="s">
        <v>7341</v>
      </c>
      <c r="E680" s="61" t="s">
        <v>158</v>
      </c>
      <c r="F680" s="155" t="s">
        <v>140</v>
      </c>
      <c r="G680" s="155">
        <v>2</v>
      </c>
      <c r="H680" s="155"/>
    </row>
    <row r="681" spans="1:8" ht="15" x14ac:dyDescent="0.25">
      <c r="A681" s="340" t="s">
        <v>13303</v>
      </c>
      <c r="B681" s="340" t="s">
        <v>1286</v>
      </c>
      <c r="C681" s="345" t="s">
        <v>13977</v>
      </c>
      <c r="D681" s="340" t="s">
        <v>7341</v>
      </c>
      <c r="E681" s="61" t="s">
        <v>158</v>
      </c>
      <c r="F681" s="155" t="s">
        <v>140</v>
      </c>
      <c r="G681" s="155">
        <v>2</v>
      </c>
      <c r="H681" s="155"/>
    </row>
    <row r="682" spans="1:8" ht="15" x14ac:dyDescent="0.25">
      <c r="A682" s="340" t="s">
        <v>13303</v>
      </c>
      <c r="B682" s="340" t="s">
        <v>1286</v>
      </c>
      <c r="C682" s="345" t="s">
        <v>13978</v>
      </c>
      <c r="D682" s="340" t="s">
        <v>13979</v>
      </c>
      <c r="E682" s="61" t="s">
        <v>158</v>
      </c>
      <c r="F682" s="155" t="s">
        <v>140</v>
      </c>
      <c r="G682" s="155">
        <v>2</v>
      </c>
      <c r="H682" s="155"/>
    </row>
    <row r="683" spans="1:8" ht="15" x14ac:dyDescent="0.25">
      <c r="A683" s="340" t="s">
        <v>13303</v>
      </c>
      <c r="B683" s="340" t="s">
        <v>1286</v>
      </c>
      <c r="C683" s="345" t="s">
        <v>13980</v>
      </c>
      <c r="D683" s="340" t="s">
        <v>13979</v>
      </c>
      <c r="E683" s="61" t="s">
        <v>158</v>
      </c>
      <c r="F683" s="155" t="s">
        <v>140</v>
      </c>
      <c r="G683" s="155">
        <v>2</v>
      </c>
      <c r="H683" s="155"/>
    </row>
    <row r="684" spans="1:8" ht="15" x14ac:dyDescent="0.25">
      <c r="A684" s="340" t="s">
        <v>13303</v>
      </c>
      <c r="B684" s="340" t="s">
        <v>1286</v>
      </c>
      <c r="C684" s="345">
        <v>33</v>
      </c>
      <c r="D684" s="340" t="s">
        <v>13981</v>
      </c>
      <c r="E684" s="61" t="s">
        <v>158</v>
      </c>
      <c r="F684" s="155" t="s">
        <v>140</v>
      </c>
      <c r="G684" s="155">
        <v>2</v>
      </c>
      <c r="H684" s="155"/>
    </row>
    <row r="685" spans="1:8" ht="15" x14ac:dyDescent="0.25">
      <c r="A685" s="340" t="s">
        <v>13303</v>
      </c>
      <c r="B685" s="340" t="s">
        <v>1286</v>
      </c>
      <c r="C685" s="345" t="s">
        <v>13982</v>
      </c>
      <c r="D685" s="340" t="s">
        <v>13983</v>
      </c>
      <c r="E685" s="61" t="s">
        <v>158</v>
      </c>
      <c r="F685" s="155" t="s">
        <v>140</v>
      </c>
      <c r="G685" s="155">
        <v>2</v>
      </c>
      <c r="H685" s="155"/>
    </row>
    <row r="686" spans="1:8" ht="15" x14ac:dyDescent="0.25">
      <c r="A686" s="340" t="s">
        <v>13303</v>
      </c>
      <c r="B686" s="340" t="s">
        <v>1286</v>
      </c>
      <c r="C686" s="345" t="s">
        <v>13984</v>
      </c>
      <c r="D686" s="340" t="s">
        <v>13985</v>
      </c>
      <c r="E686" s="61" t="s">
        <v>158</v>
      </c>
      <c r="F686" s="155" t="s">
        <v>140</v>
      </c>
      <c r="G686" s="155">
        <v>2</v>
      </c>
      <c r="H686" s="155"/>
    </row>
    <row r="687" spans="1:8" ht="15" x14ac:dyDescent="0.25">
      <c r="A687" s="340" t="s">
        <v>13303</v>
      </c>
      <c r="B687" s="340" t="s">
        <v>1286</v>
      </c>
      <c r="C687" s="345" t="s">
        <v>13986</v>
      </c>
      <c r="D687" s="340" t="s">
        <v>13985</v>
      </c>
      <c r="E687" s="61" t="s">
        <v>158</v>
      </c>
      <c r="F687" s="155" t="s">
        <v>140</v>
      </c>
      <c r="G687" s="155">
        <v>2</v>
      </c>
      <c r="H687" s="155"/>
    </row>
    <row r="688" spans="1:8" ht="15" x14ac:dyDescent="0.25">
      <c r="A688" s="340" t="s">
        <v>13303</v>
      </c>
      <c r="B688" s="340" t="s">
        <v>1286</v>
      </c>
      <c r="C688" s="345" t="s">
        <v>13987</v>
      </c>
      <c r="D688" s="340" t="s">
        <v>7355</v>
      </c>
      <c r="E688" s="61" t="s">
        <v>158</v>
      </c>
      <c r="F688" s="155" t="s">
        <v>140</v>
      </c>
      <c r="G688" s="155">
        <v>2</v>
      </c>
      <c r="H688" s="155"/>
    </row>
    <row r="689" spans="1:8" ht="15" x14ac:dyDescent="0.25">
      <c r="A689" s="340" t="s">
        <v>13303</v>
      </c>
      <c r="B689" s="340" t="s">
        <v>1286</v>
      </c>
      <c r="C689" s="345" t="s">
        <v>13988</v>
      </c>
      <c r="D689" s="340" t="s">
        <v>13989</v>
      </c>
      <c r="E689" s="61" t="s">
        <v>158</v>
      </c>
      <c r="F689" s="155" t="s">
        <v>140</v>
      </c>
      <c r="G689" s="155">
        <v>2</v>
      </c>
      <c r="H689" s="155"/>
    </row>
    <row r="690" spans="1:8" ht="15" x14ac:dyDescent="0.25">
      <c r="A690" s="340" t="s">
        <v>13303</v>
      </c>
      <c r="B690" s="340" t="s">
        <v>1286</v>
      </c>
      <c r="C690" s="345" t="s">
        <v>13990</v>
      </c>
      <c r="D690" s="340" t="s">
        <v>13991</v>
      </c>
      <c r="E690" s="61" t="s">
        <v>158</v>
      </c>
      <c r="F690" s="155" t="s">
        <v>140</v>
      </c>
      <c r="G690" s="155">
        <v>2</v>
      </c>
      <c r="H690" s="155"/>
    </row>
    <row r="691" spans="1:8" ht="15" x14ac:dyDescent="0.25">
      <c r="A691" s="340" t="s">
        <v>13303</v>
      </c>
      <c r="B691" s="340" t="s">
        <v>1286</v>
      </c>
      <c r="C691" s="269"/>
      <c r="D691" s="340" t="s">
        <v>13992</v>
      </c>
      <c r="E691" s="61" t="s">
        <v>158</v>
      </c>
      <c r="F691" s="155" t="s">
        <v>140</v>
      </c>
      <c r="G691" s="155">
        <v>2</v>
      </c>
      <c r="H691" s="155"/>
    </row>
    <row r="692" spans="1:8" ht="15" x14ac:dyDescent="0.25">
      <c r="A692" s="340" t="s">
        <v>13303</v>
      </c>
      <c r="B692" s="340" t="s">
        <v>1286</v>
      </c>
      <c r="C692" s="345" t="s">
        <v>13993</v>
      </c>
      <c r="D692" s="340" t="s">
        <v>7361</v>
      </c>
      <c r="E692" s="61" t="s">
        <v>158</v>
      </c>
      <c r="F692" s="155" t="s">
        <v>140</v>
      </c>
      <c r="G692" s="155">
        <v>2</v>
      </c>
      <c r="H692" s="155"/>
    </row>
    <row r="693" spans="1:8" ht="15" x14ac:dyDescent="0.25">
      <c r="A693" s="340" t="s">
        <v>13303</v>
      </c>
      <c r="B693" s="340" t="s">
        <v>1286</v>
      </c>
      <c r="C693" s="345" t="s">
        <v>13994</v>
      </c>
      <c r="D693" s="340" t="s">
        <v>13995</v>
      </c>
      <c r="E693" s="61" t="s">
        <v>158</v>
      </c>
      <c r="F693" s="155" t="s">
        <v>140</v>
      </c>
      <c r="G693" s="155">
        <v>2</v>
      </c>
      <c r="H693" s="155"/>
    </row>
    <row r="694" spans="1:8" ht="15" x14ac:dyDescent="0.25">
      <c r="A694" s="340" t="s">
        <v>13303</v>
      </c>
      <c r="B694" s="340" t="s">
        <v>1286</v>
      </c>
      <c r="C694" s="345" t="s">
        <v>13996</v>
      </c>
      <c r="D694" s="340" t="s">
        <v>13995</v>
      </c>
      <c r="E694" s="61" t="s">
        <v>158</v>
      </c>
      <c r="F694" s="155" t="s">
        <v>140</v>
      </c>
      <c r="G694" s="155">
        <v>2</v>
      </c>
      <c r="H694" s="155"/>
    </row>
    <row r="695" spans="1:8" ht="15" x14ac:dyDescent="0.25">
      <c r="A695" s="340" t="s">
        <v>13303</v>
      </c>
      <c r="B695" s="340" t="s">
        <v>1286</v>
      </c>
      <c r="C695" s="345" t="s">
        <v>13997</v>
      </c>
      <c r="D695" s="340" t="s">
        <v>13998</v>
      </c>
      <c r="E695" s="61" t="s">
        <v>158</v>
      </c>
      <c r="F695" s="155" t="s">
        <v>140</v>
      </c>
      <c r="G695" s="155">
        <v>2</v>
      </c>
      <c r="H695" s="155"/>
    </row>
    <row r="696" spans="1:8" ht="15" x14ac:dyDescent="0.25">
      <c r="A696" s="340" t="s">
        <v>13303</v>
      </c>
      <c r="B696" s="340" t="s">
        <v>1286</v>
      </c>
      <c r="C696" s="345" t="s">
        <v>13999</v>
      </c>
      <c r="D696" s="340" t="s">
        <v>13998</v>
      </c>
      <c r="E696" s="61" t="s">
        <v>158</v>
      </c>
      <c r="F696" s="155" t="s">
        <v>140</v>
      </c>
      <c r="G696" s="155">
        <v>2</v>
      </c>
      <c r="H696" s="155">
        <v>5.3</v>
      </c>
    </row>
    <row r="697" spans="1:8" ht="15" x14ac:dyDescent="0.25">
      <c r="A697" s="340" t="s">
        <v>13303</v>
      </c>
      <c r="B697" s="340" t="s">
        <v>1286</v>
      </c>
      <c r="C697" s="345" t="s">
        <v>14000</v>
      </c>
      <c r="D697" s="340" t="s">
        <v>14001</v>
      </c>
      <c r="E697" s="61" t="s">
        <v>158</v>
      </c>
      <c r="F697" s="155" t="s">
        <v>6469</v>
      </c>
      <c r="G697" s="155">
        <v>0</v>
      </c>
      <c r="H697" s="155"/>
    </row>
    <row r="698" spans="1:8" ht="15" x14ac:dyDescent="0.25">
      <c r="A698" s="340" t="s">
        <v>13303</v>
      </c>
      <c r="B698" s="340" t="s">
        <v>1286</v>
      </c>
      <c r="C698" s="345" t="s">
        <v>14002</v>
      </c>
      <c r="D698" s="340" t="s">
        <v>14001</v>
      </c>
      <c r="E698" s="61" t="s">
        <v>158</v>
      </c>
      <c r="F698" s="155" t="s">
        <v>140</v>
      </c>
      <c r="G698" s="155">
        <v>0</v>
      </c>
      <c r="H698" s="155"/>
    </row>
    <row r="699" spans="1:8" ht="15" x14ac:dyDescent="0.25">
      <c r="A699" s="340" t="s">
        <v>13303</v>
      </c>
      <c r="B699" s="340" t="s">
        <v>1286</v>
      </c>
      <c r="C699" s="345" t="s">
        <v>14003</v>
      </c>
      <c r="D699" s="340" t="s">
        <v>14004</v>
      </c>
      <c r="E699" s="61" t="s">
        <v>158</v>
      </c>
      <c r="F699" s="155" t="s">
        <v>140</v>
      </c>
      <c r="G699" s="155">
        <v>0</v>
      </c>
      <c r="H699" s="155"/>
    </row>
    <row r="700" spans="1:8" ht="15" x14ac:dyDescent="0.25">
      <c r="A700" s="340" t="s">
        <v>13303</v>
      </c>
      <c r="B700" s="340" t="s">
        <v>1286</v>
      </c>
      <c r="C700" s="345" t="s">
        <v>14005</v>
      </c>
      <c r="D700" s="340" t="s">
        <v>14004</v>
      </c>
      <c r="E700" s="61" t="s">
        <v>158</v>
      </c>
      <c r="F700" s="155" t="s">
        <v>6469</v>
      </c>
      <c r="G700" s="155">
        <v>2</v>
      </c>
      <c r="H700" s="155">
        <v>3.2</v>
      </c>
    </row>
    <row r="701" spans="1:8" ht="15" x14ac:dyDescent="0.25">
      <c r="A701" s="340" t="s">
        <v>13303</v>
      </c>
      <c r="B701" s="340" t="s">
        <v>1286</v>
      </c>
      <c r="C701" s="345" t="s">
        <v>14006</v>
      </c>
      <c r="D701" s="340" t="s">
        <v>14007</v>
      </c>
      <c r="E701" s="61" t="s">
        <v>158</v>
      </c>
      <c r="F701" s="155" t="s">
        <v>140</v>
      </c>
      <c r="G701" s="155">
        <v>2</v>
      </c>
      <c r="H701" s="155">
        <v>3.2</v>
      </c>
    </row>
    <row r="702" spans="1:8" ht="15" x14ac:dyDescent="0.25">
      <c r="A702" s="340" t="s">
        <v>13303</v>
      </c>
      <c r="B702" s="340" t="s">
        <v>1286</v>
      </c>
      <c r="C702" s="345" t="s">
        <v>14008</v>
      </c>
      <c r="D702" s="340" t="s">
        <v>14007</v>
      </c>
      <c r="E702" s="61" t="s">
        <v>158</v>
      </c>
      <c r="F702" s="155" t="s">
        <v>140</v>
      </c>
      <c r="G702" s="155">
        <v>2</v>
      </c>
      <c r="H702" s="155">
        <v>3.2</v>
      </c>
    </row>
    <row r="703" spans="1:8" ht="15" x14ac:dyDescent="0.25">
      <c r="A703" s="340" t="s">
        <v>13303</v>
      </c>
      <c r="B703" s="340" t="s">
        <v>1286</v>
      </c>
      <c r="C703" s="345" t="s">
        <v>14009</v>
      </c>
      <c r="D703" s="340" t="s">
        <v>14010</v>
      </c>
      <c r="E703" s="61" t="s">
        <v>158</v>
      </c>
      <c r="F703" s="155" t="s">
        <v>140</v>
      </c>
      <c r="G703" s="155">
        <v>2</v>
      </c>
      <c r="H703" s="155">
        <v>3.2</v>
      </c>
    </row>
    <row r="704" spans="1:8" ht="15" x14ac:dyDescent="0.25">
      <c r="A704" s="340" t="s">
        <v>13303</v>
      </c>
      <c r="B704" s="340" t="s">
        <v>1286</v>
      </c>
      <c r="C704" s="345" t="s">
        <v>14011</v>
      </c>
      <c r="D704" s="340" t="s">
        <v>14010</v>
      </c>
      <c r="E704" s="61" t="s">
        <v>158</v>
      </c>
      <c r="F704" s="155" t="s">
        <v>140</v>
      </c>
      <c r="G704" s="155">
        <v>2</v>
      </c>
      <c r="H704" s="155">
        <v>3.2</v>
      </c>
    </row>
    <row r="705" spans="1:8" ht="15" x14ac:dyDescent="0.25">
      <c r="A705" s="340" t="s">
        <v>13303</v>
      </c>
      <c r="B705" s="340" t="s">
        <v>1286</v>
      </c>
      <c r="C705" s="345" t="s">
        <v>14012</v>
      </c>
      <c r="D705" s="340" t="s">
        <v>14013</v>
      </c>
      <c r="E705" s="61" t="s">
        <v>158</v>
      </c>
      <c r="F705" s="155" t="s">
        <v>140</v>
      </c>
      <c r="G705" s="155">
        <v>2</v>
      </c>
      <c r="H705" s="155">
        <v>3.2</v>
      </c>
    </row>
    <row r="706" spans="1:8" ht="15" x14ac:dyDescent="0.25">
      <c r="A706" s="340" t="s">
        <v>13303</v>
      </c>
      <c r="B706" s="340" t="s">
        <v>1286</v>
      </c>
      <c r="C706" s="345" t="s">
        <v>14014</v>
      </c>
      <c r="D706" s="340" t="s">
        <v>14013</v>
      </c>
      <c r="E706" s="61" t="s">
        <v>158</v>
      </c>
      <c r="F706" s="155" t="s">
        <v>140</v>
      </c>
      <c r="G706" s="155">
        <v>2</v>
      </c>
      <c r="H706" s="155">
        <v>3.2</v>
      </c>
    </row>
    <row r="707" spans="1:8" ht="15" x14ac:dyDescent="0.25">
      <c r="A707" s="340" t="s">
        <v>13303</v>
      </c>
      <c r="B707" s="340" t="s">
        <v>1286</v>
      </c>
      <c r="C707" s="345" t="s">
        <v>14015</v>
      </c>
      <c r="D707" s="340" t="s">
        <v>7375</v>
      </c>
      <c r="E707" s="61" t="s">
        <v>158</v>
      </c>
      <c r="F707" s="155" t="s">
        <v>140</v>
      </c>
      <c r="G707" s="155">
        <v>2</v>
      </c>
      <c r="H707" s="155">
        <v>3.2</v>
      </c>
    </row>
    <row r="708" spans="1:8" ht="15" x14ac:dyDescent="0.25">
      <c r="A708" s="340" t="s">
        <v>13303</v>
      </c>
      <c r="B708" s="340" t="s">
        <v>1286</v>
      </c>
      <c r="C708" s="345" t="s">
        <v>14016</v>
      </c>
      <c r="D708" s="340" t="s">
        <v>7375</v>
      </c>
      <c r="E708" s="61" t="s">
        <v>158</v>
      </c>
      <c r="F708" s="155" t="s">
        <v>140</v>
      </c>
      <c r="G708" s="155">
        <v>2</v>
      </c>
      <c r="H708" s="155">
        <v>3.2</v>
      </c>
    </row>
    <row r="709" spans="1:8" ht="15" x14ac:dyDescent="0.25">
      <c r="A709" s="61" t="s">
        <v>14019</v>
      </c>
      <c r="B709" s="340" t="s">
        <v>1288</v>
      </c>
      <c r="C709" s="345">
        <v>35</v>
      </c>
      <c r="D709" s="340" t="s">
        <v>14020</v>
      </c>
      <c r="E709" s="61" t="s">
        <v>158</v>
      </c>
      <c r="F709" s="155" t="s">
        <v>140</v>
      </c>
      <c r="G709" s="155">
        <v>2</v>
      </c>
      <c r="H709" s="155">
        <v>3.2</v>
      </c>
    </row>
    <row r="710" spans="1:8" ht="15" x14ac:dyDescent="0.25">
      <c r="A710" s="61" t="s">
        <v>14019</v>
      </c>
      <c r="B710" s="340" t="s">
        <v>1288</v>
      </c>
      <c r="C710" s="345" t="s">
        <v>14021</v>
      </c>
      <c r="D710" s="340" t="s">
        <v>14022</v>
      </c>
      <c r="E710" s="61" t="s">
        <v>158</v>
      </c>
      <c r="F710" s="155" t="s">
        <v>140</v>
      </c>
      <c r="G710" s="155">
        <v>2</v>
      </c>
      <c r="H710" s="155">
        <v>3.2</v>
      </c>
    </row>
    <row r="711" spans="1:8" ht="15" x14ac:dyDescent="0.25">
      <c r="A711" s="61" t="s">
        <v>14019</v>
      </c>
      <c r="B711" s="340" t="s">
        <v>1288</v>
      </c>
      <c r="C711" s="345" t="s">
        <v>14023</v>
      </c>
      <c r="D711" s="340" t="s">
        <v>14024</v>
      </c>
      <c r="E711" s="61" t="s">
        <v>158</v>
      </c>
      <c r="F711" s="155" t="s">
        <v>140</v>
      </c>
      <c r="G711" s="155">
        <v>2</v>
      </c>
      <c r="H711" s="155">
        <v>3.2</v>
      </c>
    </row>
    <row r="712" spans="1:8" ht="15" x14ac:dyDescent="0.25">
      <c r="A712" s="61" t="s">
        <v>14019</v>
      </c>
      <c r="B712" s="340" t="s">
        <v>1288</v>
      </c>
      <c r="C712" s="345" t="s">
        <v>14025</v>
      </c>
      <c r="D712" s="340" t="s">
        <v>14024</v>
      </c>
      <c r="E712" s="61" t="s">
        <v>158</v>
      </c>
      <c r="F712" s="155" t="s">
        <v>140</v>
      </c>
      <c r="G712" s="155">
        <v>2</v>
      </c>
      <c r="H712" s="155">
        <v>3.2</v>
      </c>
    </row>
    <row r="713" spans="1:8" ht="15" x14ac:dyDescent="0.25">
      <c r="A713" s="61" t="s">
        <v>14019</v>
      </c>
      <c r="B713" s="340" t="s">
        <v>1288</v>
      </c>
      <c r="C713" s="345" t="s">
        <v>14026</v>
      </c>
      <c r="D713" s="340" t="s">
        <v>14027</v>
      </c>
      <c r="E713" s="61" t="s">
        <v>158</v>
      </c>
      <c r="F713" s="155" t="s">
        <v>140</v>
      </c>
      <c r="G713" s="155">
        <v>2</v>
      </c>
      <c r="H713" s="155">
        <v>3.2</v>
      </c>
    </row>
    <row r="714" spans="1:8" ht="15" x14ac:dyDescent="0.25">
      <c r="A714" s="61" t="s">
        <v>14019</v>
      </c>
      <c r="B714" s="340" t="s">
        <v>1288</v>
      </c>
      <c r="C714" s="345" t="s">
        <v>14028</v>
      </c>
      <c r="D714" s="340" t="s">
        <v>14029</v>
      </c>
      <c r="E714" s="61" t="s">
        <v>158</v>
      </c>
      <c r="F714" s="155" t="s">
        <v>140</v>
      </c>
      <c r="G714" s="155">
        <v>2</v>
      </c>
      <c r="H714" s="155">
        <v>3.2</v>
      </c>
    </row>
    <row r="715" spans="1:8" ht="15" x14ac:dyDescent="0.25">
      <c r="A715" s="61" t="s">
        <v>14019</v>
      </c>
      <c r="B715" s="340" t="s">
        <v>1288</v>
      </c>
      <c r="C715" s="345" t="s">
        <v>14030</v>
      </c>
      <c r="D715" s="340" t="s">
        <v>14031</v>
      </c>
      <c r="E715" s="61" t="s">
        <v>158</v>
      </c>
      <c r="F715" s="155" t="s">
        <v>140</v>
      </c>
      <c r="G715" s="155">
        <v>2</v>
      </c>
      <c r="H715" s="155">
        <v>3.2</v>
      </c>
    </row>
    <row r="716" spans="1:8" ht="15" x14ac:dyDescent="0.25">
      <c r="A716" s="61" t="s">
        <v>14019</v>
      </c>
      <c r="B716" s="340" t="s">
        <v>1288</v>
      </c>
      <c r="C716" s="345" t="s">
        <v>14032</v>
      </c>
      <c r="D716" s="340" t="s">
        <v>14033</v>
      </c>
      <c r="E716" s="61" t="s">
        <v>158</v>
      </c>
      <c r="F716" s="155" t="s">
        <v>140</v>
      </c>
      <c r="G716" s="155">
        <v>2</v>
      </c>
      <c r="H716" s="155">
        <v>3.2</v>
      </c>
    </row>
    <row r="717" spans="1:8" ht="15" x14ac:dyDescent="0.25">
      <c r="A717" s="61" t="s">
        <v>14019</v>
      </c>
      <c r="B717" s="340" t="s">
        <v>1288</v>
      </c>
      <c r="C717" s="345" t="s">
        <v>14034</v>
      </c>
      <c r="D717" s="340" t="s">
        <v>14035</v>
      </c>
      <c r="E717" s="61" t="s">
        <v>158</v>
      </c>
      <c r="F717" s="155" t="s">
        <v>140</v>
      </c>
      <c r="G717" s="155">
        <v>2</v>
      </c>
      <c r="H717" s="155">
        <v>3.2</v>
      </c>
    </row>
    <row r="718" spans="1:8" ht="15" x14ac:dyDescent="0.25">
      <c r="A718" s="61" t="s">
        <v>14019</v>
      </c>
      <c r="B718" s="340" t="s">
        <v>1288</v>
      </c>
      <c r="C718" s="345" t="s">
        <v>14036</v>
      </c>
      <c r="D718" s="340" t="s">
        <v>14035</v>
      </c>
      <c r="E718" s="61" t="s">
        <v>158</v>
      </c>
      <c r="F718" s="155" t="s">
        <v>140</v>
      </c>
      <c r="G718" s="155">
        <v>2</v>
      </c>
      <c r="H718" s="155">
        <v>3.2</v>
      </c>
    </row>
    <row r="719" spans="1:8" ht="15" x14ac:dyDescent="0.25">
      <c r="A719" s="61" t="s">
        <v>14019</v>
      </c>
      <c r="B719" s="340" t="s">
        <v>1288</v>
      </c>
      <c r="C719" s="345" t="s">
        <v>14037</v>
      </c>
      <c r="D719" s="340" t="s">
        <v>14038</v>
      </c>
      <c r="E719" s="61" t="s">
        <v>158</v>
      </c>
      <c r="F719" s="155" t="s">
        <v>6469</v>
      </c>
      <c r="G719" s="155">
        <v>0</v>
      </c>
      <c r="H719" s="155"/>
    </row>
    <row r="720" spans="1:8" ht="15" x14ac:dyDescent="0.25">
      <c r="A720" s="61" t="s">
        <v>14019</v>
      </c>
      <c r="B720" s="340" t="s">
        <v>1288</v>
      </c>
      <c r="C720" s="345" t="s">
        <v>14039</v>
      </c>
      <c r="D720" s="340" t="s">
        <v>14038</v>
      </c>
      <c r="E720" s="61" t="s">
        <v>158</v>
      </c>
      <c r="F720" s="155" t="s">
        <v>140</v>
      </c>
      <c r="G720" s="155">
        <v>0</v>
      </c>
      <c r="H720" s="155"/>
    </row>
    <row r="721" spans="1:8" ht="15" x14ac:dyDescent="0.25">
      <c r="A721" s="61" t="s">
        <v>14019</v>
      </c>
      <c r="B721" s="340" t="s">
        <v>1288</v>
      </c>
      <c r="C721" s="345" t="s">
        <v>14040</v>
      </c>
      <c r="D721" s="340" t="s">
        <v>14041</v>
      </c>
      <c r="E721" s="61" t="s">
        <v>158</v>
      </c>
      <c r="F721" s="155" t="s">
        <v>140</v>
      </c>
      <c r="G721" s="155">
        <v>3.1</v>
      </c>
      <c r="H721" s="155">
        <v>5.0999999999999996</v>
      </c>
    </row>
    <row r="722" spans="1:8" ht="15" x14ac:dyDescent="0.25">
      <c r="A722" s="61" t="s">
        <v>14019</v>
      </c>
      <c r="B722" s="340" t="s">
        <v>1288</v>
      </c>
      <c r="C722" s="345" t="s">
        <v>14042</v>
      </c>
      <c r="D722" s="340" t="s">
        <v>14041</v>
      </c>
      <c r="E722" s="61" t="s">
        <v>158</v>
      </c>
      <c r="F722" s="155" t="s">
        <v>140</v>
      </c>
      <c r="G722" s="155">
        <v>4.0999999999999996</v>
      </c>
      <c r="H722" s="155">
        <v>5.0999999999999996</v>
      </c>
    </row>
    <row r="723" spans="1:8" ht="15" x14ac:dyDescent="0.25">
      <c r="A723" s="61" t="s">
        <v>14019</v>
      </c>
      <c r="B723" s="340" t="s">
        <v>1288</v>
      </c>
      <c r="C723" s="345" t="s">
        <v>14043</v>
      </c>
      <c r="D723" s="340" t="s">
        <v>14044</v>
      </c>
      <c r="E723" s="61" t="s">
        <v>158</v>
      </c>
      <c r="F723" s="155" t="s">
        <v>140</v>
      </c>
      <c r="G723" s="155">
        <v>3.2</v>
      </c>
      <c r="H723" s="155"/>
    </row>
    <row r="724" spans="1:8" ht="15" x14ac:dyDescent="0.25">
      <c r="A724" s="61" t="s">
        <v>14019</v>
      </c>
      <c r="B724" s="340" t="s">
        <v>1288</v>
      </c>
      <c r="C724" s="345" t="s">
        <v>14045</v>
      </c>
      <c r="D724" s="340" t="s">
        <v>14044</v>
      </c>
      <c r="E724" s="61" t="s">
        <v>158</v>
      </c>
      <c r="F724" s="155" t="s">
        <v>140</v>
      </c>
      <c r="G724" s="155">
        <v>0</v>
      </c>
      <c r="H724" s="155"/>
    </row>
    <row r="725" spans="1:8" ht="15" x14ac:dyDescent="0.25">
      <c r="A725" s="61" t="s">
        <v>14019</v>
      </c>
      <c r="B725" s="340" t="s">
        <v>1288</v>
      </c>
      <c r="C725" s="345" t="s">
        <v>14046</v>
      </c>
      <c r="D725" s="340" t="s">
        <v>14047</v>
      </c>
      <c r="E725" s="61" t="s">
        <v>158</v>
      </c>
      <c r="F725" s="155" t="s">
        <v>140</v>
      </c>
      <c r="G725" s="155">
        <v>4.2</v>
      </c>
      <c r="H725" s="155">
        <v>5.2</v>
      </c>
    </row>
    <row r="726" spans="1:8" ht="15" x14ac:dyDescent="0.25">
      <c r="A726" s="61" t="s">
        <v>14019</v>
      </c>
      <c r="B726" s="340" t="s">
        <v>1288</v>
      </c>
      <c r="C726" s="345" t="s">
        <v>14048</v>
      </c>
      <c r="D726" s="340" t="s">
        <v>14049</v>
      </c>
      <c r="E726" s="61" t="s">
        <v>158</v>
      </c>
      <c r="F726" s="155" t="s">
        <v>140</v>
      </c>
      <c r="G726" s="155">
        <v>3.2</v>
      </c>
      <c r="H726" s="155"/>
    </row>
    <row r="727" spans="1:8" ht="15" x14ac:dyDescent="0.25">
      <c r="A727" s="61" t="s">
        <v>14019</v>
      </c>
      <c r="B727" s="340" t="s">
        <v>1288</v>
      </c>
      <c r="C727" s="345" t="s">
        <v>14050</v>
      </c>
      <c r="D727" s="340" t="s">
        <v>14049</v>
      </c>
      <c r="E727" s="61" t="s">
        <v>158</v>
      </c>
      <c r="F727" s="155" t="s">
        <v>140</v>
      </c>
      <c r="G727" s="155">
        <v>3.2</v>
      </c>
      <c r="H727" s="155"/>
    </row>
    <row r="728" spans="1:8" ht="15" x14ac:dyDescent="0.25">
      <c r="A728" s="61" t="s">
        <v>14019</v>
      </c>
      <c r="B728" s="340" t="s">
        <v>1288</v>
      </c>
      <c r="C728" s="345" t="s">
        <v>14051</v>
      </c>
      <c r="D728" s="340" t="s">
        <v>14052</v>
      </c>
      <c r="E728" s="61" t="s">
        <v>158</v>
      </c>
      <c r="F728" s="155" t="s">
        <v>140</v>
      </c>
      <c r="G728" s="155">
        <v>2</v>
      </c>
      <c r="H728" s="155">
        <v>3.1</v>
      </c>
    </row>
    <row r="729" spans="1:8" ht="15" x14ac:dyDescent="0.25">
      <c r="A729" s="61" t="s">
        <v>14019</v>
      </c>
      <c r="B729" s="340" t="s">
        <v>1288</v>
      </c>
      <c r="C729" s="345" t="s">
        <v>14053</v>
      </c>
      <c r="D729" s="340" t="s">
        <v>14052</v>
      </c>
      <c r="E729" s="61" t="s">
        <v>158</v>
      </c>
      <c r="F729" s="155" t="s">
        <v>140</v>
      </c>
      <c r="G729" s="155">
        <v>2</v>
      </c>
      <c r="H729" s="155">
        <v>3.1</v>
      </c>
    </row>
    <row r="730" spans="1:8" ht="15" x14ac:dyDescent="0.25">
      <c r="A730" s="61" t="s">
        <v>14019</v>
      </c>
      <c r="B730" s="340" t="s">
        <v>1288</v>
      </c>
      <c r="C730" s="345" t="s">
        <v>14054</v>
      </c>
      <c r="D730" s="340" t="s">
        <v>14055</v>
      </c>
      <c r="E730" s="61" t="s">
        <v>158</v>
      </c>
      <c r="F730" s="155" t="s">
        <v>140</v>
      </c>
      <c r="G730" s="155">
        <v>2</v>
      </c>
      <c r="H730" s="155">
        <v>3.1</v>
      </c>
    </row>
    <row r="731" spans="1:8" ht="15" x14ac:dyDescent="0.25">
      <c r="A731" s="61" t="s">
        <v>14019</v>
      </c>
      <c r="B731" s="340" t="s">
        <v>1288</v>
      </c>
      <c r="C731" s="345" t="s">
        <v>14056</v>
      </c>
      <c r="D731" s="340" t="s">
        <v>14055</v>
      </c>
      <c r="E731" s="61" t="s">
        <v>158</v>
      </c>
      <c r="F731" s="155" t="s">
        <v>140</v>
      </c>
      <c r="G731" s="155">
        <v>2</v>
      </c>
      <c r="H731" s="155">
        <v>3.1</v>
      </c>
    </row>
    <row r="732" spans="1:8" ht="15" x14ac:dyDescent="0.25">
      <c r="A732" s="61" t="s">
        <v>14019</v>
      </c>
      <c r="B732" s="340" t="s">
        <v>1288</v>
      </c>
      <c r="C732" s="345" t="s">
        <v>14057</v>
      </c>
      <c r="D732" s="340" t="s">
        <v>14058</v>
      </c>
      <c r="E732" s="61" t="s">
        <v>158</v>
      </c>
      <c r="F732" s="155" t="s">
        <v>140</v>
      </c>
      <c r="G732" s="155">
        <v>2</v>
      </c>
      <c r="H732" s="155">
        <v>3.1</v>
      </c>
    </row>
    <row r="733" spans="1:8" ht="15" x14ac:dyDescent="0.25">
      <c r="A733" s="61" t="s">
        <v>14019</v>
      </c>
      <c r="B733" s="340" t="s">
        <v>1288</v>
      </c>
      <c r="C733" s="345" t="s">
        <v>14059</v>
      </c>
      <c r="D733" s="340" t="s">
        <v>14058</v>
      </c>
      <c r="E733" s="61" t="s">
        <v>158</v>
      </c>
      <c r="F733" s="155" t="s">
        <v>140</v>
      </c>
      <c r="G733" s="155">
        <v>2</v>
      </c>
      <c r="H733" s="155">
        <v>3.2</v>
      </c>
    </row>
    <row r="734" spans="1:8" ht="15" x14ac:dyDescent="0.25">
      <c r="A734" s="61" t="s">
        <v>14019</v>
      </c>
      <c r="B734" s="340" t="s">
        <v>1288</v>
      </c>
      <c r="C734" s="345" t="s">
        <v>14060</v>
      </c>
      <c r="D734" s="340" t="s">
        <v>14061</v>
      </c>
      <c r="E734" s="61" t="s">
        <v>158</v>
      </c>
      <c r="F734" s="155" t="s">
        <v>140</v>
      </c>
      <c r="G734" s="155">
        <v>2</v>
      </c>
      <c r="H734" s="155">
        <v>3.1</v>
      </c>
    </row>
    <row r="735" spans="1:8" ht="15" x14ac:dyDescent="0.25">
      <c r="A735" s="61" t="s">
        <v>14019</v>
      </c>
      <c r="B735" s="340" t="s">
        <v>1288</v>
      </c>
      <c r="C735" s="345" t="s">
        <v>14062</v>
      </c>
      <c r="D735" s="340" t="s">
        <v>14061</v>
      </c>
      <c r="E735" s="61" t="s">
        <v>158</v>
      </c>
      <c r="F735" s="155" t="s">
        <v>140</v>
      </c>
      <c r="G735" s="155">
        <v>2</v>
      </c>
      <c r="H735" s="155">
        <v>3.1</v>
      </c>
    </row>
    <row r="736" spans="1:8" ht="15" x14ac:dyDescent="0.25">
      <c r="A736" s="61" t="s">
        <v>14019</v>
      </c>
      <c r="B736" s="340" t="s">
        <v>1288</v>
      </c>
      <c r="C736" s="345" t="s">
        <v>14063</v>
      </c>
      <c r="D736" s="340" t="s">
        <v>14064</v>
      </c>
      <c r="E736" s="61" t="s">
        <v>158</v>
      </c>
      <c r="F736" s="155" t="s">
        <v>140</v>
      </c>
      <c r="G736" s="155">
        <v>2</v>
      </c>
      <c r="H736" s="155">
        <v>3.1</v>
      </c>
    </row>
    <row r="737" spans="1:8" ht="15" x14ac:dyDescent="0.25">
      <c r="A737" s="61" t="s">
        <v>14019</v>
      </c>
      <c r="B737" s="340" t="s">
        <v>1288</v>
      </c>
      <c r="C737" s="345" t="s">
        <v>14065</v>
      </c>
      <c r="D737" s="340" t="s">
        <v>14064</v>
      </c>
      <c r="E737" s="61" t="s">
        <v>158</v>
      </c>
      <c r="F737" s="155" t="s">
        <v>140</v>
      </c>
      <c r="G737" s="155">
        <v>2</v>
      </c>
      <c r="H737" s="155">
        <v>3.1</v>
      </c>
    </row>
    <row r="738" spans="1:8" ht="15" x14ac:dyDescent="0.25">
      <c r="A738" s="61" t="s">
        <v>14066</v>
      </c>
      <c r="B738" s="340" t="s">
        <v>4808</v>
      </c>
      <c r="C738" s="345">
        <v>36</v>
      </c>
      <c r="D738" s="340" t="s">
        <v>14067</v>
      </c>
      <c r="E738" s="61" t="s">
        <v>158</v>
      </c>
      <c r="F738" s="155" t="s">
        <v>140</v>
      </c>
      <c r="G738" s="155">
        <v>2</v>
      </c>
      <c r="H738" s="155">
        <v>3.1</v>
      </c>
    </row>
    <row r="739" spans="1:8" ht="15" x14ac:dyDescent="0.25">
      <c r="A739" s="61" t="s">
        <v>14066</v>
      </c>
      <c r="B739" s="340" t="s">
        <v>4808</v>
      </c>
      <c r="C739" s="345" t="s">
        <v>14068</v>
      </c>
      <c r="D739" s="340" t="s">
        <v>14067</v>
      </c>
      <c r="E739" s="61" t="s">
        <v>158</v>
      </c>
      <c r="F739" s="155" t="s">
        <v>140</v>
      </c>
      <c r="G739" s="155">
        <v>2</v>
      </c>
      <c r="H739" s="155">
        <v>3.1</v>
      </c>
    </row>
    <row r="740" spans="1:8" ht="15" x14ac:dyDescent="0.25">
      <c r="A740" s="61" t="s">
        <v>14066</v>
      </c>
      <c r="B740" s="340" t="s">
        <v>4808</v>
      </c>
      <c r="C740" s="345">
        <v>37</v>
      </c>
      <c r="D740" s="340" t="s">
        <v>7423</v>
      </c>
      <c r="E740" s="61" t="s">
        <v>158</v>
      </c>
      <c r="F740" s="155" t="s">
        <v>140</v>
      </c>
      <c r="G740" s="155">
        <v>2</v>
      </c>
      <c r="H740" s="155">
        <v>3.1</v>
      </c>
    </row>
    <row r="741" spans="1:8" ht="15" x14ac:dyDescent="0.25">
      <c r="A741" s="61" t="s">
        <v>14066</v>
      </c>
      <c r="B741" s="340" t="s">
        <v>4808</v>
      </c>
      <c r="C741" s="345" t="s">
        <v>14069</v>
      </c>
      <c r="D741" s="340" t="s">
        <v>7423</v>
      </c>
      <c r="E741" s="61" t="s">
        <v>140</v>
      </c>
      <c r="F741" s="155" t="s">
        <v>140</v>
      </c>
      <c r="G741" s="155">
        <v>0</v>
      </c>
      <c r="H741" s="155"/>
    </row>
    <row r="742" spans="1:8" ht="15" x14ac:dyDescent="0.25">
      <c r="A742" s="61" t="s">
        <v>14066</v>
      </c>
      <c r="B742" s="340" t="s">
        <v>4808</v>
      </c>
      <c r="C742" s="345">
        <v>38</v>
      </c>
      <c r="D742" s="340" t="s">
        <v>14070</v>
      </c>
      <c r="E742" s="61" t="s">
        <v>140</v>
      </c>
      <c r="F742" s="155" t="s">
        <v>140</v>
      </c>
      <c r="G742" s="155">
        <v>3.2</v>
      </c>
      <c r="H742" s="155"/>
    </row>
    <row r="743" spans="1:8" ht="15" x14ac:dyDescent="0.25">
      <c r="A743" s="61" t="s">
        <v>14066</v>
      </c>
      <c r="B743" s="340" t="s">
        <v>4808</v>
      </c>
      <c r="C743" s="345" t="s">
        <v>14071</v>
      </c>
      <c r="D743" s="340" t="s">
        <v>7429</v>
      </c>
      <c r="E743" s="61" t="s">
        <v>140</v>
      </c>
      <c r="F743" s="155" t="s">
        <v>140</v>
      </c>
      <c r="G743" s="155">
        <v>2</v>
      </c>
      <c r="H743" s="155"/>
    </row>
    <row r="744" spans="1:8" ht="15" x14ac:dyDescent="0.25">
      <c r="A744" s="61" t="s">
        <v>14066</v>
      </c>
      <c r="B744" s="340" t="s">
        <v>4808</v>
      </c>
      <c r="C744" s="345" t="s">
        <v>14072</v>
      </c>
      <c r="D744" s="340" t="s">
        <v>14073</v>
      </c>
      <c r="E744" s="61" t="s">
        <v>158</v>
      </c>
      <c r="F744" s="155" t="s">
        <v>140</v>
      </c>
      <c r="G744" s="155">
        <v>2</v>
      </c>
      <c r="H744" s="155"/>
    </row>
    <row r="745" spans="1:8" ht="15" x14ac:dyDescent="0.25">
      <c r="A745" s="61" t="s">
        <v>14066</v>
      </c>
      <c r="B745" s="340" t="s">
        <v>4808</v>
      </c>
      <c r="C745" s="345" t="s">
        <v>14074</v>
      </c>
      <c r="D745" s="340" t="s">
        <v>14073</v>
      </c>
      <c r="E745" s="61" t="s">
        <v>158</v>
      </c>
      <c r="F745" s="155" t="s">
        <v>140</v>
      </c>
      <c r="G745" s="155">
        <v>2</v>
      </c>
      <c r="H745" s="155"/>
    </row>
    <row r="746" spans="1:8" ht="15" x14ac:dyDescent="0.25">
      <c r="A746" s="61" t="s">
        <v>14066</v>
      </c>
      <c r="B746" s="340" t="s">
        <v>4808</v>
      </c>
      <c r="C746" s="345" t="s">
        <v>14075</v>
      </c>
      <c r="D746" s="340" t="s">
        <v>7433</v>
      </c>
      <c r="E746" s="61" t="s">
        <v>158</v>
      </c>
      <c r="F746" s="155" t="s">
        <v>140</v>
      </c>
      <c r="G746" s="155">
        <v>2</v>
      </c>
      <c r="H746" s="155"/>
    </row>
    <row r="747" spans="1:8" ht="15" x14ac:dyDescent="0.25">
      <c r="A747" s="61" t="s">
        <v>14066</v>
      </c>
      <c r="B747" s="340" t="s">
        <v>4808</v>
      </c>
      <c r="C747" s="345" t="s">
        <v>14076</v>
      </c>
      <c r="D747" s="340" t="s">
        <v>7433</v>
      </c>
      <c r="E747" s="61" t="s">
        <v>158</v>
      </c>
      <c r="F747" s="155" t="s">
        <v>140</v>
      </c>
      <c r="G747" s="155">
        <v>2</v>
      </c>
      <c r="H747" s="155"/>
    </row>
    <row r="748" spans="1:8" ht="15" x14ac:dyDescent="0.25">
      <c r="A748" s="61" t="s">
        <v>14066</v>
      </c>
      <c r="B748" s="340" t="s">
        <v>4808</v>
      </c>
      <c r="C748" s="345" t="s">
        <v>14077</v>
      </c>
      <c r="D748" s="340" t="s">
        <v>14078</v>
      </c>
      <c r="E748" s="61" t="s">
        <v>140</v>
      </c>
      <c r="F748" s="155" t="s">
        <v>140</v>
      </c>
      <c r="G748" s="155">
        <v>3.1</v>
      </c>
      <c r="H748" s="155">
        <v>3.2</v>
      </c>
    </row>
    <row r="749" spans="1:8" ht="15" x14ac:dyDescent="0.25">
      <c r="A749" s="61" t="s">
        <v>14066</v>
      </c>
      <c r="B749" s="340" t="s">
        <v>4808</v>
      </c>
      <c r="C749" s="345" t="s">
        <v>14079</v>
      </c>
      <c r="D749" s="340" t="s">
        <v>14080</v>
      </c>
      <c r="E749" s="61" t="s">
        <v>140</v>
      </c>
      <c r="F749" s="155" t="s">
        <v>140</v>
      </c>
      <c r="G749" s="155">
        <v>3.1</v>
      </c>
      <c r="H749" s="155">
        <v>3.2</v>
      </c>
    </row>
    <row r="750" spans="1:8" ht="15" x14ac:dyDescent="0.25">
      <c r="A750" s="61" t="s">
        <v>14066</v>
      </c>
      <c r="B750" s="340" t="s">
        <v>4808</v>
      </c>
      <c r="C750" s="345" t="s">
        <v>14081</v>
      </c>
      <c r="D750" s="340" t="s">
        <v>14080</v>
      </c>
      <c r="E750" s="61" t="s">
        <v>158</v>
      </c>
      <c r="F750" s="155" t="s">
        <v>140</v>
      </c>
      <c r="G750" s="155">
        <v>3.1</v>
      </c>
      <c r="H750" s="155">
        <v>3.2</v>
      </c>
    </row>
    <row r="751" spans="1:8" ht="15" x14ac:dyDescent="0.25">
      <c r="A751" s="61" t="s">
        <v>14066</v>
      </c>
      <c r="B751" s="340" t="s">
        <v>4808</v>
      </c>
      <c r="C751" s="345" t="s">
        <v>14082</v>
      </c>
      <c r="D751" s="340" t="s">
        <v>14083</v>
      </c>
      <c r="E751" s="61" t="s">
        <v>158</v>
      </c>
      <c r="F751" s="155" t="s">
        <v>140</v>
      </c>
      <c r="G751" s="155">
        <v>3.1</v>
      </c>
      <c r="H751" s="155">
        <v>3.2</v>
      </c>
    </row>
    <row r="752" spans="1:8" ht="15" x14ac:dyDescent="0.25">
      <c r="A752" s="61" t="s">
        <v>14066</v>
      </c>
      <c r="B752" s="340" t="s">
        <v>4808</v>
      </c>
      <c r="C752" s="345" t="s">
        <v>14084</v>
      </c>
      <c r="D752" s="340" t="s">
        <v>14083</v>
      </c>
      <c r="E752" s="61" t="s">
        <v>158</v>
      </c>
      <c r="F752" s="155" t="s">
        <v>6469</v>
      </c>
      <c r="G752" s="155">
        <v>2</v>
      </c>
      <c r="H752" s="155"/>
    </row>
    <row r="753" spans="1:9" ht="15" x14ac:dyDescent="0.25">
      <c r="A753" s="61" t="s">
        <v>14066</v>
      </c>
      <c r="B753" s="340" t="s">
        <v>4808</v>
      </c>
      <c r="C753" s="345" t="s">
        <v>14085</v>
      </c>
      <c r="D753" s="340" t="s">
        <v>14086</v>
      </c>
      <c r="E753" s="61" t="s">
        <v>158</v>
      </c>
      <c r="F753" s="155" t="s">
        <v>140</v>
      </c>
      <c r="G753" s="155">
        <v>2</v>
      </c>
      <c r="H753" s="155"/>
    </row>
    <row r="754" spans="1:9" ht="15" x14ac:dyDescent="0.25">
      <c r="A754" s="61" t="s">
        <v>14066</v>
      </c>
      <c r="B754" s="340" t="s">
        <v>4808</v>
      </c>
      <c r="C754" s="345" t="s">
        <v>14087</v>
      </c>
      <c r="D754" s="340" t="s">
        <v>14086</v>
      </c>
      <c r="E754" s="61" t="s">
        <v>158</v>
      </c>
      <c r="F754" s="155" t="s">
        <v>140</v>
      </c>
      <c r="G754" s="155">
        <v>2</v>
      </c>
      <c r="H754" s="155"/>
    </row>
    <row r="755" spans="1:9" ht="15" x14ac:dyDescent="0.25">
      <c r="A755" s="61" t="s">
        <v>14066</v>
      </c>
      <c r="B755" s="340" t="s">
        <v>4808</v>
      </c>
      <c r="C755" s="345" t="s">
        <v>14088</v>
      </c>
      <c r="D755" s="340" t="s">
        <v>14089</v>
      </c>
      <c r="E755" s="61" t="s">
        <v>158</v>
      </c>
      <c r="F755" s="155" t="s">
        <v>140</v>
      </c>
      <c r="G755" s="155">
        <v>2</v>
      </c>
      <c r="H755" s="155"/>
    </row>
    <row r="756" spans="1:9" ht="15" x14ac:dyDescent="0.25">
      <c r="A756" s="61" t="s">
        <v>14066</v>
      </c>
      <c r="B756" s="340" t="s">
        <v>4808</v>
      </c>
      <c r="C756" s="345" t="s">
        <v>14090</v>
      </c>
      <c r="D756" s="340" t="s">
        <v>14091</v>
      </c>
      <c r="E756" s="61" t="s">
        <v>158</v>
      </c>
      <c r="F756" s="155" t="s">
        <v>6469</v>
      </c>
      <c r="G756" s="155">
        <v>1</v>
      </c>
      <c r="H756" s="155"/>
      <c r="I756" s="63" t="s">
        <v>1318</v>
      </c>
    </row>
    <row r="757" spans="1:9" ht="15" x14ac:dyDescent="0.25">
      <c r="A757" s="61" t="s">
        <v>14066</v>
      </c>
      <c r="B757" s="340" t="s">
        <v>4808</v>
      </c>
      <c r="C757" s="345" t="s">
        <v>14092</v>
      </c>
      <c r="D757" s="340" t="s">
        <v>14091</v>
      </c>
      <c r="E757" s="61" t="s">
        <v>158</v>
      </c>
      <c r="F757" s="155" t="s">
        <v>6469</v>
      </c>
      <c r="G757" s="155">
        <v>1</v>
      </c>
      <c r="H757" s="155"/>
    </row>
    <row r="758" spans="1:9" ht="15" x14ac:dyDescent="0.25">
      <c r="A758" s="61" t="s">
        <v>14066</v>
      </c>
      <c r="B758" s="340" t="s">
        <v>4808</v>
      </c>
      <c r="C758" s="345" t="s">
        <v>14093</v>
      </c>
      <c r="D758" s="340" t="s">
        <v>14094</v>
      </c>
      <c r="E758" s="61" t="s">
        <v>158</v>
      </c>
      <c r="F758" s="155" t="s">
        <v>158</v>
      </c>
      <c r="G758" s="155">
        <v>1</v>
      </c>
      <c r="H758" s="155"/>
    </row>
    <row r="759" spans="1:9" ht="15" x14ac:dyDescent="0.25">
      <c r="A759" s="61" t="s">
        <v>14066</v>
      </c>
      <c r="B759" s="340" t="s">
        <v>4808</v>
      </c>
      <c r="C759" s="345" t="s">
        <v>14095</v>
      </c>
      <c r="D759" s="340" t="s">
        <v>14094</v>
      </c>
      <c r="E759" s="61" t="s">
        <v>158</v>
      </c>
      <c r="F759" s="155" t="s">
        <v>158</v>
      </c>
      <c r="G759" s="155">
        <v>1</v>
      </c>
      <c r="H759" s="155"/>
    </row>
    <row r="760" spans="1:9" ht="15" x14ac:dyDescent="0.25">
      <c r="A760" s="61" t="s">
        <v>14066</v>
      </c>
      <c r="B760" s="340" t="s">
        <v>4808</v>
      </c>
      <c r="C760" s="345" t="s">
        <v>14096</v>
      </c>
      <c r="D760" s="340" t="s">
        <v>14097</v>
      </c>
      <c r="E760" s="61" t="s">
        <v>158</v>
      </c>
      <c r="F760" s="155" t="s">
        <v>158</v>
      </c>
      <c r="G760" s="155">
        <v>1</v>
      </c>
      <c r="H760" s="155"/>
    </row>
    <row r="761" spans="1:9" ht="15" x14ac:dyDescent="0.25">
      <c r="A761" s="61" t="s">
        <v>14066</v>
      </c>
      <c r="B761" s="340" t="s">
        <v>4808</v>
      </c>
      <c r="C761" s="345" t="s">
        <v>14098</v>
      </c>
      <c r="D761" s="340" t="s">
        <v>14097</v>
      </c>
      <c r="E761" s="61" t="s">
        <v>158</v>
      </c>
      <c r="F761" s="155" t="s">
        <v>158</v>
      </c>
      <c r="G761" s="155">
        <v>1</v>
      </c>
      <c r="H761" s="155"/>
    </row>
    <row r="762" spans="1:9" ht="15" x14ac:dyDescent="0.25">
      <c r="A762" s="61" t="s">
        <v>14066</v>
      </c>
      <c r="B762" s="340" t="s">
        <v>4808</v>
      </c>
      <c r="C762" s="345">
        <v>39</v>
      </c>
      <c r="D762" s="340" t="s">
        <v>7452</v>
      </c>
      <c r="E762" s="61" t="s">
        <v>158</v>
      </c>
      <c r="F762" s="155" t="s">
        <v>6469</v>
      </c>
      <c r="G762" s="155">
        <v>1</v>
      </c>
      <c r="H762" s="155"/>
    </row>
    <row r="763" spans="1:9" ht="15" x14ac:dyDescent="0.25">
      <c r="A763" s="61" t="s">
        <v>14066</v>
      </c>
      <c r="B763" s="340" t="s">
        <v>4808</v>
      </c>
      <c r="C763" s="345" t="s">
        <v>14099</v>
      </c>
      <c r="D763" s="340" t="s">
        <v>14100</v>
      </c>
      <c r="E763" s="61" t="s">
        <v>158</v>
      </c>
      <c r="F763" s="155" t="s">
        <v>158</v>
      </c>
      <c r="G763" s="155">
        <v>1</v>
      </c>
      <c r="H763" s="155"/>
    </row>
    <row r="764" spans="1:9" ht="15" x14ac:dyDescent="0.25">
      <c r="A764" s="61" t="s">
        <v>14066</v>
      </c>
      <c r="B764" s="340" t="s">
        <v>4808</v>
      </c>
      <c r="C764" s="345" t="s">
        <v>14101</v>
      </c>
      <c r="D764" s="340" t="s">
        <v>14102</v>
      </c>
      <c r="E764" s="61" t="s">
        <v>158</v>
      </c>
      <c r="F764" s="155" t="s">
        <v>158</v>
      </c>
      <c r="G764" s="155">
        <v>1</v>
      </c>
      <c r="H764" s="155"/>
    </row>
    <row r="765" spans="1:9" ht="15" x14ac:dyDescent="0.25">
      <c r="A765" s="340" t="s">
        <v>14103</v>
      </c>
      <c r="B765" s="340" t="s">
        <v>7455</v>
      </c>
      <c r="C765" s="345">
        <v>41</v>
      </c>
      <c r="D765" s="340" t="s">
        <v>14104</v>
      </c>
      <c r="E765" s="61" t="s">
        <v>158</v>
      </c>
      <c r="F765" s="155" t="s">
        <v>158</v>
      </c>
      <c r="G765" s="155">
        <v>1</v>
      </c>
      <c r="H765" s="155"/>
    </row>
    <row r="766" spans="1:9" ht="15" x14ac:dyDescent="0.25">
      <c r="A766" s="340" t="s">
        <v>14103</v>
      </c>
      <c r="B766" s="340" t="s">
        <v>7455</v>
      </c>
      <c r="C766" s="345" t="s">
        <v>14105</v>
      </c>
      <c r="D766" s="340" t="s">
        <v>14104</v>
      </c>
      <c r="E766" s="61" t="s">
        <v>158</v>
      </c>
      <c r="F766" s="155" t="s">
        <v>158</v>
      </c>
      <c r="G766" s="155">
        <v>1</v>
      </c>
      <c r="H766" s="155"/>
    </row>
    <row r="767" spans="1:9" ht="15" x14ac:dyDescent="0.25">
      <c r="A767" s="340" t="s">
        <v>14103</v>
      </c>
      <c r="B767" s="340" t="s">
        <v>7455</v>
      </c>
      <c r="C767" s="345">
        <v>42</v>
      </c>
      <c r="D767" s="340" t="s">
        <v>14106</v>
      </c>
      <c r="E767" s="61" t="s">
        <v>158</v>
      </c>
      <c r="F767" s="155" t="s">
        <v>158</v>
      </c>
      <c r="G767" s="155">
        <v>1</v>
      </c>
      <c r="H767" s="155"/>
    </row>
    <row r="768" spans="1:9" ht="15" x14ac:dyDescent="0.25">
      <c r="A768" s="340" t="s">
        <v>14103</v>
      </c>
      <c r="B768" s="340" t="s">
        <v>7455</v>
      </c>
      <c r="C768" s="345" t="s">
        <v>14107</v>
      </c>
      <c r="D768" s="340" t="s">
        <v>14108</v>
      </c>
      <c r="E768" s="61" t="s">
        <v>158</v>
      </c>
      <c r="F768" s="155" t="s">
        <v>158</v>
      </c>
      <c r="G768" s="155">
        <v>1</v>
      </c>
      <c r="H768" s="155"/>
    </row>
    <row r="769" spans="1:8" ht="15" x14ac:dyDescent="0.25">
      <c r="A769" s="340" t="s">
        <v>14103</v>
      </c>
      <c r="B769" s="340" t="s">
        <v>7455</v>
      </c>
      <c r="C769" s="345" t="s">
        <v>14109</v>
      </c>
      <c r="D769" s="340" t="s">
        <v>7470</v>
      </c>
      <c r="E769" s="61" t="s">
        <v>158</v>
      </c>
      <c r="F769" s="155" t="s">
        <v>158</v>
      </c>
      <c r="G769" s="155">
        <v>1</v>
      </c>
      <c r="H769" s="155"/>
    </row>
    <row r="770" spans="1:8" ht="15" x14ac:dyDescent="0.25">
      <c r="A770" s="340" t="s">
        <v>14103</v>
      </c>
      <c r="B770" s="340" t="s">
        <v>7455</v>
      </c>
      <c r="C770" s="345" t="s">
        <v>14110</v>
      </c>
      <c r="D770" s="340" t="s">
        <v>7470</v>
      </c>
      <c r="E770" s="61" t="s">
        <v>158</v>
      </c>
      <c r="F770" s="155" t="s">
        <v>158</v>
      </c>
      <c r="G770" s="155">
        <v>1</v>
      </c>
      <c r="H770" s="155"/>
    </row>
    <row r="771" spans="1:8" ht="15" x14ac:dyDescent="0.25">
      <c r="A771" s="340" t="s">
        <v>14103</v>
      </c>
      <c r="B771" s="340" t="s">
        <v>7455</v>
      </c>
      <c r="C771" s="345" t="s">
        <v>14111</v>
      </c>
      <c r="D771" s="340" t="s">
        <v>7476</v>
      </c>
      <c r="E771" s="61" t="s">
        <v>158</v>
      </c>
      <c r="F771" s="155" t="s">
        <v>158</v>
      </c>
      <c r="G771" s="155">
        <v>1</v>
      </c>
      <c r="H771" s="155"/>
    </row>
    <row r="772" spans="1:8" ht="15" x14ac:dyDescent="0.25">
      <c r="A772" s="340" t="s">
        <v>14103</v>
      </c>
      <c r="B772" s="340" t="s">
        <v>7455</v>
      </c>
      <c r="C772" s="345" t="s">
        <v>14112</v>
      </c>
      <c r="D772" s="340" t="s">
        <v>7476</v>
      </c>
      <c r="E772" s="61" t="s">
        <v>158</v>
      </c>
      <c r="F772" s="155" t="s">
        <v>158</v>
      </c>
      <c r="G772" s="155">
        <v>1</v>
      </c>
      <c r="H772" s="155"/>
    </row>
    <row r="773" spans="1:8" ht="15" x14ac:dyDescent="0.25">
      <c r="A773" s="340" t="s">
        <v>14103</v>
      </c>
      <c r="B773" s="340" t="s">
        <v>7455</v>
      </c>
      <c r="C773" s="345" t="s">
        <v>14113</v>
      </c>
      <c r="D773" s="340" t="s">
        <v>14114</v>
      </c>
      <c r="E773" s="61" t="s">
        <v>158</v>
      </c>
      <c r="F773" s="155" t="s">
        <v>158</v>
      </c>
      <c r="G773" s="155">
        <v>1</v>
      </c>
      <c r="H773" s="155"/>
    </row>
    <row r="774" spans="1:8" ht="15" x14ac:dyDescent="0.25">
      <c r="A774" s="340" t="s">
        <v>14103</v>
      </c>
      <c r="B774" s="340" t="s">
        <v>7455</v>
      </c>
      <c r="C774" s="345" t="s">
        <v>14115</v>
      </c>
      <c r="D774" s="340" t="s">
        <v>14114</v>
      </c>
      <c r="E774" s="61" t="s">
        <v>158</v>
      </c>
      <c r="F774" s="155" t="s">
        <v>158</v>
      </c>
      <c r="G774" s="155">
        <v>1</v>
      </c>
      <c r="H774" s="155"/>
    </row>
    <row r="775" spans="1:8" ht="15" x14ac:dyDescent="0.25">
      <c r="A775" s="340" t="s">
        <v>14103</v>
      </c>
      <c r="B775" s="340" t="s">
        <v>7455</v>
      </c>
      <c r="C775" s="345" t="s">
        <v>14116</v>
      </c>
      <c r="D775" s="340" t="s">
        <v>14117</v>
      </c>
      <c r="E775" s="61" t="s">
        <v>158</v>
      </c>
      <c r="F775" s="155" t="s">
        <v>158</v>
      </c>
      <c r="G775" s="155">
        <v>1</v>
      </c>
      <c r="H775" s="155"/>
    </row>
    <row r="776" spans="1:8" ht="15" x14ac:dyDescent="0.25">
      <c r="A776" s="340" t="s">
        <v>14103</v>
      </c>
      <c r="B776" s="340" t="s">
        <v>7455</v>
      </c>
      <c r="C776" s="345" t="s">
        <v>14118</v>
      </c>
      <c r="D776" s="340" t="s">
        <v>7482</v>
      </c>
      <c r="E776" s="61" t="s">
        <v>158</v>
      </c>
      <c r="F776" s="155" t="s">
        <v>158</v>
      </c>
      <c r="G776" s="155">
        <v>1</v>
      </c>
      <c r="H776" s="155"/>
    </row>
    <row r="777" spans="1:8" ht="15" x14ac:dyDescent="0.25">
      <c r="A777" s="340" t="s">
        <v>14103</v>
      </c>
      <c r="B777" s="340" t="s">
        <v>7455</v>
      </c>
      <c r="C777" s="345" t="s">
        <v>14119</v>
      </c>
      <c r="D777" s="340" t="s">
        <v>7482</v>
      </c>
      <c r="E777" s="61" t="s">
        <v>158</v>
      </c>
      <c r="F777" s="155" t="s">
        <v>158</v>
      </c>
      <c r="G777" s="155">
        <v>1</v>
      </c>
      <c r="H777" s="155"/>
    </row>
    <row r="778" spans="1:8" ht="15" x14ac:dyDescent="0.25">
      <c r="A778" s="340" t="s">
        <v>14103</v>
      </c>
      <c r="B778" s="340" t="s">
        <v>7455</v>
      </c>
      <c r="C778" s="345" t="s">
        <v>14120</v>
      </c>
      <c r="D778" s="340" t="s">
        <v>14121</v>
      </c>
      <c r="E778" s="61" t="s">
        <v>140</v>
      </c>
      <c r="F778" s="155" t="s">
        <v>140</v>
      </c>
      <c r="G778" s="155">
        <v>2</v>
      </c>
      <c r="H778" s="155">
        <v>4.0999999999999996</v>
      </c>
    </row>
    <row r="779" spans="1:8" ht="15" x14ac:dyDescent="0.25">
      <c r="A779" s="340" t="s">
        <v>14103</v>
      </c>
      <c r="B779" s="340" t="s">
        <v>7455</v>
      </c>
      <c r="C779" s="345" t="s">
        <v>14122</v>
      </c>
      <c r="D779" s="340" t="s">
        <v>14121</v>
      </c>
      <c r="E779" s="61" t="s">
        <v>140</v>
      </c>
      <c r="F779" s="155" t="s">
        <v>140</v>
      </c>
      <c r="G779" s="155">
        <v>2</v>
      </c>
      <c r="H779" s="155">
        <v>4.0999999999999996</v>
      </c>
    </row>
    <row r="780" spans="1:8" ht="15" x14ac:dyDescent="0.25">
      <c r="A780" s="340" t="s">
        <v>14103</v>
      </c>
      <c r="B780" s="340" t="s">
        <v>7455</v>
      </c>
      <c r="C780" s="345" t="s">
        <v>14123</v>
      </c>
      <c r="D780" s="340" t="s">
        <v>7486</v>
      </c>
      <c r="E780" s="61" t="s">
        <v>158</v>
      </c>
      <c r="F780" s="155" t="s">
        <v>6469</v>
      </c>
      <c r="G780" s="155">
        <v>1</v>
      </c>
      <c r="H780" s="155"/>
    </row>
    <row r="781" spans="1:8" ht="15" x14ac:dyDescent="0.25">
      <c r="A781" s="340" t="s">
        <v>14103</v>
      </c>
      <c r="B781" s="340" t="s">
        <v>7455</v>
      </c>
      <c r="C781" s="345" t="s">
        <v>14124</v>
      </c>
      <c r="D781" s="340" t="s">
        <v>14125</v>
      </c>
      <c r="E781" s="61" t="s">
        <v>158</v>
      </c>
      <c r="F781" s="155" t="s">
        <v>158</v>
      </c>
      <c r="G781" s="155">
        <v>1</v>
      </c>
      <c r="H781" s="155"/>
    </row>
    <row r="782" spans="1:8" ht="15" x14ac:dyDescent="0.25">
      <c r="A782" s="340" t="s">
        <v>14103</v>
      </c>
      <c r="B782" s="340" t="s">
        <v>7455</v>
      </c>
      <c r="C782" s="345" t="s">
        <v>14126</v>
      </c>
      <c r="D782" s="340" t="s">
        <v>14125</v>
      </c>
      <c r="E782" s="61" t="s">
        <v>158</v>
      </c>
      <c r="F782" s="155" t="s">
        <v>158</v>
      </c>
      <c r="G782" s="155">
        <v>1</v>
      </c>
      <c r="H782" s="155"/>
    </row>
    <row r="783" spans="1:8" ht="15" x14ac:dyDescent="0.25">
      <c r="A783" s="340" t="s">
        <v>14103</v>
      </c>
      <c r="B783" s="340" t="s">
        <v>7455</v>
      </c>
      <c r="C783" s="345" t="s">
        <v>14127</v>
      </c>
      <c r="D783" s="340" t="s">
        <v>14128</v>
      </c>
      <c r="E783" s="61" t="s">
        <v>158</v>
      </c>
      <c r="F783" s="155" t="s">
        <v>158</v>
      </c>
      <c r="G783" s="155">
        <v>1</v>
      </c>
      <c r="H783" s="155"/>
    </row>
    <row r="784" spans="1:8" ht="15" x14ac:dyDescent="0.25">
      <c r="A784" s="340" t="s">
        <v>14103</v>
      </c>
      <c r="B784" s="340" t="s">
        <v>7455</v>
      </c>
      <c r="C784" s="345" t="s">
        <v>14129</v>
      </c>
      <c r="D784" s="340" t="s">
        <v>14128</v>
      </c>
      <c r="E784" s="61" t="s">
        <v>158</v>
      </c>
      <c r="F784" s="155" t="s">
        <v>158</v>
      </c>
      <c r="G784" s="155">
        <v>1</v>
      </c>
      <c r="H784" s="155"/>
    </row>
    <row r="785" spans="1:8" ht="15" x14ac:dyDescent="0.25">
      <c r="A785" s="340" t="s">
        <v>14103</v>
      </c>
      <c r="B785" s="340" t="s">
        <v>7455</v>
      </c>
      <c r="C785" s="345">
        <v>43</v>
      </c>
      <c r="D785" s="340" t="s">
        <v>7492</v>
      </c>
      <c r="E785" s="61" t="s">
        <v>158</v>
      </c>
      <c r="F785" s="155" t="s">
        <v>158</v>
      </c>
      <c r="G785" s="155">
        <v>1</v>
      </c>
      <c r="H785" s="155"/>
    </row>
    <row r="786" spans="1:8" ht="15" x14ac:dyDescent="0.25">
      <c r="A786" s="340" t="s">
        <v>14103</v>
      </c>
      <c r="B786" s="340" t="s">
        <v>7455</v>
      </c>
      <c r="C786" s="345" t="s">
        <v>14130</v>
      </c>
      <c r="D786" s="340" t="s">
        <v>14131</v>
      </c>
      <c r="E786" s="61" t="s">
        <v>158</v>
      </c>
      <c r="F786" s="155" t="s">
        <v>6469</v>
      </c>
      <c r="G786" s="155">
        <v>1</v>
      </c>
      <c r="H786" s="155"/>
    </row>
    <row r="787" spans="1:8" ht="15" x14ac:dyDescent="0.25">
      <c r="A787" s="340" t="s">
        <v>14103</v>
      </c>
      <c r="B787" s="340" t="s">
        <v>7455</v>
      </c>
      <c r="C787" s="345" t="s">
        <v>14132</v>
      </c>
      <c r="D787" s="340" t="s">
        <v>1303</v>
      </c>
      <c r="E787" s="61" t="s">
        <v>158</v>
      </c>
      <c r="F787" s="155" t="s">
        <v>158</v>
      </c>
      <c r="G787" s="155">
        <v>1</v>
      </c>
      <c r="H787" s="155"/>
    </row>
    <row r="788" spans="1:8" ht="15" x14ac:dyDescent="0.25">
      <c r="A788" s="340" t="s">
        <v>14103</v>
      </c>
      <c r="B788" s="340" t="s">
        <v>7455</v>
      </c>
      <c r="C788" s="345" t="s">
        <v>14133</v>
      </c>
      <c r="D788" s="340" t="s">
        <v>1303</v>
      </c>
      <c r="E788" s="61" t="s">
        <v>158</v>
      </c>
      <c r="F788" s="155" t="s">
        <v>158</v>
      </c>
      <c r="G788" s="155">
        <v>1</v>
      </c>
      <c r="H788" s="155"/>
    </row>
    <row r="789" spans="1:8" ht="15" x14ac:dyDescent="0.25">
      <c r="A789" s="340" t="s">
        <v>14103</v>
      </c>
      <c r="B789" s="340" t="s">
        <v>7455</v>
      </c>
      <c r="C789" s="345" t="s">
        <v>14134</v>
      </c>
      <c r="D789" s="340" t="s">
        <v>14135</v>
      </c>
      <c r="E789" s="61" t="s">
        <v>158</v>
      </c>
      <c r="F789" s="155" t="s">
        <v>158</v>
      </c>
      <c r="G789" s="155">
        <v>1</v>
      </c>
      <c r="H789" s="155"/>
    </row>
    <row r="790" spans="1:8" ht="15" x14ac:dyDescent="0.25">
      <c r="A790" s="340" t="s">
        <v>14103</v>
      </c>
      <c r="B790" s="340" t="s">
        <v>7455</v>
      </c>
      <c r="C790" s="345" t="s">
        <v>14136</v>
      </c>
      <c r="D790" s="340" t="s">
        <v>14135</v>
      </c>
      <c r="E790" s="61" t="s">
        <v>158</v>
      </c>
      <c r="F790" s="155" t="s">
        <v>158</v>
      </c>
      <c r="G790" s="155">
        <v>1</v>
      </c>
      <c r="H790" s="155"/>
    </row>
    <row r="791" spans="1:8" ht="15" x14ac:dyDescent="0.25">
      <c r="A791" s="340" t="s">
        <v>14103</v>
      </c>
      <c r="B791" s="340" t="s">
        <v>7455</v>
      </c>
      <c r="C791" s="345" t="s">
        <v>14137</v>
      </c>
      <c r="D791" s="340" t="s">
        <v>14138</v>
      </c>
      <c r="E791" s="61" t="s">
        <v>158</v>
      </c>
      <c r="F791" s="155" t="s">
        <v>158</v>
      </c>
      <c r="G791" s="155">
        <v>2</v>
      </c>
      <c r="H791" s="155"/>
    </row>
    <row r="792" spans="1:8" ht="15" x14ac:dyDescent="0.25">
      <c r="A792" s="340" t="s">
        <v>14103</v>
      </c>
      <c r="B792" s="340" t="s">
        <v>7455</v>
      </c>
      <c r="C792" s="345" t="s">
        <v>14139</v>
      </c>
      <c r="D792" s="340" t="s">
        <v>14138</v>
      </c>
      <c r="E792" s="61" t="s">
        <v>158</v>
      </c>
      <c r="F792" s="155" t="s">
        <v>158</v>
      </c>
      <c r="G792" s="155">
        <v>2</v>
      </c>
      <c r="H792" s="155"/>
    </row>
    <row r="793" spans="1:8" ht="15" x14ac:dyDescent="0.25">
      <c r="A793" s="340" t="s">
        <v>14103</v>
      </c>
      <c r="B793" s="340" t="s">
        <v>7455</v>
      </c>
      <c r="C793" s="345" t="s">
        <v>14140</v>
      </c>
      <c r="D793" s="340" t="s">
        <v>14141</v>
      </c>
      <c r="E793" s="61" t="s">
        <v>158</v>
      </c>
      <c r="F793" s="155" t="s">
        <v>158</v>
      </c>
      <c r="G793" s="155">
        <v>2</v>
      </c>
      <c r="H793" s="155"/>
    </row>
    <row r="794" spans="1:8" ht="15" x14ac:dyDescent="0.25">
      <c r="A794" s="340" t="s">
        <v>14103</v>
      </c>
      <c r="B794" s="340" t="s">
        <v>7455</v>
      </c>
      <c r="C794" s="345" t="s">
        <v>14142</v>
      </c>
      <c r="D794" s="340" t="s">
        <v>14143</v>
      </c>
      <c r="E794" s="61" t="s">
        <v>158</v>
      </c>
      <c r="F794" s="155" t="s">
        <v>158</v>
      </c>
      <c r="G794" s="155">
        <v>2</v>
      </c>
      <c r="H794" s="155"/>
    </row>
    <row r="795" spans="1:8" ht="15" x14ac:dyDescent="0.25">
      <c r="A795" s="340" t="s">
        <v>14103</v>
      </c>
      <c r="B795" s="340" t="s">
        <v>7455</v>
      </c>
      <c r="C795" s="345" t="s">
        <v>14144</v>
      </c>
      <c r="D795" s="340" t="s">
        <v>14145</v>
      </c>
      <c r="E795" s="61" t="s">
        <v>158</v>
      </c>
      <c r="F795" s="155" t="s">
        <v>158</v>
      </c>
      <c r="G795" s="155">
        <v>2</v>
      </c>
      <c r="H795" s="155"/>
    </row>
    <row r="796" spans="1:8" ht="15" x14ac:dyDescent="0.25">
      <c r="A796" s="340" t="s">
        <v>14103</v>
      </c>
      <c r="B796" s="340" t="s">
        <v>7455</v>
      </c>
      <c r="C796" s="345" t="s">
        <v>14146</v>
      </c>
      <c r="D796" s="340" t="s">
        <v>14147</v>
      </c>
      <c r="E796" s="61" t="s">
        <v>158</v>
      </c>
      <c r="F796" s="155" t="s">
        <v>158</v>
      </c>
      <c r="G796" s="155">
        <v>2</v>
      </c>
      <c r="H796" s="155"/>
    </row>
    <row r="797" spans="1:8" ht="15" x14ac:dyDescent="0.25">
      <c r="A797" s="340" t="s">
        <v>14103</v>
      </c>
      <c r="B797" s="340" t="s">
        <v>7455</v>
      </c>
      <c r="C797" s="345" t="s">
        <v>14148</v>
      </c>
      <c r="D797" s="340" t="s">
        <v>14149</v>
      </c>
      <c r="E797" s="61" t="s">
        <v>158</v>
      </c>
      <c r="F797" s="155" t="s">
        <v>158</v>
      </c>
      <c r="G797" s="155">
        <v>2</v>
      </c>
      <c r="H797" s="155"/>
    </row>
    <row r="798" spans="1:8" ht="15" x14ac:dyDescent="0.25">
      <c r="A798" s="340" t="s">
        <v>14103</v>
      </c>
      <c r="B798" s="340" t="s">
        <v>7455</v>
      </c>
      <c r="C798" s="345" t="s">
        <v>14150</v>
      </c>
      <c r="D798" s="340" t="s">
        <v>14151</v>
      </c>
      <c r="E798" s="61" t="s">
        <v>158</v>
      </c>
      <c r="F798" s="155" t="s">
        <v>158</v>
      </c>
      <c r="G798" s="155">
        <v>2</v>
      </c>
      <c r="H798" s="155"/>
    </row>
    <row r="799" spans="1:8" ht="15" x14ac:dyDescent="0.25">
      <c r="A799" s="340" t="s">
        <v>14103</v>
      </c>
      <c r="B799" s="340" t="s">
        <v>7455</v>
      </c>
      <c r="C799" s="345" t="s">
        <v>14152</v>
      </c>
      <c r="D799" s="340" t="s">
        <v>7510</v>
      </c>
      <c r="E799" s="61" t="s">
        <v>158</v>
      </c>
      <c r="F799" s="155" t="s">
        <v>158</v>
      </c>
      <c r="G799" s="155">
        <v>2</v>
      </c>
      <c r="H799" s="155"/>
    </row>
    <row r="800" spans="1:8" ht="15" x14ac:dyDescent="0.25">
      <c r="A800" s="340" t="s">
        <v>14103</v>
      </c>
      <c r="B800" s="340" t="s">
        <v>7455</v>
      </c>
      <c r="C800" s="345" t="s">
        <v>14153</v>
      </c>
      <c r="D800" s="340" t="s">
        <v>14154</v>
      </c>
      <c r="E800" s="61" t="s">
        <v>158</v>
      </c>
      <c r="F800" s="155" t="s">
        <v>158</v>
      </c>
      <c r="G800" s="155">
        <v>1</v>
      </c>
      <c r="H800" s="155"/>
    </row>
    <row r="801" spans="1:8" ht="15" x14ac:dyDescent="0.25">
      <c r="A801" s="340" t="s">
        <v>14103</v>
      </c>
      <c r="B801" s="340" t="s">
        <v>7455</v>
      </c>
      <c r="C801" s="345" t="s">
        <v>14155</v>
      </c>
      <c r="D801" s="340" t="s">
        <v>14154</v>
      </c>
      <c r="E801" s="61" t="s">
        <v>158</v>
      </c>
      <c r="F801" s="155" t="s">
        <v>158</v>
      </c>
      <c r="G801" s="155">
        <v>1</v>
      </c>
      <c r="H801" s="155"/>
    </row>
    <row r="802" spans="1:8" ht="15" x14ac:dyDescent="0.25">
      <c r="A802" s="340" t="s">
        <v>14103</v>
      </c>
      <c r="B802" s="340" t="s">
        <v>7455</v>
      </c>
      <c r="C802" s="345" t="s">
        <v>14156</v>
      </c>
      <c r="D802" s="340" t="s">
        <v>7512</v>
      </c>
      <c r="E802" s="61" t="s">
        <v>158</v>
      </c>
      <c r="F802" s="155" t="s">
        <v>158</v>
      </c>
      <c r="G802" s="155">
        <v>1</v>
      </c>
      <c r="H802" s="155"/>
    </row>
    <row r="803" spans="1:8" ht="15" x14ac:dyDescent="0.25">
      <c r="A803" s="340" t="s">
        <v>14103</v>
      </c>
      <c r="B803" s="340" t="s">
        <v>7455</v>
      </c>
      <c r="C803" s="345" t="s">
        <v>14157</v>
      </c>
      <c r="D803" s="340" t="s">
        <v>7512</v>
      </c>
      <c r="E803" s="61" t="s">
        <v>158</v>
      </c>
      <c r="F803" s="155" t="s">
        <v>158</v>
      </c>
      <c r="G803" s="155">
        <v>1</v>
      </c>
      <c r="H803" s="155"/>
    </row>
    <row r="804" spans="1:8" ht="15" x14ac:dyDescent="0.25">
      <c r="A804" s="340" t="s">
        <v>14103</v>
      </c>
      <c r="B804" s="340" t="s">
        <v>7455</v>
      </c>
      <c r="C804" s="345" t="s">
        <v>14158</v>
      </c>
      <c r="D804" s="340" t="s">
        <v>7514</v>
      </c>
      <c r="E804" s="61" t="s">
        <v>158</v>
      </c>
      <c r="F804" s="155" t="s">
        <v>158</v>
      </c>
      <c r="G804" s="155">
        <v>1</v>
      </c>
      <c r="H804" s="155"/>
    </row>
    <row r="805" spans="1:8" ht="15" x14ac:dyDescent="0.25">
      <c r="A805" s="340" t="s">
        <v>14103</v>
      </c>
      <c r="B805" s="340" t="s">
        <v>7455</v>
      </c>
      <c r="C805" s="345" t="s">
        <v>14159</v>
      </c>
      <c r="D805" s="340" t="s">
        <v>14160</v>
      </c>
      <c r="E805" s="61" t="s">
        <v>158</v>
      </c>
      <c r="F805" s="155" t="s">
        <v>158</v>
      </c>
      <c r="G805" s="155">
        <v>1</v>
      </c>
      <c r="H805" s="155"/>
    </row>
    <row r="806" spans="1:8" ht="15" x14ac:dyDescent="0.25">
      <c r="A806" s="340" t="s">
        <v>14103</v>
      </c>
      <c r="B806" s="340" t="s">
        <v>7455</v>
      </c>
      <c r="C806" s="345" t="s">
        <v>14161</v>
      </c>
      <c r="D806" s="340" t="s">
        <v>14160</v>
      </c>
      <c r="E806" s="61" t="s">
        <v>158</v>
      </c>
      <c r="F806" s="155" t="s">
        <v>158</v>
      </c>
      <c r="G806" s="155">
        <v>1</v>
      </c>
      <c r="H806" s="155"/>
    </row>
    <row r="807" spans="1:8" ht="15" x14ac:dyDescent="0.25">
      <c r="A807" s="340" t="s">
        <v>14103</v>
      </c>
      <c r="B807" s="340" t="s">
        <v>7455</v>
      </c>
      <c r="C807" s="345" t="s">
        <v>14162</v>
      </c>
      <c r="D807" s="340" t="s">
        <v>7518</v>
      </c>
      <c r="E807" s="61" t="s">
        <v>158</v>
      </c>
      <c r="F807" s="155" t="s">
        <v>158</v>
      </c>
      <c r="G807" s="155">
        <v>1</v>
      </c>
      <c r="H807" s="155"/>
    </row>
    <row r="808" spans="1:8" ht="15" x14ac:dyDescent="0.25">
      <c r="A808" s="340" t="s">
        <v>14103</v>
      </c>
      <c r="B808" s="340" t="s">
        <v>7455</v>
      </c>
      <c r="C808" s="345" t="s">
        <v>14163</v>
      </c>
      <c r="D808" s="340" t="s">
        <v>7518</v>
      </c>
      <c r="E808" s="61" t="s">
        <v>158</v>
      </c>
      <c r="F808" s="155" t="s">
        <v>158</v>
      </c>
      <c r="G808" s="155">
        <v>1</v>
      </c>
      <c r="H808" s="155"/>
    </row>
    <row r="809" spans="1:8" ht="15" x14ac:dyDescent="0.25">
      <c r="A809" s="340" t="s">
        <v>14103</v>
      </c>
      <c r="B809" s="340" t="s">
        <v>7455</v>
      </c>
      <c r="C809" s="345" t="s">
        <v>14164</v>
      </c>
      <c r="D809" s="340" t="s">
        <v>14165</v>
      </c>
      <c r="E809" s="61" t="s">
        <v>158</v>
      </c>
      <c r="F809" s="155" t="s">
        <v>158</v>
      </c>
      <c r="G809" s="155">
        <v>1</v>
      </c>
      <c r="H809" s="155"/>
    </row>
    <row r="810" spans="1:8" ht="15" x14ac:dyDescent="0.25">
      <c r="A810" s="340" t="s">
        <v>14103</v>
      </c>
      <c r="B810" s="340" t="s">
        <v>7455</v>
      </c>
      <c r="C810" s="345" t="s">
        <v>14166</v>
      </c>
      <c r="D810" s="340" t="s">
        <v>14165</v>
      </c>
      <c r="E810" s="61" t="s">
        <v>158</v>
      </c>
      <c r="F810" s="155" t="s">
        <v>158</v>
      </c>
      <c r="G810" s="155">
        <v>1</v>
      </c>
      <c r="H810" s="155"/>
    </row>
    <row r="811" spans="1:8" ht="15" x14ac:dyDescent="0.25">
      <c r="A811" s="340" t="s">
        <v>14103</v>
      </c>
      <c r="B811" s="340" t="s">
        <v>7455</v>
      </c>
      <c r="C811" s="345" t="s">
        <v>14167</v>
      </c>
      <c r="D811" s="340" t="s">
        <v>7522</v>
      </c>
      <c r="E811" s="61" t="s">
        <v>158</v>
      </c>
      <c r="F811" s="155" t="s">
        <v>158</v>
      </c>
      <c r="G811" s="155">
        <v>1</v>
      </c>
      <c r="H811" s="155"/>
    </row>
    <row r="812" spans="1:8" ht="15" x14ac:dyDescent="0.25">
      <c r="A812" s="340" t="s">
        <v>14103</v>
      </c>
      <c r="B812" s="340" t="s">
        <v>7455</v>
      </c>
      <c r="C812" s="345" t="s">
        <v>14168</v>
      </c>
      <c r="D812" s="340" t="s">
        <v>7522</v>
      </c>
      <c r="E812" s="61" t="s">
        <v>158</v>
      </c>
      <c r="F812" s="155" t="s">
        <v>158</v>
      </c>
      <c r="G812" s="155">
        <v>1</v>
      </c>
      <c r="H812" s="155"/>
    </row>
    <row r="813" spans="1:8" ht="15" x14ac:dyDescent="0.25">
      <c r="A813" s="340" t="s">
        <v>14103</v>
      </c>
      <c r="B813" s="340" t="s">
        <v>7455</v>
      </c>
      <c r="C813" s="345" t="s">
        <v>14169</v>
      </c>
      <c r="D813" s="340" t="s">
        <v>14170</v>
      </c>
      <c r="E813" s="61" t="s">
        <v>158</v>
      </c>
      <c r="F813" s="155" t="s">
        <v>158</v>
      </c>
      <c r="G813" s="155">
        <v>1</v>
      </c>
      <c r="H813" s="155"/>
    </row>
    <row r="814" spans="1:8" ht="15" x14ac:dyDescent="0.25">
      <c r="A814" s="340" t="s">
        <v>14103</v>
      </c>
      <c r="B814" s="340" t="s">
        <v>7455</v>
      </c>
      <c r="C814" s="345" t="s">
        <v>14171</v>
      </c>
      <c r="D814" s="340" t="s">
        <v>14170</v>
      </c>
      <c r="E814" s="61" t="s">
        <v>158</v>
      </c>
      <c r="F814" s="155" t="s">
        <v>158</v>
      </c>
      <c r="G814" s="155">
        <v>1</v>
      </c>
      <c r="H814" s="155"/>
    </row>
    <row r="815" spans="1:8" ht="15" x14ac:dyDescent="0.25">
      <c r="A815" s="340" t="s">
        <v>14103</v>
      </c>
      <c r="B815" s="340" t="s">
        <v>7455</v>
      </c>
      <c r="C815" s="345" t="s">
        <v>14172</v>
      </c>
      <c r="D815" s="340" t="s">
        <v>14173</v>
      </c>
      <c r="E815" s="61" t="s">
        <v>158</v>
      </c>
      <c r="F815" s="155" t="s">
        <v>158</v>
      </c>
      <c r="G815" s="155">
        <v>1</v>
      </c>
      <c r="H815" s="155"/>
    </row>
    <row r="816" spans="1:8" ht="15" x14ac:dyDescent="0.25">
      <c r="A816" s="340" t="s">
        <v>14103</v>
      </c>
      <c r="B816" s="340" t="s">
        <v>7455</v>
      </c>
      <c r="C816" s="345" t="s">
        <v>14174</v>
      </c>
      <c r="D816" s="340" t="s">
        <v>14175</v>
      </c>
      <c r="E816" s="61" t="s">
        <v>158</v>
      </c>
      <c r="F816" s="155" t="s">
        <v>158</v>
      </c>
      <c r="G816" s="155">
        <v>1</v>
      </c>
      <c r="H816" s="155"/>
    </row>
    <row r="817" spans="1:8" ht="15" x14ac:dyDescent="0.25">
      <c r="A817" s="340" t="s">
        <v>14103</v>
      </c>
      <c r="B817" s="340" t="s">
        <v>7455</v>
      </c>
      <c r="C817" s="345" t="s">
        <v>14176</v>
      </c>
      <c r="D817" s="340" t="s">
        <v>14175</v>
      </c>
      <c r="E817" s="61" t="s">
        <v>158</v>
      </c>
      <c r="F817" s="155" t="s">
        <v>158</v>
      </c>
      <c r="G817" s="155">
        <v>1</v>
      </c>
      <c r="H817" s="155"/>
    </row>
    <row r="818" spans="1:8" ht="15" x14ac:dyDescent="0.25">
      <c r="A818" s="340" t="s">
        <v>14103</v>
      </c>
      <c r="B818" s="340" t="s">
        <v>7455</v>
      </c>
      <c r="C818" s="345" t="s">
        <v>14177</v>
      </c>
      <c r="D818" s="340" t="s">
        <v>14178</v>
      </c>
      <c r="E818" s="61" t="s">
        <v>158</v>
      </c>
      <c r="F818" s="155" t="s">
        <v>158</v>
      </c>
      <c r="G818" s="155">
        <v>1</v>
      </c>
      <c r="H818" s="155"/>
    </row>
    <row r="819" spans="1:8" ht="15" x14ac:dyDescent="0.25">
      <c r="A819" s="340" t="s">
        <v>14103</v>
      </c>
      <c r="B819" s="340" t="s">
        <v>7455</v>
      </c>
      <c r="C819" s="345" t="s">
        <v>14179</v>
      </c>
      <c r="D819" s="340" t="s">
        <v>14178</v>
      </c>
      <c r="E819" s="61" t="s">
        <v>158</v>
      </c>
      <c r="F819" s="155" t="s">
        <v>158</v>
      </c>
      <c r="G819" s="155">
        <v>1</v>
      </c>
      <c r="H819" s="155"/>
    </row>
    <row r="820" spans="1:8" ht="15" x14ac:dyDescent="0.25">
      <c r="A820" s="340" t="s">
        <v>14103</v>
      </c>
      <c r="B820" s="340" t="s">
        <v>7455</v>
      </c>
      <c r="C820" s="345" t="s">
        <v>14180</v>
      </c>
      <c r="D820" s="340" t="s">
        <v>14181</v>
      </c>
      <c r="E820" s="61" t="s">
        <v>158</v>
      </c>
      <c r="F820" s="155" t="s">
        <v>158</v>
      </c>
      <c r="G820" s="155">
        <v>1</v>
      </c>
      <c r="H820" s="155"/>
    </row>
    <row r="821" spans="1:8" ht="15" x14ac:dyDescent="0.25">
      <c r="A821" s="340" t="s">
        <v>14103</v>
      </c>
      <c r="B821" s="340" t="s">
        <v>7455</v>
      </c>
      <c r="C821" s="345" t="s">
        <v>14182</v>
      </c>
      <c r="D821" s="340" t="s">
        <v>14181</v>
      </c>
      <c r="E821" s="61" t="s">
        <v>158</v>
      </c>
      <c r="F821" s="155" t="s">
        <v>158</v>
      </c>
      <c r="G821" s="155">
        <v>1</v>
      </c>
      <c r="H821" s="155"/>
    </row>
    <row r="822" spans="1:8" ht="15" x14ac:dyDescent="0.25">
      <c r="A822" s="340" t="s">
        <v>14103</v>
      </c>
      <c r="B822" s="340" t="s">
        <v>7455</v>
      </c>
      <c r="C822" s="345" t="s">
        <v>14183</v>
      </c>
      <c r="D822" s="340" t="s">
        <v>14184</v>
      </c>
      <c r="E822" s="61" t="s">
        <v>158</v>
      </c>
      <c r="F822" s="155" t="s">
        <v>158</v>
      </c>
      <c r="G822" s="155">
        <v>1</v>
      </c>
      <c r="H822" s="155"/>
    </row>
    <row r="823" spans="1:8" ht="15" x14ac:dyDescent="0.25">
      <c r="A823" s="340" t="s">
        <v>14103</v>
      </c>
      <c r="B823" s="340" t="s">
        <v>7455</v>
      </c>
      <c r="C823" s="345" t="s">
        <v>14185</v>
      </c>
      <c r="D823" s="340" t="s">
        <v>14184</v>
      </c>
      <c r="E823" s="61" t="s">
        <v>158</v>
      </c>
      <c r="F823" s="155" t="s">
        <v>158</v>
      </c>
      <c r="G823" s="155">
        <v>1</v>
      </c>
      <c r="H823" s="155"/>
    </row>
    <row r="824" spans="1:8" ht="15" x14ac:dyDescent="0.25">
      <c r="A824" s="340" t="s">
        <v>14103</v>
      </c>
      <c r="B824" s="340" t="s">
        <v>7455</v>
      </c>
      <c r="C824" s="345" t="s">
        <v>14186</v>
      </c>
      <c r="D824" s="340" t="s">
        <v>14187</v>
      </c>
      <c r="E824" s="61" t="s">
        <v>158</v>
      </c>
      <c r="F824" s="155" t="s">
        <v>158</v>
      </c>
      <c r="G824" s="155">
        <v>1</v>
      </c>
      <c r="H824" s="155"/>
    </row>
    <row r="825" spans="1:8" ht="15" x14ac:dyDescent="0.25">
      <c r="A825" s="340" t="s">
        <v>14103</v>
      </c>
      <c r="B825" s="340" t="s">
        <v>7455</v>
      </c>
      <c r="C825" s="345" t="s">
        <v>14188</v>
      </c>
      <c r="D825" s="340" t="s">
        <v>14189</v>
      </c>
      <c r="E825" s="61" t="s">
        <v>158</v>
      </c>
      <c r="F825" s="155" t="s">
        <v>158</v>
      </c>
      <c r="G825" s="155">
        <v>1</v>
      </c>
      <c r="H825" s="155"/>
    </row>
    <row r="826" spans="1:8" ht="15" x14ac:dyDescent="0.25">
      <c r="A826" s="340" t="s">
        <v>14103</v>
      </c>
      <c r="B826" s="340" t="s">
        <v>7455</v>
      </c>
      <c r="C826" s="345" t="s">
        <v>14190</v>
      </c>
      <c r="D826" s="340" t="s">
        <v>14189</v>
      </c>
      <c r="E826" s="61" t="s">
        <v>158</v>
      </c>
      <c r="F826" s="155" t="s">
        <v>158</v>
      </c>
      <c r="G826" s="155">
        <v>1</v>
      </c>
      <c r="H826" s="155"/>
    </row>
    <row r="827" spans="1:8" ht="15" x14ac:dyDescent="0.25">
      <c r="A827" s="340" t="s">
        <v>14103</v>
      </c>
      <c r="B827" s="340" t="s">
        <v>7455</v>
      </c>
      <c r="C827" s="345" t="s">
        <v>14191</v>
      </c>
      <c r="D827" s="340" t="s">
        <v>14192</v>
      </c>
      <c r="E827" s="61" t="s">
        <v>158</v>
      </c>
      <c r="F827" s="155" t="s">
        <v>158</v>
      </c>
      <c r="G827" s="155">
        <v>1</v>
      </c>
      <c r="H827" s="155"/>
    </row>
    <row r="828" spans="1:8" ht="15" x14ac:dyDescent="0.25">
      <c r="A828" s="340" t="s">
        <v>14103</v>
      </c>
      <c r="B828" s="340" t="s">
        <v>7455</v>
      </c>
      <c r="C828" s="345" t="s">
        <v>14193</v>
      </c>
      <c r="D828" s="340" t="s">
        <v>14192</v>
      </c>
      <c r="E828" s="61" t="s">
        <v>158</v>
      </c>
      <c r="F828" s="155" t="s">
        <v>158</v>
      </c>
      <c r="G828" s="155">
        <v>1</v>
      </c>
      <c r="H828" s="155"/>
    </row>
    <row r="829" spans="1:8" ht="15" x14ac:dyDescent="0.25">
      <c r="A829" s="340" t="s">
        <v>14194</v>
      </c>
      <c r="B829" s="340" t="s">
        <v>7539</v>
      </c>
      <c r="C829" s="345">
        <v>46</v>
      </c>
      <c r="D829" s="340" t="s">
        <v>14195</v>
      </c>
      <c r="E829" s="61" t="s">
        <v>158</v>
      </c>
      <c r="F829" s="155" t="s">
        <v>158</v>
      </c>
      <c r="G829" s="155">
        <v>1</v>
      </c>
      <c r="H829" s="155"/>
    </row>
    <row r="830" spans="1:8" ht="15" x14ac:dyDescent="0.25">
      <c r="A830" s="340" t="s">
        <v>14194</v>
      </c>
      <c r="B830" s="340" t="s">
        <v>7539</v>
      </c>
      <c r="C830" s="345" t="s">
        <v>14196</v>
      </c>
      <c r="D830" s="340" t="s">
        <v>7596</v>
      </c>
      <c r="E830" s="61" t="s">
        <v>158</v>
      </c>
      <c r="F830" s="155" t="s">
        <v>158</v>
      </c>
      <c r="G830" s="155">
        <v>1</v>
      </c>
      <c r="H830" s="155"/>
    </row>
    <row r="831" spans="1:8" ht="15" x14ac:dyDescent="0.25">
      <c r="A831" s="340" t="s">
        <v>14194</v>
      </c>
      <c r="B831" s="340" t="s">
        <v>7539</v>
      </c>
      <c r="C831" s="345" t="s">
        <v>14197</v>
      </c>
      <c r="D831" s="340" t="s">
        <v>14198</v>
      </c>
      <c r="E831" s="61" t="s">
        <v>158</v>
      </c>
      <c r="F831" s="155" t="s">
        <v>158</v>
      </c>
      <c r="G831" s="155">
        <v>1</v>
      </c>
      <c r="H831" s="155"/>
    </row>
    <row r="832" spans="1:8" ht="15" x14ac:dyDescent="0.25">
      <c r="A832" s="340" t="s">
        <v>14194</v>
      </c>
      <c r="B832" s="340" t="s">
        <v>7539</v>
      </c>
      <c r="C832" s="345" t="s">
        <v>14199</v>
      </c>
      <c r="D832" s="340" t="s">
        <v>14198</v>
      </c>
      <c r="E832" s="61" t="s">
        <v>158</v>
      </c>
      <c r="F832" s="155" t="s">
        <v>158</v>
      </c>
      <c r="G832" s="155">
        <v>1</v>
      </c>
      <c r="H832" s="155"/>
    </row>
    <row r="833" spans="1:8" ht="15" x14ac:dyDescent="0.25">
      <c r="A833" s="340" t="s">
        <v>14194</v>
      </c>
      <c r="B833" s="340" t="s">
        <v>7539</v>
      </c>
      <c r="C833" s="345" t="s">
        <v>14200</v>
      </c>
      <c r="D833" s="340" t="s">
        <v>14201</v>
      </c>
      <c r="E833" s="61" t="s">
        <v>158</v>
      </c>
      <c r="F833" s="155" t="s">
        <v>158</v>
      </c>
      <c r="G833" s="155">
        <v>1</v>
      </c>
      <c r="H833" s="155"/>
    </row>
    <row r="834" spans="1:8" ht="15" x14ac:dyDescent="0.25">
      <c r="A834" s="340" t="s">
        <v>14194</v>
      </c>
      <c r="B834" s="340" t="s">
        <v>7539</v>
      </c>
      <c r="C834" s="345" t="s">
        <v>14202</v>
      </c>
      <c r="D834" s="340" t="s">
        <v>14201</v>
      </c>
      <c r="E834" s="61" t="s">
        <v>158</v>
      </c>
      <c r="F834" s="155" t="s">
        <v>158</v>
      </c>
      <c r="G834" s="155">
        <v>1</v>
      </c>
      <c r="H834" s="155"/>
    </row>
    <row r="835" spans="1:8" ht="15" x14ac:dyDescent="0.25">
      <c r="A835" s="340" t="s">
        <v>14194</v>
      </c>
      <c r="B835" s="340" t="s">
        <v>7539</v>
      </c>
      <c r="C835" s="345" t="s">
        <v>14203</v>
      </c>
      <c r="D835" s="340" t="s">
        <v>14204</v>
      </c>
      <c r="E835" s="61" t="s">
        <v>158</v>
      </c>
      <c r="F835" s="155" t="s">
        <v>158</v>
      </c>
      <c r="G835" s="155">
        <v>1</v>
      </c>
      <c r="H835" s="155"/>
    </row>
    <row r="836" spans="1:8" ht="15" x14ac:dyDescent="0.25">
      <c r="A836" s="340" t="s">
        <v>14194</v>
      </c>
      <c r="B836" s="340" t="s">
        <v>7539</v>
      </c>
      <c r="C836" s="345" t="s">
        <v>14205</v>
      </c>
      <c r="D836" s="340" t="s">
        <v>14204</v>
      </c>
      <c r="E836" s="61" t="s">
        <v>158</v>
      </c>
      <c r="F836" s="155" t="s">
        <v>158</v>
      </c>
      <c r="G836" s="155">
        <v>1</v>
      </c>
      <c r="H836" s="155"/>
    </row>
    <row r="837" spans="1:8" ht="15" x14ac:dyDescent="0.25">
      <c r="A837" s="340" t="s">
        <v>14194</v>
      </c>
      <c r="B837" s="340" t="s">
        <v>7539</v>
      </c>
      <c r="C837" s="345" t="s">
        <v>14206</v>
      </c>
      <c r="D837" s="340" t="s">
        <v>14207</v>
      </c>
      <c r="E837" s="61" t="s">
        <v>158</v>
      </c>
      <c r="F837" s="155" t="s">
        <v>158</v>
      </c>
      <c r="G837" s="155">
        <v>1</v>
      </c>
      <c r="H837" s="155"/>
    </row>
    <row r="838" spans="1:8" ht="15" x14ac:dyDescent="0.25">
      <c r="A838" s="340" t="s">
        <v>14194</v>
      </c>
      <c r="B838" s="340" t="s">
        <v>7539</v>
      </c>
      <c r="C838" s="345" t="s">
        <v>14208</v>
      </c>
      <c r="D838" s="340" t="s">
        <v>14207</v>
      </c>
      <c r="E838" s="61" t="s">
        <v>158</v>
      </c>
      <c r="F838" s="155" t="s">
        <v>158</v>
      </c>
      <c r="G838" s="155">
        <v>1</v>
      </c>
      <c r="H838" s="155"/>
    </row>
    <row r="839" spans="1:8" ht="15" x14ac:dyDescent="0.25">
      <c r="A839" s="340" t="s">
        <v>14194</v>
      </c>
      <c r="B839" s="340" t="s">
        <v>7539</v>
      </c>
      <c r="C839" s="345" t="s">
        <v>14209</v>
      </c>
      <c r="D839" s="340" t="s">
        <v>14210</v>
      </c>
      <c r="E839" s="61" t="s">
        <v>158</v>
      </c>
      <c r="F839" s="155" t="s">
        <v>158</v>
      </c>
      <c r="G839" s="155">
        <v>1</v>
      </c>
      <c r="H839" s="155"/>
    </row>
    <row r="840" spans="1:8" ht="15" x14ac:dyDescent="0.25">
      <c r="A840" s="340" t="s">
        <v>14194</v>
      </c>
      <c r="B840" s="340" t="s">
        <v>7539</v>
      </c>
      <c r="C840" s="345" t="s">
        <v>14211</v>
      </c>
      <c r="D840" s="340" t="s">
        <v>14210</v>
      </c>
      <c r="E840" s="61" t="s">
        <v>158</v>
      </c>
      <c r="F840" s="155" t="s">
        <v>158</v>
      </c>
      <c r="G840" s="155">
        <v>1</v>
      </c>
      <c r="H840" s="155"/>
    </row>
    <row r="841" spans="1:8" ht="15" x14ac:dyDescent="0.25">
      <c r="A841" s="340" t="s">
        <v>14194</v>
      </c>
      <c r="B841" s="340" t="s">
        <v>7539</v>
      </c>
      <c r="C841" s="345" t="s">
        <v>14212</v>
      </c>
      <c r="D841" s="340" t="s">
        <v>14213</v>
      </c>
      <c r="E841" s="61" t="s">
        <v>158</v>
      </c>
      <c r="F841" s="155" t="s">
        <v>158</v>
      </c>
      <c r="G841" s="155">
        <v>1</v>
      </c>
      <c r="H841" s="155"/>
    </row>
    <row r="842" spans="1:8" ht="15" x14ac:dyDescent="0.25">
      <c r="A842" s="340" t="s">
        <v>14194</v>
      </c>
      <c r="B842" s="340" t="s">
        <v>7539</v>
      </c>
      <c r="C842" s="345" t="s">
        <v>14214</v>
      </c>
      <c r="D842" s="340" t="s">
        <v>14213</v>
      </c>
      <c r="E842" s="61" t="s">
        <v>158</v>
      </c>
      <c r="F842" s="155" t="s">
        <v>158</v>
      </c>
      <c r="G842" s="155">
        <v>1</v>
      </c>
      <c r="H842" s="155"/>
    </row>
    <row r="843" spans="1:8" ht="15" x14ac:dyDescent="0.25">
      <c r="A843" s="340" t="s">
        <v>14194</v>
      </c>
      <c r="B843" s="340" t="s">
        <v>7539</v>
      </c>
      <c r="C843" s="345" t="s">
        <v>14215</v>
      </c>
      <c r="D843" s="340" t="s">
        <v>14216</v>
      </c>
      <c r="E843" s="61" t="s">
        <v>158</v>
      </c>
      <c r="F843" s="155" t="s">
        <v>158</v>
      </c>
      <c r="G843" s="155">
        <v>1</v>
      </c>
      <c r="H843" s="155"/>
    </row>
    <row r="844" spans="1:8" ht="15" x14ac:dyDescent="0.25">
      <c r="A844" s="340" t="s">
        <v>14194</v>
      </c>
      <c r="B844" s="340" t="s">
        <v>7539</v>
      </c>
      <c r="C844" s="345" t="s">
        <v>14217</v>
      </c>
      <c r="D844" s="340" t="s">
        <v>14216</v>
      </c>
      <c r="E844" s="61" t="s">
        <v>158</v>
      </c>
      <c r="F844" s="155" t="s">
        <v>158</v>
      </c>
      <c r="G844" s="155">
        <v>1</v>
      </c>
      <c r="H844" s="155"/>
    </row>
    <row r="845" spans="1:8" ht="15" x14ac:dyDescent="0.25">
      <c r="A845" s="340" t="s">
        <v>14194</v>
      </c>
      <c r="B845" s="340" t="s">
        <v>7539</v>
      </c>
      <c r="C845" s="345" t="s">
        <v>14218</v>
      </c>
      <c r="D845" s="340" t="s">
        <v>14219</v>
      </c>
      <c r="E845" s="61" t="s">
        <v>158</v>
      </c>
      <c r="F845" s="155" t="s">
        <v>158</v>
      </c>
      <c r="G845" s="155">
        <v>1</v>
      </c>
      <c r="H845" s="155"/>
    </row>
    <row r="846" spans="1:8" ht="15" x14ac:dyDescent="0.25">
      <c r="A846" s="340" t="s">
        <v>14194</v>
      </c>
      <c r="B846" s="340" t="s">
        <v>7539</v>
      </c>
      <c r="C846" s="345" t="s">
        <v>14220</v>
      </c>
      <c r="D846" s="340" t="s">
        <v>14219</v>
      </c>
      <c r="E846" s="61" t="s">
        <v>158</v>
      </c>
      <c r="F846" s="155" t="s">
        <v>158</v>
      </c>
      <c r="G846" s="155">
        <v>1</v>
      </c>
      <c r="H846" s="155"/>
    </row>
    <row r="847" spans="1:8" ht="15" x14ac:dyDescent="0.25">
      <c r="A847" s="340" t="s">
        <v>14194</v>
      </c>
      <c r="B847" s="340" t="s">
        <v>7539</v>
      </c>
      <c r="C847" s="345" t="s">
        <v>14221</v>
      </c>
      <c r="D847" s="340" t="s">
        <v>14222</v>
      </c>
      <c r="E847" s="61" t="s">
        <v>158</v>
      </c>
      <c r="F847" s="155" t="s">
        <v>158</v>
      </c>
      <c r="G847" s="155">
        <v>1</v>
      </c>
      <c r="H847" s="155"/>
    </row>
    <row r="848" spans="1:8" ht="15" x14ac:dyDescent="0.25">
      <c r="A848" s="340" t="s">
        <v>14194</v>
      </c>
      <c r="B848" s="340" t="s">
        <v>7539</v>
      </c>
      <c r="C848" s="345" t="s">
        <v>14223</v>
      </c>
      <c r="D848" s="340" t="s">
        <v>14222</v>
      </c>
      <c r="E848" s="61" t="s">
        <v>158</v>
      </c>
      <c r="F848" s="155" t="s">
        <v>158</v>
      </c>
      <c r="G848" s="155">
        <v>1</v>
      </c>
      <c r="H848" s="155"/>
    </row>
    <row r="849" spans="1:8" ht="15" x14ac:dyDescent="0.25">
      <c r="A849" s="340" t="s">
        <v>14194</v>
      </c>
      <c r="B849" s="340" t="s">
        <v>7539</v>
      </c>
      <c r="C849" s="345" t="s">
        <v>14224</v>
      </c>
      <c r="D849" s="340" t="s">
        <v>7616</v>
      </c>
      <c r="E849" s="61" t="s">
        <v>158</v>
      </c>
      <c r="F849" s="155" t="s">
        <v>158</v>
      </c>
      <c r="G849" s="155">
        <v>1</v>
      </c>
      <c r="H849" s="155"/>
    </row>
    <row r="850" spans="1:8" ht="15" x14ac:dyDescent="0.25">
      <c r="A850" s="340" t="s">
        <v>14194</v>
      </c>
      <c r="B850" s="340" t="s">
        <v>7539</v>
      </c>
      <c r="C850" s="345" t="s">
        <v>14225</v>
      </c>
      <c r="D850" s="340" t="s">
        <v>14226</v>
      </c>
      <c r="E850" s="61" t="s">
        <v>158</v>
      </c>
      <c r="F850" s="155" t="s">
        <v>158</v>
      </c>
      <c r="G850" s="155">
        <v>1</v>
      </c>
      <c r="H850" s="155"/>
    </row>
    <row r="851" spans="1:8" ht="15" x14ac:dyDescent="0.25">
      <c r="A851" s="340" t="s">
        <v>14194</v>
      </c>
      <c r="B851" s="340" t="s">
        <v>7539</v>
      </c>
      <c r="C851" s="345" t="s">
        <v>14227</v>
      </c>
      <c r="D851" s="340" t="s">
        <v>14228</v>
      </c>
      <c r="E851" s="61" t="s">
        <v>158</v>
      </c>
      <c r="F851" s="155" t="s">
        <v>158</v>
      </c>
      <c r="G851" s="155">
        <v>1</v>
      </c>
      <c r="H851" s="155"/>
    </row>
    <row r="852" spans="1:8" ht="15" x14ac:dyDescent="0.25">
      <c r="A852" s="340" t="s">
        <v>14194</v>
      </c>
      <c r="B852" s="340" t="s">
        <v>7539</v>
      </c>
      <c r="C852" s="345" t="s">
        <v>14229</v>
      </c>
      <c r="D852" s="340" t="s">
        <v>14230</v>
      </c>
      <c r="E852" s="61" t="s">
        <v>158</v>
      </c>
      <c r="F852" s="155" t="s">
        <v>158</v>
      </c>
      <c r="G852" s="155">
        <v>1</v>
      </c>
      <c r="H852" s="155"/>
    </row>
    <row r="853" spans="1:8" ht="15" x14ac:dyDescent="0.25">
      <c r="A853" s="340" t="s">
        <v>14194</v>
      </c>
      <c r="B853" s="340" t="s">
        <v>7539</v>
      </c>
      <c r="C853" s="345" t="s">
        <v>14231</v>
      </c>
      <c r="D853" s="340" t="s">
        <v>14232</v>
      </c>
      <c r="E853" s="61" t="s">
        <v>158</v>
      </c>
      <c r="F853" s="155" t="s">
        <v>158</v>
      </c>
      <c r="G853" s="155">
        <v>1</v>
      </c>
      <c r="H853" s="155"/>
    </row>
    <row r="854" spans="1:8" ht="15" x14ac:dyDescent="0.25">
      <c r="A854" s="340" t="s">
        <v>14194</v>
      </c>
      <c r="B854" s="340" t="s">
        <v>7539</v>
      </c>
      <c r="C854" s="345" t="s">
        <v>14233</v>
      </c>
      <c r="D854" s="340" t="s">
        <v>14234</v>
      </c>
      <c r="E854" s="61" t="s">
        <v>158</v>
      </c>
      <c r="F854" s="155" t="s">
        <v>158</v>
      </c>
      <c r="G854" s="155">
        <v>1</v>
      </c>
      <c r="H854" s="155"/>
    </row>
    <row r="855" spans="1:8" ht="15" x14ac:dyDescent="0.25">
      <c r="A855" s="340" t="s">
        <v>14194</v>
      </c>
      <c r="B855" s="340" t="s">
        <v>7539</v>
      </c>
      <c r="C855" s="345" t="s">
        <v>14235</v>
      </c>
      <c r="D855" s="340" t="s">
        <v>14236</v>
      </c>
      <c r="E855" s="61" t="s">
        <v>158</v>
      </c>
      <c r="F855" s="155" t="s">
        <v>158</v>
      </c>
      <c r="G855" s="155">
        <v>1</v>
      </c>
      <c r="H855" s="155"/>
    </row>
    <row r="856" spans="1:8" ht="15" x14ac:dyDescent="0.25">
      <c r="A856" s="340" t="s">
        <v>14194</v>
      </c>
      <c r="B856" s="340" t="s">
        <v>7539</v>
      </c>
      <c r="C856" s="345" t="s">
        <v>14237</v>
      </c>
      <c r="D856" s="340" t="s">
        <v>7631</v>
      </c>
      <c r="E856" s="61" t="s">
        <v>158</v>
      </c>
      <c r="F856" s="155" t="s">
        <v>6469</v>
      </c>
      <c r="G856" s="155">
        <v>1</v>
      </c>
      <c r="H856" s="155"/>
    </row>
    <row r="857" spans="1:8" ht="15" x14ac:dyDescent="0.25">
      <c r="A857" s="340" t="s">
        <v>14194</v>
      </c>
      <c r="B857" s="340" t="s">
        <v>7539</v>
      </c>
      <c r="C857" s="345" t="s">
        <v>14238</v>
      </c>
      <c r="D857" s="340" t="s">
        <v>7633</v>
      </c>
      <c r="E857" s="61" t="s">
        <v>158</v>
      </c>
      <c r="F857" s="155" t="s">
        <v>158</v>
      </c>
      <c r="G857" s="155">
        <v>1</v>
      </c>
      <c r="H857" s="155"/>
    </row>
    <row r="858" spans="1:8" ht="15" x14ac:dyDescent="0.25">
      <c r="A858" s="340" t="s">
        <v>14194</v>
      </c>
      <c r="B858" s="340" t="s">
        <v>7539</v>
      </c>
      <c r="C858" s="345" t="s">
        <v>14239</v>
      </c>
      <c r="D858" s="340" t="s">
        <v>14240</v>
      </c>
      <c r="E858" s="61" t="s">
        <v>158</v>
      </c>
      <c r="F858" s="155" t="s">
        <v>140</v>
      </c>
      <c r="G858" s="155">
        <v>1</v>
      </c>
      <c r="H858" s="155"/>
    </row>
    <row r="859" spans="1:8" ht="15" x14ac:dyDescent="0.25">
      <c r="A859" s="340" t="s">
        <v>14194</v>
      </c>
      <c r="B859" s="340" t="s">
        <v>7539</v>
      </c>
      <c r="C859" s="345" t="s">
        <v>14241</v>
      </c>
      <c r="D859" s="340" t="s">
        <v>14242</v>
      </c>
      <c r="E859" s="61" t="s">
        <v>158</v>
      </c>
      <c r="F859" s="155" t="s">
        <v>140</v>
      </c>
      <c r="G859" s="155">
        <v>1</v>
      </c>
      <c r="H859" s="155"/>
    </row>
    <row r="860" spans="1:8" ht="15" x14ac:dyDescent="0.25">
      <c r="A860" s="340" t="s">
        <v>14194</v>
      </c>
      <c r="B860" s="340" t="s">
        <v>7539</v>
      </c>
      <c r="C860" s="345" t="s">
        <v>14243</v>
      </c>
      <c r="D860" s="340" t="s">
        <v>7639</v>
      </c>
      <c r="E860" s="61" t="s">
        <v>158</v>
      </c>
      <c r="F860" s="155" t="s">
        <v>158</v>
      </c>
      <c r="G860" s="155">
        <v>1</v>
      </c>
      <c r="H860" s="155"/>
    </row>
    <row r="861" spans="1:8" ht="15" x14ac:dyDescent="0.25">
      <c r="A861" s="340" t="s">
        <v>14194</v>
      </c>
      <c r="B861" s="340" t="s">
        <v>7539</v>
      </c>
      <c r="C861" s="345" t="s">
        <v>14244</v>
      </c>
      <c r="D861" s="340" t="s">
        <v>7639</v>
      </c>
      <c r="E861" s="61" t="s">
        <v>158</v>
      </c>
      <c r="F861" s="155" t="s">
        <v>158</v>
      </c>
      <c r="G861" s="155">
        <v>1</v>
      </c>
      <c r="H861" s="155"/>
    </row>
    <row r="862" spans="1:8" ht="15" x14ac:dyDescent="0.25">
      <c r="A862" s="340" t="s">
        <v>14194</v>
      </c>
      <c r="B862" s="340" t="s">
        <v>7539</v>
      </c>
      <c r="C862" s="345" t="s">
        <v>14245</v>
      </c>
      <c r="D862" s="340" t="s">
        <v>7641</v>
      </c>
      <c r="E862" s="61" t="s">
        <v>158</v>
      </c>
      <c r="F862" s="155" t="s">
        <v>140</v>
      </c>
      <c r="G862" s="155">
        <v>1</v>
      </c>
      <c r="H862" s="155"/>
    </row>
    <row r="863" spans="1:8" ht="15" x14ac:dyDescent="0.25">
      <c r="A863" s="340" t="s">
        <v>14194</v>
      </c>
      <c r="B863" s="340" t="s">
        <v>7539</v>
      </c>
      <c r="C863" s="345" t="s">
        <v>14246</v>
      </c>
      <c r="D863" s="340" t="s">
        <v>7643</v>
      </c>
      <c r="E863" s="61" t="s">
        <v>158</v>
      </c>
      <c r="F863" s="155" t="s">
        <v>140</v>
      </c>
      <c r="G863" s="155">
        <v>1</v>
      </c>
      <c r="H863" s="155"/>
    </row>
    <row r="864" spans="1:8" ht="15" x14ac:dyDescent="0.25">
      <c r="A864" s="340" t="s">
        <v>14194</v>
      </c>
      <c r="B864" s="340" t="s">
        <v>7539</v>
      </c>
      <c r="C864" s="345" t="s">
        <v>14247</v>
      </c>
      <c r="D864" s="340" t="s">
        <v>7645</v>
      </c>
      <c r="E864" s="61" t="s">
        <v>158</v>
      </c>
      <c r="F864" s="155" t="s">
        <v>140</v>
      </c>
      <c r="G864" s="155">
        <v>1</v>
      </c>
      <c r="H864" s="155"/>
    </row>
    <row r="865" spans="1:9" ht="15" x14ac:dyDescent="0.25">
      <c r="A865" s="340" t="s">
        <v>14194</v>
      </c>
      <c r="B865" s="340" t="s">
        <v>7539</v>
      </c>
      <c r="C865" s="345" t="s">
        <v>14248</v>
      </c>
      <c r="D865" s="340" t="s">
        <v>7647</v>
      </c>
      <c r="E865" s="61" t="s">
        <v>158</v>
      </c>
      <c r="F865" s="155" t="s">
        <v>6469</v>
      </c>
      <c r="G865" s="155">
        <v>1</v>
      </c>
      <c r="H865" s="155"/>
    </row>
    <row r="866" spans="1:9" ht="15" x14ac:dyDescent="0.25">
      <c r="A866" s="340" t="s">
        <v>14194</v>
      </c>
      <c r="B866" s="340" t="s">
        <v>7539</v>
      </c>
      <c r="C866" s="345" t="s">
        <v>14249</v>
      </c>
      <c r="D866" s="340" t="s">
        <v>7649</v>
      </c>
      <c r="E866" s="61" t="s">
        <v>158</v>
      </c>
      <c r="F866" s="155" t="s">
        <v>158</v>
      </c>
      <c r="G866" s="155">
        <v>3.1</v>
      </c>
      <c r="H866" s="155"/>
    </row>
    <row r="867" spans="1:9" ht="15" x14ac:dyDescent="0.25">
      <c r="A867" s="340" t="s">
        <v>14194</v>
      </c>
      <c r="B867" s="340" t="s">
        <v>7539</v>
      </c>
      <c r="C867" s="345" t="s">
        <v>14250</v>
      </c>
      <c r="D867" s="340" t="s">
        <v>7651</v>
      </c>
      <c r="E867" s="61" t="s">
        <v>158</v>
      </c>
      <c r="F867" s="155" t="s">
        <v>158</v>
      </c>
      <c r="G867" s="155">
        <v>3.1</v>
      </c>
      <c r="H867" s="155"/>
    </row>
    <row r="868" spans="1:9" ht="15" x14ac:dyDescent="0.25">
      <c r="A868" s="340" t="s">
        <v>14194</v>
      </c>
      <c r="B868" s="340" t="s">
        <v>7539</v>
      </c>
      <c r="C868" s="345" t="s">
        <v>14251</v>
      </c>
      <c r="D868" s="340" t="s">
        <v>14252</v>
      </c>
      <c r="E868" s="61" t="s">
        <v>158</v>
      </c>
      <c r="F868" s="155" t="s">
        <v>158</v>
      </c>
      <c r="G868" s="155">
        <v>3.1</v>
      </c>
      <c r="H868" s="155"/>
    </row>
    <row r="869" spans="1:9" ht="15" x14ac:dyDescent="0.25">
      <c r="A869" s="340" t="s">
        <v>14194</v>
      </c>
      <c r="B869" s="340" t="s">
        <v>7539</v>
      </c>
      <c r="C869" s="345" t="s">
        <v>14253</v>
      </c>
      <c r="D869" s="340" t="s">
        <v>7655</v>
      </c>
      <c r="E869" s="61" t="s">
        <v>158</v>
      </c>
      <c r="F869" s="155" t="s">
        <v>158</v>
      </c>
      <c r="G869" s="155">
        <v>3.1</v>
      </c>
      <c r="H869" s="155"/>
    </row>
    <row r="870" spans="1:9" ht="15" x14ac:dyDescent="0.25">
      <c r="A870" s="340" t="s">
        <v>14194</v>
      </c>
      <c r="B870" s="340" t="s">
        <v>7539</v>
      </c>
      <c r="C870" s="345" t="s">
        <v>14254</v>
      </c>
      <c r="D870" s="340" t="s">
        <v>7657</v>
      </c>
      <c r="E870" s="61" t="s">
        <v>158</v>
      </c>
      <c r="F870" s="155" t="s">
        <v>158</v>
      </c>
      <c r="G870" s="155">
        <v>3.1</v>
      </c>
      <c r="H870" s="155"/>
    </row>
    <row r="871" spans="1:9" ht="15" x14ac:dyDescent="0.25">
      <c r="A871" s="340" t="s">
        <v>14194</v>
      </c>
      <c r="B871" s="340" t="s">
        <v>7539</v>
      </c>
      <c r="C871" s="345" t="s">
        <v>14255</v>
      </c>
      <c r="D871" s="340" t="s">
        <v>7659</v>
      </c>
      <c r="E871" s="61" t="s">
        <v>158</v>
      </c>
      <c r="F871" s="155" t="s">
        <v>158</v>
      </c>
      <c r="G871" s="155">
        <v>3.1</v>
      </c>
      <c r="H871" s="155"/>
    </row>
    <row r="872" spans="1:9" ht="15" x14ac:dyDescent="0.25">
      <c r="A872" s="340" t="s">
        <v>14194</v>
      </c>
      <c r="B872" s="340" t="s">
        <v>7539</v>
      </c>
      <c r="C872" s="345" t="s">
        <v>14256</v>
      </c>
      <c r="D872" s="340" t="s">
        <v>14257</v>
      </c>
      <c r="E872" s="61" t="s">
        <v>158</v>
      </c>
      <c r="F872" s="155" t="s">
        <v>158</v>
      </c>
      <c r="G872" s="155">
        <v>3.1</v>
      </c>
      <c r="H872" s="155"/>
    </row>
    <row r="873" spans="1:9" ht="15" x14ac:dyDescent="0.25">
      <c r="A873" s="340" t="s">
        <v>14194</v>
      </c>
      <c r="B873" s="340" t="s">
        <v>7539</v>
      </c>
      <c r="C873" s="345" t="s">
        <v>14258</v>
      </c>
      <c r="D873" s="340" t="s">
        <v>14259</v>
      </c>
      <c r="E873" s="61" t="s">
        <v>158</v>
      </c>
      <c r="F873" s="155" t="s">
        <v>158</v>
      </c>
      <c r="G873" s="155">
        <v>3.1</v>
      </c>
      <c r="H873" s="155"/>
    </row>
    <row r="874" spans="1:9" ht="15" x14ac:dyDescent="0.25">
      <c r="A874" s="340" t="s">
        <v>14194</v>
      </c>
      <c r="B874" s="340" t="s">
        <v>7539</v>
      </c>
      <c r="C874" s="345" t="s">
        <v>14260</v>
      </c>
      <c r="D874" s="340" t="s">
        <v>14261</v>
      </c>
      <c r="E874" s="61" t="s">
        <v>158</v>
      </c>
      <c r="F874" s="155" t="s">
        <v>158</v>
      </c>
      <c r="G874" s="155">
        <v>3.1</v>
      </c>
      <c r="H874" s="155"/>
    </row>
    <row r="875" spans="1:9" ht="15" x14ac:dyDescent="0.25">
      <c r="A875" s="340" t="s">
        <v>14194</v>
      </c>
      <c r="B875" s="340" t="s">
        <v>7539</v>
      </c>
      <c r="C875" s="345" t="s">
        <v>14262</v>
      </c>
      <c r="D875" s="340" t="s">
        <v>7663</v>
      </c>
      <c r="E875" s="61" t="s">
        <v>158</v>
      </c>
      <c r="F875" s="155" t="s">
        <v>158</v>
      </c>
      <c r="G875" s="155">
        <v>3.1</v>
      </c>
      <c r="H875" s="155"/>
    </row>
    <row r="876" spans="1:9" ht="15" x14ac:dyDescent="0.25">
      <c r="A876" s="340" t="s">
        <v>14194</v>
      </c>
      <c r="B876" s="340" t="s">
        <v>7539</v>
      </c>
      <c r="C876" s="345" t="s">
        <v>14263</v>
      </c>
      <c r="D876" s="340" t="s">
        <v>7665</v>
      </c>
      <c r="E876" s="61" t="s">
        <v>158</v>
      </c>
      <c r="F876" s="155" t="s">
        <v>158</v>
      </c>
      <c r="G876" s="155">
        <v>1</v>
      </c>
      <c r="H876" s="155"/>
    </row>
    <row r="877" spans="1:9" ht="15" x14ac:dyDescent="0.25">
      <c r="A877" s="340" t="s">
        <v>14194</v>
      </c>
      <c r="B877" s="340" t="s">
        <v>7539</v>
      </c>
      <c r="C877" s="345" t="s">
        <v>14264</v>
      </c>
      <c r="D877" s="340" t="s">
        <v>7667</v>
      </c>
      <c r="E877" s="61" t="s">
        <v>158</v>
      </c>
      <c r="F877" s="155" t="s">
        <v>140</v>
      </c>
      <c r="G877" s="155">
        <v>1</v>
      </c>
      <c r="H877" s="155"/>
    </row>
    <row r="878" spans="1:9" ht="15" x14ac:dyDescent="0.25">
      <c r="A878" s="340" t="s">
        <v>14194</v>
      </c>
      <c r="B878" s="340" t="s">
        <v>7539</v>
      </c>
      <c r="C878" s="345" t="s">
        <v>14265</v>
      </c>
      <c r="D878" s="340" t="s">
        <v>14266</v>
      </c>
      <c r="E878" s="61" t="s">
        <v>158</v>
      </c>
      <c r="F878" s="155" t="s">
        <v>140</v>
      </c>
      <c r="G878" s="155">
        <v>1</v>
      </c>
      <c r="H878" s="155"/>
    </row>
    <row r="879" spans="1:9" ht="15" x14ac:dyDescent="0.25">
      <c r="A879" s="340" t="s">
        <v>14194</v>
      </c>
      <c r="B879" s="340" t="s">
        <v>7539</v>
      </c>
      <c r="C879" s="345" t="s">
        <v>14267</v>
      </c>
      <c r="D879" s="340" t="s">
        <v>14266</v>
      </c>
      <c r="E879" s="61" t="s">
        <v>158</v>
      </c>
      <c r="F879" s="155" t="s">
        <v>140</v>
      </c>
      <c r="G879" s="155">
        <v>1</v>
      </c>
      <c r="H879" s="155"/>
    </row>
    <row r="880" spans="1:9" ht="15" x14ac:dyDescent="0.25">
      <c r="A880" s="340" t="s">
        <v>14194</v>
      </c>
      <c r="B880" s="340" t="s">
        <v>7539</v>
      </c>
      <c r="C880" s="345" t="s">
        <v>14268</v>
      </c>
      <c r="D880" s="340" t="s">
        <v>7671</v>
      </c>
      <c r="E880" s="61" t="s">
        <v>158</v>
      </c>
      <c r="F880" s="155" t="s">
        <v>6469</v>
      </c>
      <c r="G880" s="155">
        <v>0</v>
      </c>
      <c r="H880" s="155"/>
      <c r="I880" s="63" t="s">
        <v>1318</v>
      </c>
    </row>
    <row r="881" spans="1:8" ht="15" x14ac:dyDescent="0.25">
      <c r="A881" s="340" t="s">
        <v>14194</v>
      </c>
      <c r="B881" s="340" t="s">
        <v>7539</v>
      </c>
      <c r="C881" s="345" t="s">
        <v>14269</v>
      </c>
      <c r="D881" s="340" t="s">
        <v>7671</v>
      </c>
      <c r="E881" s="61" t="s">
        <v>158</v>
      </c>
      <c r="F881" s="155" t="s">
        <v>140</v>
      </c>
      <c r="G881" s="155">
        <v>3.2</v>
      </c>
      <c r="H881" s="155">
        <v>4.2</v>
      </c>
    </row>
    <row r="882" spans="1:8" ht="15" x14ac:dyDescent="0.25">
      <c r="A882" s="340" t="s">
        <v>14194</v>
      </c>
      <c r="B882" s="340" t="s">
        <v>7539</v>
      </c>
      <c r="C882" s="345" t="s">
        <v>14270</v>
      </c>
      <c r="D882" s="340" t="s">
        <v>7673</v>
      </c>
      <c r="E882" s="61" t="s">
        <v>158</v>
      </c>
      <c r="F882" s="155" t="s">
        <v>140</v>
      </c>
      <c r="G882" s="155">
        <v>3.2</v>
      </c>
      <c r="H882" s="155">
        <v>4.2</v>
      </c>
    </row>
    <row r="883" spans="1:8" ht="15" x14ac:dyDescent="0.25">
      <c r="A883" s="340" t="s">
        <v>14194</v>
      </c>
      <c r="B883" s="340" t="s">
        <v>7539</v>
      </c>
      <c r="C883" s="345" t="s">
        <v>14271</v>
      </c>
      <c r="D883" s="340" t="s">
        <v>7673</v>
      </c>
      <c r="E883" s="61" t="s">
        <v>158</v>
      </c>
      <c r="F883" s="155" t="s">
        <v>140</v>
      </c>
      <c r="G883" s="155">
        <v>3.2</v>
      </c>
      <c r="H883" s="155">
        <v>4.2</v>
      </c>
    </row>
    <row r="884" spans="1:8" ht="15" x14ac:dyDescent="0.25">
      <c r="A884" s="340" t="s">
        <v>14194</v>
      </c>
      <c r="B884" s="340" t="s">
        <v>7539</v>
      </c>
      <c r="C884" s="345" t="s">
        <v>14272</v>
      </c>
      <c r="D884" s="340" t="s">
        <v>14273</v>
      </c>
      <c r="E884" s="61" t="s">
        <v>158</v>
      </c>
      <c r="F884" s="155" t="s">
        <v>140</v>
      </c>
      <c r="G884" s="155">
        <v>3.2</v>
      </c>
      <c r="H884" s="155">
        <v>4.2</v>
      </c>
    </row>
    <row r="885" spans="1:8" ht="15" x14ac:dyDescent="0.25">
      <c r="A885" s="340" t="s">
        <v>14194</v>
      </c>
      <c r="B885" s="340" t="s">
        <v>7539</v>
      </c>
      <c r="C885" s="345" t="s">
        <v>14274</v>
      </c>
      <c r="D885" s="340" t="s">
        <v>14273</v>
      </c>
      <c r="E885" s="61" t="s">
        <v>158</v>
      </c>
      <c r="F885" s="155" t="s">
        <v>6469</v>
      </c>
      <c r="G885" s="155">
        <v>2</v>
      </c>
      <c r="H885" s="155">
        <v>3.2</v>
      </c>
    </row>
    <row r="886" spans="1:8" ht="15" x14ac:dyDescent="0.25">
      <c r="A886" s="340" t="s">
        <v>14194</v>
      </c>
      <c r="B886" s="340" t="s">
        <v>7539</v>
      </c>
      <c r="C886" s="345" t="s">
        <v>14275</v>
      </c>
      <c r="D886" s="340" t="s">
        <v>7677</v>
      </c>
      <c r="E886" s="61" t="s">
        <v>158</v>
      </c>
      <c r="F886" s="155" t="s">
        <v>140</v>
      </c>
      <c r="G886" s="155">
        <v>2</v>
      </c>
      <c r="H886" s="155">
        <v>3.2</v>
      </c>
    </row>
    <row r="887" spans="1:8" ht="15" x14ac:dyDescent="0.25">
      <c r="A887" s="340" t="s">
        <v>14194</v>
      </c>
      <c r="B887" s="340" t="s">
        <v>7539</v>
      </c>
      <c r="C887" s="345" t="s">
        <v>14276</v>
      </c>
      <c r="D887" s="340" t="s">
        <v>14277</v>
      </c>
      <c r="E887" s="61" t="s">
        <v>158</v>
      </c>
      <c r="F887" s="155" t="s">
        <v>140</v>
      </c>
      <c r="G887" s="155">
        <v>2</v>
      </c>
      <c r="H887" s="155">
        <v>3.2</v>
      </c>
    </row>
    <row r="888" spans="1:8" ht="15" x14ac:dyDescent="0.25">
      <c r="A888" s="340" t="s">
        <v>14194</v>
      </c>
      <c r="B888" s="340" t="s">
        <v>7539</v>
      </c>
      <c r="C888" s="345" t="s">
        <v>14278</v>
      </c>
      <c r="D888" s="340" t="s">
        <v>14279</v>
      </c>
      <c r="E888" s="61" t="s">
        <v>158</v>
      </c>
      <c r="F888" s="155" t="s">
        <v>140</v>
      </c>
      <c r="G888" s="155">
        <v>2</v>
      </c>
      <c r="H888" s="155">
        <v>3.2</v>
      </c>
    </row>
    <row r="889" spans="1:8" ht="15" x14ac:dyDescent="0.25">
      <c r="A889" s="340" t="s">
        <v>14194</v>
      </c>
      <c r="B889" s="340" t="s">
        <v>7539</v>
      </c>
      <c r="C889" s="345" t="s">
        <v>14280</v>
      </c>
      <c r="D889" s="340" t="s">
        <v>14281</v>
      </c>
      <c r="E889" s="61" t="s">
        <v>158</v>
      </c>
      <c r="F889" s="155" t="s">
        <v>140</v>
      </c>
      <c r="G889" s="155">
        <v>2</v>
      </c>
      <c r="H889" s="155">
        <v>3.2</v>
      </c>
    </row>
    <row r="890" spans="1:8" ht="15" x14ac:dyDescent="0.25">
      <c r="A890" s="340" t="s">
        <v>14194</v>
      </c>
      <c r="B890" s="340" t="s">
        <v>7539</v>
      </c>
      <c r="C890" s="345" t="s">
        <v>14282</v>
      </c>
      <c r="D890" s="340" t="s">
        <v>14283</v>
      </c>
      <c r="E890" s="61" t="s">
        <v>158</v>
      </c>
      <c r="F890" s="155" t="s">
        <v>140</v>
      </c>
      <c r="G890" s="155">
        <v>2</v>
      </c>
      <c r="H890" s="155">
        <v>3.2</v>
      </c>
    </row>
    <row r="891" spans="1:8" ht="15" x14ac:dyDescent="0.25">
      <c r="A891" s="340" t="s">
        <v>14194</v>
      </c>
      <c r="B891" s="340" t="s">
        <v>7539</v>
      </c>
      <c r="C891" s="345" t="s">
        <v>14284</v>
      </c>
      <c r="D891" s="340" t="s">
        <v>14285</v>
      </c>
      <c r="E891" s="61" t="s">
        <v>158</v>
      </c>
      <c r="F891" s="155" t="s">
        <v>140</v>
      </c>
      <c r="G891" s="155">
        <v>2</v>
      </c>
      <c r="H891" s="155">
        <v>3.2</v>
      </c>
    </row>
    <row r="892" spans="1:8" ht="15" x14ac:dyDescent="0.25">
      <c r="A892" s="340" t="s">
        <v>14194</v>
      </c>
      <c r="B892" s="340" t="s">
        <v>7539</v>
      </c>
      <c r="C892" s="345" t="s">
        <v>14286</v>
      </c>
      <c r="D892" s="340" t="s">
        <v>14285</v>
      </c>
      <c r="E892" s="61" t="s">
        <v>140</v>
      </c>
      <c r="F892" s="155" t="s">
        <v>140</v>
      </c>
      <c r="G892" s="155">
        <v>3.1</v>
      </c>
      <c r="H892" s="155">
        <v>3.2</v>
      </c>
    </row>
    <row r="893" spans="1:8" ht="15" x14ac:dyDescent="0.25">
      <c r="A893" s="340" t="s">
        <v>14194</v>
      </c>
      <c r="B893" s="340" t="s">
        <v>7539</v>
      </c>
      <c r="C893" s="345" t="s">
        <v>14287</v>
      </c>
      <c r="D893" s="340" t="s">
        <v>7691</v>
      </c>
      <c r="E893" s="61" t="s">
        <v>140</v>
      </c>
      <c r="F893" s="155" t="s">
        <v>140</v>
      </c>
      <c r="G893" s="155">
        <v>3.1</v>
      </c>
      <c r="H893" s="155">
        <v>3.2</v>
      </c>
    </row>
    <row r="894" spans="1:8" ht="15" x14ac:dyDescent="0.25">
      <c r="A894" s="340" t="s">
        <v>14194</v>
      </c>
      <c r="B894" s="340" t="s">
        <v>7539</v>
      </c>
      <c r="C894" s="345" t="s">
        <v>14288</v>
      </c>
      <c r="D894" s="340" t="s">
        <v>14289</v>
      </c>
      <c r="E894" s="61" t="s">
        <v>140</v>
      </c>
      <c r="F894" s="155" t="s">
        <v>140</v>
      </c>
      <c r="G894" s="155">
        <v>3.1</v>
      </c>
      <c r="H894" s="155">
        <v>3.2</v>
      </c>
    </row>
    <row r="895" spans="1:8" ht="15" x14ac:dyDescent="0.25">
      <c r="A895" s="340" t="s">
        <v>14194</v>
      </c>
      <c r="B895" s="340" t="s">
        <v>7539</v>
      </c>
      <c r="C895" s="345" t="s">
        <v>14290</v>
      </c>
      <c r="D895" s="340" t="s">
        <v>7695</v>
      </c>
      <c r="E895" s="61" t="s">
        <v>158</v>
      </c>
      <c r="F895" s="155" t="s">
        <v>6469</v>
      </c>
      <c r="G895" s="155">
        <v>2</v>
      </c>
      <c r="H895" s="155"/>
    </row>
    <row r="896" spans="1:8" ht="15" x14ac:dyDescent="0.25">
      <c r="A896" s="340" t="s">
        <v>14194</v>
      </c>
      <c r="B896" s="340" t="s">
        <v>7539</v>
      </c>
      <c r="C896" s="345" t="s">
        <v>14291</v>
      </c>
      <c r="D896" s="340" t="s">
        <v>14292</v>
      </c>
      <c r="E896" s="61" t="s">
        <v>158</v>
      </c>
      <c r="F896" s="155" t="s">
        <v>6469</v>
      </c>
      <c r="G896" s="155">
        <v>2</v>
      </c>
      <c r="H896" s="155"/>
    </row>
    <row r="897" spans="1:9" ht="15" x14ac:dyDescent="0.25">
      <c r="A897" s="340" t="s">
        <v>14194</v>
      </c>
      <c r="B897" s="340" t="s">
        <v>7539</v>
      </c>
      <c r="C897" s="345" t="s">
        <v>14293</v>
      </c>
      <c r="D897" s="340" t="s">
        <v>14294</v>
      </c>
      <c r="E897" s="61" t="s">
        <v>158</v>
      </c>
      <c r="F897" s="155" t="s">
        <v>6469</v>
      </c>
      <c r="G897" s="155">
        <v>1</v>
      </c>
      <c r="H897" s="155"/>
      <c r="I897" s="63" t="s">
        <v>1318</v>
      </c>
    </row>
    <row r="898" spans="1:9" ht="15" x14ac:dyDescent="0.25">
      <c r="A898" s="340" t="s">
        <v>14194</v>
      </c>
      <c r="B898" s="340" t="s">
        <v>7539</v>
      </c>
      <c r="C898" s="345" t="s">
        <v>14295</v>
      </c>
      <c r="D898" s="340" t="s">
        <v>7701</v>
      </c>
      <c r="E898" s="61" t="s">
        <v>158</v>
      </c>
      <c r="F898" s="155" t="s">
        <v>140</v>
      </c>
      <c r="G898" s="155">
        <v>1</v>
      </c>
      <c r="H898" s="155"/>
    </row>
    <row r="899" spans="1:9" ht="15" x14ac:dyDescent="0.25">
      <c r="A899" s="340" t="s">
        <v>14194</v>
      </c>
      <c r="B899" s="340" t="s">
        <v>7539</v>
      </c>
      <c r="C899" s="345" t="s">
        <v>14296</v>
      </c>
      <c r="D899" s="340" t="s">
        <v>7703</v>
      </c>
      <c r="E899" s="61" t="s">
        <v>158</v>
      </c>
      <c r="F899" s="155" t="s">
        <v>140</v>
      </c>
      <c r="G899" s="155">
        <v>1</v>
      </c>
      <c r="H899" s="155"/>
    </row>
    <row r="900" spans="1:9" ht="15" x14ac:dyDescent="0.25">
      <c r="A900" s="340" t="s">
        <v>14194</v>
      </c>
      <c r="B900" s="340" t="s">
        <v>7539</v>
      </c>
      <c r="C900" s="345" t="s">
        <v>14297</v>
      </c>
      <c r="D900" s="340" t="s">
        <v>7705</v>
      </c>
      <c r="E900" s="61" t="s">
        <v>158</v>
      </c>
      <c r="F900" s="155" t="s">
        <v>6469</v>
      </c>
      <c r="G900" s="155">
        <v>1</v>
      </c>
      <c r="H900" s="155"/>
    </row>
    <row r="901" spans="1:9" ht="15" x14ac:dyDescent="0.25">
      <c r="A901" s="340" t="s">
        <v>14194</v>
      </c>
      <c r="B901" s="340" t="s">
        <v>7539</v>
      </c>
      <c r="C901" s="345" t="s">
        <v>14298</v>
      </c>
      <c r="D901" s="340" t="s">
        <v>7707</v>
      </c>
      <c r="E901" s="61" t="s">
        <v>158</v>
      </c>
      <c r="F901" s="155" t="s">
        <v>6469</v>
      </c>
      <c r="G901" s="155">
        <v>1</v>
      </c>
      <c r="H901" s="155"/>
    </row>
    <row r="902" spans="1:9" ht="15" x14ac:dyDescent="0.25">
      <c r="A902" s="340" t="s">
        <v>14194</v>
      </c>
      <c r="B902" s="340" t="s">
        <v>7539</v>
      </c>
      <c r="C902" s="345" t="s">
        <v>14299</v>
      </c>
      <c r="D902" s="340" t="s">
        <v>14300</v>
      </c>
      <c r="E902" s="61" t="s">
        <v>158</v>
      </c>
      <c r="F902" s="155" t="s">
        <v>6469</v>
      </c>
      <c r="G902" s="155">
        <v>1</v>
      </c>
      <c r="H902" s="155"/>
    </row>
    <row r="903" spans="1:9" ht="15" x14ac:dyDescent="0.25">
      <c r="A903" s="340" t="s">
        <v>14194</v>
      </c>
      <c r="B903" s="340" t="s">
        <v>7539</v>
      </c>
      <c r="C903" s="345" t="s">
        <v>14301</v>
      </c>
      <c r="D903" s="340" t="s">
        <v>7711</v>
      </c>
      <c r="E903" s="61" t="s">
        <v>158</v>
      </c>
      <c r="F903" s="155" t="s">
        <v>140</v>
      </c>
      <c r="G903" s="155">
        <v>1</v>
      </c>
      <c r="H903" s="155"/>
    </row>
    <row r="904" spans="1:9" ht="15" x14ac:dyDescent="0.25">
      <c r="A904" s="340" t="s">
        <v>14194</v>
      </c>
      <c r="B904" s="340" t="s">
        <v>7539</v>
      </c>
      <c r="C904" s="345" t="s">
        <v>14302</v>
      </c>
      <c r="D904" s="340" t="s">
        <v>14303</v>
      </c>
      <c r="E904" s="61" t="s">
        <v>158</v>
      </c>
      <c r="F904" s="155" t="s">
        <v>140</v>
      </c>
      <c r="G904" s="155">
        <v>1</v>
      </c>
      <c r="H904" s="155"/>
    </row>
    <row r="905" spans="1:9" ht="15" x14ac:dyDescent="0.25">
      <c r="A905" s="340" t="s">
        <v>14194</v>
      </c>
      <c r="B905" s="340" t="s">
        <v>7539</v>
      </c>
      <c r="C905" s="345" t="s">
        <v>14304</v>
      </c>
      <c r="D905" s="340" t="s">
        <v>14305</v>
      </c>
      <c r="E905" s="61" t="s">
        <v>158</v>
      </c>
      <c r="F905" s="155" t="s">
        <v>140</v>
      </c>
      <c r="G905" s="155">
        <v>1</v>
      </c>
      <c r="H905" s="155"/>
    </row>
    <row r="906" spans="1:9" ht="15" x14ac:dyDescent="0.25">
      <c r="A906" s="340" t="s">
        <v>14194</v>
      </c>
      <c r="B906" s="340" t="s">
        <v>7539</v>
      </c>
      <c r="C906" s="345" t="s">
        <v>14306</v>
      </c>
      <c r="D906" s="340" t="s">
        <v>7717</v>
      </c>
      <c r="E906" s="61" t="s">
        <v>158</v>
      </c>
      <c r="F906" s="155" t="s">
        <v>6469</v>
      </c>
      <c r="G906" s="155">
        <v>1</v>
      </c>
      <c r="H906" s="155"/>
    </row>
    <row r="907" spans="1:9" ht="15" x14ac:dyDescent="0.25">
      <c r="A907" s="340" t="s">
        <v>14194</v>
      </c>
      <c r="B907" s="340" t="s">
        <v>7539</v>
      </c>
      <c r="C907" s="345" t="s">
        <v>14307</v>
      </c>
      <c r="D907" s="340" t="s">
        <v>14308</v>
      </c>
      <c r="E907" s="61" t="s">
        <v>158</v>
      </c>
      <c r="F907" s="155" t="s">
        <v>6469</v>
      </c>
      <c r="G907" s="155">
        <v>1</v>
      </c>
      <c r="H907" s="155"/>
    </row>
    <row r="908" spans="1:9" ht="15" x14ac:dyDescent="0.25">
      <c r="A908" s="340" t="s">
        <v>14194</v>
      </c>
      <c r="B908" s="340" t="s">
        <v>7539</v>
      </c>
      <c r="C908" s="345" t="s">
        <v>14309</v>
      </c>
      <c r="D908" s="340" t="s">
        <v>14310</v>
      </c>
      <c r="E908" s="61" t="s">
        <v>158</v>
      </c>
      <c r="F908" s="155" t="s">
        <v>140</v>
      </c>
      <c r="G908" s="155">
        <v>1</v>
      </c>
      <c r="H908" s="155"/>
    </row>
    <row r="909" spans="1:9" ht="15" x14ac:dyDescent="0.25">
      <c r="A909" s="340" t="s">
        <v>14194</v>
      </c>
      <c r="B909" s="340" t="s">
        <v>7539</v>
      </c>
      <c r="C909" s="345" t="s">
        <v>14311</v>
      </c>
      <c r="D909" s="340" t="s">
        <v>7725</v>
      </c>
      <c r="E909" s="61" t="s">
        <v>158</v>
      </c>
      <c r="F909" s="155" t="s">
        <v>140</v>
      </c>
      <c r="G909" s="155">
        <v>1</v>
      </c>
      <c r="H909" s="155"/>
    </row>
    <row r="910" spans="1:9" ht="15" x14ac:dyDescent="0.25">
      <c r="A910" s="340" t="s">
        <v>14194</v>
      </c>
      <c r="B910" s="340" t="s">
        <v>7539</v>
      </c>
      <c r="C910" s="345" t="s">
        <v>14312</v>
      </c>
      <c r="D910" s="340" t="s">
        <v>14313</v>
      </c>
      <c r="E910" s="61" t="s">
        <v>158</v>
      </c>
      <c r="F910" s="155" t="s">
        <v>140</v>
      </c>
      <c r="G910" s="155">
        <v>1</v>
      </c>
      <c r="H910" s="155"/>
    </row>
    <row r="911" spans="1:9" ht="15" x14ac:dyDescent="0.25">
      <c r="A911" s="340" t="s">
        <v>14194</v>
      </c>
      <c r="B911" s="340" t="s">
        <v>7539</v>
      </c>
      <c r="C911" s="345" t="s">
        <v>14314</v>
      </c>
      <c r="D911" s="340" t="s">
        <v>7729</v>
      </c>
      <c r="E911" s="61" t="s">
        <v>140</v>
      </c>
      <c r="F911" s="155" t="s">
        <v>6469</v>
      </c>
      <c r="G911" s="155">
        <v>1</v>
      </c>
      <c r="H911" s="155"/>
      <c r="I911" s="63" t="s">
        <v>1318</v>
      </c>
    </row>
    <row r="912" spans="1:9" ht="15" x14ac:dyDescent="0.25">
      <c r="A912" s="340" t="s">
        <v>14194</v>
      </c>
      <c r="B912" s="340" t="s">
        <v>7539</v>
      </c>
      <c r="C912" s="345" t="s">
        <v>14315</v>
      </c>
      <c r="D912" s="340" t="s">
        <v>7731</v>
      </c>
      <c r="E912" s="61" t="s">
        <v>158</v>
      </c>
      <c r="F912" s="155" t="s">
        <v>140</v>
      </c>
      <c r="G912" s="155">
        <v>1</v>
      </c>
      <c r="H912" s="155"/>
    </row>
    <row r="913" spans="1:9" ht="15" x14ac:dyDescent="0.25">
      <c r="A913" s="340" t="s">
        <v>14194</v>
      </c>
      <c r="B913" s="340" t="s">
        <v>7539</v>
      </c>
      <c r="C913" s="345" t="s">
        <v>14316</v>
      </c>
      <c r="D913" s="340" t="s">
        <v>7733</v>
      </c>
      <c r="E913" s="61" t="s">
        <v>158</v>
      </c>
      <c r="F913" s="155" t="s">
        <v>140</v>
      </c>
      <c r="G913" s="155">
        <v>1</v>
      </c>
      <c r="H913" s="155"/>
    </row>
    <row r="914" spans="1:9" ht="15" x14ac:dyDescent="0.25">
      <c r="A914" s="340" t="s">
        <v>14194</v>
      </c>
      <c r="B914" s="340" t="s">
        <v>7539</v>
      </c>
      <c r="C914" s="345" t="s">
        <v>14317</v>
      </c>
      <c r="D914" s="340" t="s">
        <v>7733</v>
      </c>
      <c r="E914" s="61" t="s">
        <v>158</v>
      </c>
      <c r="F914" s="155" t="s">
        <v>140</v>
      </c>
      <c r="G914" s="155">
        <v>1</v>
      </c>
      <c r="H914" s="155"/>
    </row>
    <row r="915" spans="1:9" ht="15" x14ac:dyDescent="0.25">
      <c r="A915" s="340" t="s">
        <v>14194</v>
      </c>
      <c r="B915" s="340" t="s">
        <v>7539</v>
      </c>
      <c r="C915" s="345" t="s">
        <v>14318</v>
      </c>
      <c r="D915" s="340" t="s">
        <v>14319</v>
      </c>
      <c r="E915" s="61" t="s">
        <v>158</v>
      </c>
      <c r="F915" s="155" t="s">
        <v>140</v>
      </c>
      <c r="G915" s="155">
        <v>1</v>
      </c>
      <c r="H915" s="155"/>
    </row>
    <row r="916" spans="1:9" ht="15" x14ac:dyDescent="0.25">
      <c r="A916" s="340" t="s">
        <v>14194</v>
      </c>
      <c r="B916" s="340" t="s">
        <v>7539</v>
      </c>
      <c r="C916" s="345" t="s">
        <v>14320</v>
      </c>
      <c r="D916" s="340" t="s">
        <v>7737</v>
      </c>
      <c r="E916" s="61" t="s">
        <v>158</v>
      </c>
      <c r="F916" s="155" t="s">
        <v>6469</v>
      </c>
      <c r="G916" s="155">
        <v>0</v>
      </c>
      <c r="H916" s="155"/>
      <c r="I916" s="63" t="s">
        <v>1318</v>
      </c>
    </row>
    <row r="917" spans="1:9" ht="15" x14ac:dyDescent="0.25">
      <c r="A917" s="340" t="s">
        <v>14194</v>
      </c>
      <c r="B917" s="340" t="s">
        <v>7539</v>
      </c>
      <c r="C917" s="345" t="s">
        <v>14321</v>
      </c>
      <c r="D917" s="340" t="s">
        <v>14322</v>
      </c>
      <c r="E917" s="61" t="s">
        <v>158</v>
      </c>
      <c r="F917" s="155" t="s">
        <v>6469</v>
      </c>
      <c r="G917" s="155">
        <v>0</v>
      </c>
      <c r="H917" s="155"/>
    </row>
    <row r="918" spans="1:9" ht="15" x14ac:dyDescent="0.25">
      <c r="A918" s="340" t="s">
        <v>14194</v>
      </c>
      <c r="B918" s="340" t="s">
        <v>7539</v>
      </c>
      <c r="C918" s="345" t="s">
        <v>14323</v>
      </c>
      <c r="D918" s="340" t="s">
        <v>14324</v>
      </c>
      <c r="E918" s="61" t="s">
        <v>158</v>
      </c>
      <c r="F918" s="155" t="s">
        <v>140</v>
      </c>
      <c r="G918" s="155">
        <v>0</v>
      </c>
      <c r="H918" s="155"/>
    </row>
    <row r="919" spans="1:9" ht="15" x14ac:dyDescent="0.25">
      <c r="A919" s="340" t="s">
        <v>14194</v>
      </c>
      <c r="B919" s="340" t="s">
        <v>7539</v>
      </c>
      <c r="C919" s="345" t="s">
        <v>14325</v>
      </c>
      <c r="D919" s="340" t="s">
        <v>14326</v>
      </c>
      <c r="E919" s="61" t="s">
        <v>140</v>
      </c>
      <c r="F919" s="155" t="s">
        <v>140</v>
      </c>
      <c r="G919" s="155">
        <v>0</v>
      </c>
      <c r="H919" s="155"/>
    </row>
    <row r="920" spans="1:9" ht="15" x14ac:dyDescent="0.25">
      <c r="A920" s="340" t="s">
        <v>14194</v>
      </c>
      <c r="B920" s="340" t="s">
        <v>7539</v>
      </c>
      <c r="C920" s="345" t="s">
        <v>14327</v>
      </c>
      <c r="D920" s="340" t="s">
        <v>14328</v>
      </c>
      <c r="E920" s="61" t="s">
        <v>140</v>
      </c>
      <c r="F920" s="155" t="s">
        <v>140</v>
      </c>
      <c r="G920" s="155">
        <v>3.1</v>
      </c>
      <c r="H920" s="155"/>
    </row>
    <row r="921" spans="1:9" ht="15" x14ac:dyDescent="0.25">
      <c r="A921" s="340" t="s">
        <v>14194</v>
      </c>
      <c r="B921" s="340" t="s">
        <v>7539</v>
      </c>
      <c r="C921" s="345" t="s">
        <v>14329</v>
      </c>
      <c r="D921" s="340" t="s">
        <v>7747</v>
      </c>
      <c r="E921" s="61" t="s">
        <v>140</v>
      </c>
      <c r="F921" s="155" t="s">
        <v>140</v>
      </c>
      <c r="G921" s="155">
        <v>2</v>
      </c>
      <c r="H921" s="155">
        <v>3.1</v>
      </c>
    </row>
    <row r="922" spans="1:9" ht="15" x14ac:dyDescent="0.25">
      <c r="A922" s="340" t="s">
        <v>14194</v>
      </c>
      <c r="B922" s="340" t="s">
        <v>7539</v>
      </c>
      <c r="C922" s="345" t="s">
        <v>14330</v>
      </c>
      <c r="D922" s="340" t="s">
        <v>14331</v>
      </c>
      <c r="E922" s="61" t="s">
        <v>158</v>
      </c>
      <c r="F922" s="155" t="s">
        <v>6469</v>
      </c>
      <c r="G922" s="155">
        <v>0</v>
      </c>
      <c r="H922" s="155"/>
    </row>
    <row r="923" spans="1:9" ht="15" x14ac:dyDescent="0.25">
      <c r="A923" s="340" t="s">
        <v>14194</v>
      </c>
      <c r="B923" s="340" t="s">
        <v>7539</v>
      </c>
      <c r="C923" s="345" t="s">
        <v>14332</v>
      </c>
      <c r="D923" s="340" t="s">
        <v>14331</v>
      </c>
      <c r="E923" s="61" t="s">
        <v>158</v>
      </c>
      <c r="F923" s="155" t="s">
        <v>140</v>
      </c>
      <c r="G923" s="155">
        <v>2</v>
      </c>
      <c r="H923" s="155">
        <v>3.2</v>
      </c>
    </row>
    <row r="924" spans="1:9" ht="15" x14ac:dyDescent="0.25">
      <c r="A924" s="340" t="s">
        <v>14194</v>
      </c>
      <c r="B924" s="340" t="s">
        <v>7539</v>
      </c>
      <c r="C924" s="345" t="s">
        <v>14333</v>
      </c>
      <c r="D924" s="340" t="s">
        <v>7751</v>
      </c>
      <c r="E924" s="61" t="s">
        <v>158</v>
      </c>
      <c r="F924" s="155" t="s">
        <v>140</v>
      </c>
      <c r="G924" s="155">
        <v>1</v>
      </c>
      <c r="H924" s="155"/>
    </row>
    <row r="925" spans="1:9" ht="15" x14ac:dyDescent="0.25">
      <c r="A925" s="340" t="s">
        <v>14194</v>
      </c>
      <c r="B925" s="340" t="s">
        <v>7539</v>
      </c>
      <c r="C925" s="345" t="s">
        <v>14334</v>
      </c>
      <c r="D925" s="340" t="s">
        <v>14335</v>
      </c>
      <c r="E925" s="61" t="s">
        <v>158</v>
      </c>
      <c r="F925" s="155" t="s">
        <v>140</v>
      </c>
      <c r="G925" s="155">
        <v>5.0999999999999996</v>
      </c>
      <c r="H925" s="155">
        <v>6</v>
      </c>
    </row>
    <row r="926" spans="1:9" ht="15" x14ac:dyDescent="0.25">
      <c r="A926" s="340" t="s">
        <v>14194</v>
      </c>
      <c r="B926" s="340" t="s">
        <v>7539</v>
      </c>
      <c r="C926" s="345" t="s">
        <v>14336</v>
      </c>
      <c r="D926" s="340" t="s">
        <v>7755</v>
      </c>
      <c r="E926" s="61" t="s">
        <v>140</v>
      </c>
      <c r="F926" s="155" t="s">
        <v>140</v>
      </c>
      <c r="G926" s="155">
        <v>0</v>
      </c>
      <c r="H926" s="155"/>
    </row>
    <row r="927" spans="1:9" ht="15" x14ac:dyDescent="0.25">
      <c r="A927" s="340" t="s">
        <v>14194</v>
      </c>
      <c r="B927" s="340" t="s">
        <v>7539</v>
      </c>
      <c r="C927" s="345" t="s">
        <v>14337</v>
      </c>
      <c r="D927" s="340" t="s">
        <v>7757</v>
      </c>
      <c r="E927" s="61" t="s">
        <v>140</v>
      </c>
      <c r="F927" s="155" t="s">
        <v>140</v>
      </c>
      <c r="G927" s="155">
        <v>4.2</v>
      </c>
      <c r="H927" s="155">
        <v>5.3</v>
      </c>
    </row>
    <row r="928" spans="1:9" ht="15" x14ac:dyDescent="0.25">
      <c r="A928" s="340" t="s">
        <v>14194</v>
      </c>
      <c r="B928" s="340" t="s">
        <v>7539</v>
      </c>
      <c r="C928" s="345" t="s">
        <v>14338</v>
      </c>
      <c r="D928" s="340" t="s">
        <v>7759</v>
      </c>
      <c r="E928" s="61" t="s">
        <v>140</v>
      </c>
      <c r="F928" s="155" t="s">
        <v>140</v>
      </c>
      <c r="G928" s="155">
        <v>3.2</v>
      </c>
      <c r="H928" s="155">
        <v>5.2</v>
      </c>
    </row>
    <row r="929" spans="1:9" ht="15" x14ac:dyDescent="0.25">
      <c r="A929" s="340" t="s">
        <v>14194</v>
      </c>
      <c r="B929" s="340" t="s">
        <v>7539</v>
      </c>
      <c r="C929" s="345" t="s">
        <v>14339</v>
      </c>
      <c r="D929" s="340" t="s">
        <v>7761</v>
      </c>
      <c r="E929" s="61" t="s">
        <v>158</v>
      </c>
      <c r="F929" s="155" t="s">
        <v>140</v>
      </c>
      <c r="G929" s="155">
        <v>1</v>
      </c>
      <c r="H929" s="155"/>
    </row>
    <row r="930" spans="1:9" ht="15" x14ac:dyDescent="0.25">
      <c r="A930" s="340" t="s">
        <v>14194</v>
      </c>
      <c r="B930" s="340" t="s">
        <v>7539</v>
      </c>
      <c r="C930" s="345" t="s">
        <v>14340</v>
      </c>
      <c r="D930" s="340" t="s">
        <v>7763</v>
      </c>
      <c r="E930" s="61" t="s">
        <v>158</v>
      </c>
      <c r="F930" s="155" t="s">
        <v>140</v>
      </c>
      <c r="G930" s="155">
        <v>1</v>
      </c>
      <c r="H930" s="155"/>
    </row>
    <row r="931" spans="1:9" ht="15" x14ac:dyDescent="0.25">
      <c r="A931" s="340" t="s">
        <v>14194</v>
      </c>
      <c r="B931" s="340" t="s">
        <v>7539</v>
      </c>
      <c r="C931" s="345" t="s">
        <v>14341</v>
      </c>
      <c r="D931" s="340" t="s">
        <v>7765</v>
      </c>
      <c r="E931" s="61" t="s">
        <v>158</v>
      </c>
      <c r="F931" s="155" t="s">
        <v>140</v>
      </c>
      <c r="G931" s="155">
        <v>1</v>
      </c>
      <c r="H931" s="155"/>
    </row>
    <row r="932" spans="1:9" ht="15" x14ac:dyDescent="0.25">
      <c r="A932" s="340" t="s">
        <v>14194</v>
      </c>
      <c r="B932" s="340" t="s">
        <v>7539</v>
      </c>
      <c r="C932" s="345" t="s">
        <v>14342</v>
      </c>
      <c r="D932" s="340" t="s">
        <v>7767</v>
      </c>
      <c r="E932" s="61" t="s">
        <v>158</v>
      </c>
      <c r="F932" s="155" t="s">
        <v>6469</v>
      </c>
      <c r="G932" s="155">
        <v>0</v>
      </c>
      <c r="H932" s="155"/>
      <c r="I932" s="63" t="s">
        <v>1318</v>
      </c>
    </row>
    <row r="933" spans="1:9" ht="15" x14ac:dyDescent="0.25">
      <c r="A933" s="340" t="s">
        <v>14194</v>
      </c>
      <c r="B933" s="340" t="s">
        <v>7539</v>
      </c>
      <c r="C933" s="345" t="s">
        <v>14343</v>
      </c>
      <c r="D933" s="340" t="s">
        <v>14344</v>
      </c>
      <c r="E933" s="61" t="s">
        <v>158</v>
      </c>
      <c r="F933" s="155" t="s">
        <v>158</v>
      </c>
      <c r="G933" s="155">
        <v>2</v>
      </c>
      <c r="H933" s="155"/>
    </row>
    <row r="934" spans="1:9" ht="15" x14ac:dyDescent="0.25">
      <c r="A934" s="340" t="s">
        <v>14194</v>
      </c>
      <c r="B934" s="340" t="s">
        <v>7539</v>
      </c>
      <c r="C934" s="345" t="s">
        <v>14345</v>
      </c>
      <c r="D934" s="340" t="s">
        <v>14346</v>
      </c>
      <c r="E934" s="61" t="s">
        <v>158</v>
      </c>
      <c r="F934" s="155" t="s">
        <v>158</v>
      </c>
      <c r="G934" s="155">
        <v>2</v>
      </c>
      <c r="H934" s="155"/>
    </row>
    <row r="935" spans="1:9" ht="15" x14ac:dyDescent="0.25">
      <c r="A935" s="340" t="s">
        <v>14194</v>
      </c>
      <c r="B935" s="340" t="s">
        <v>7539</v>
      </c>
      <c r="C935" s="345" t="s">
        <v>14347</v>
      </c>
      <c r="D935" s="340" t="s">
        <v>14346</v>
      </c>
      <c r="E935" s="61" t="s">
        <v>158</v>
      </c>
      <c r="F935" s="155" t="s">
        <v>6469</v>
      </c>
      <c r="G935" s="155">
        <v>2</v>
      </c>
      <c r="H935" s="155"/>
    </row>
    <row r="936" spans="1:9" ht="15" x14ac:dyDescent="0.25">
      <c r="A936" s="340" t="s">
        <v>14194</v>
      </c>
      <c r="B936" s="340" t="s">
        <v>7539</v>
      </c>
      <c r="C936" s="345" t="s">
        <v>14348</v>
      </c>
      <c r="D936" s="340" t="s">
        <v>14349</v>
      </c>
      <c r="E936" s="61" t="s">
        <v>158</v>
      </c>
      <c r="F936" s="155" t="s">
        <v>158</v>
      </c>
      <c r="G936" s="155">
        <v>2</v>
      </c>
      <c r="H936" s="155"/>
    </row>
    <row r="937" spans="1:9" ht="15" x14ac:dyDescent="0.25">
      <c r="A937" s="340" t="s">
        <v>14194</v>
      </c>
      <c r="B937" s="340" t="s">
        <v>7539</v>
      </c>
      <c r="C937" s="345" t="s">
        <v>14350</v>
      </c>
      <c r="D937" s="340" t="s">
        <v>7779</v>
      </c>
      <c r="E937" s="61" t="s">
        <v>158</v>
      </c>
      <c r="F937" s="155" t="s">
        <v>158</v>
      </c>
      <c r="G937" s="155">
        <v>2</v>
      </c>
      <c r="H937" s="155"/>
    </row>
    <row r="938" spans="1:9" ht="15" x14ac:dyDescent="0.25">
      <c r="A938" s="340" t="s">
        <v>14194</v>
      </c>
      <c r="B938" s="340" t="s">
        <v>7539</v>
      </c>
      <c r="C938" s="345" t="s">
        <v>14351</v>
      </c>
      <c r="D938" s="340" t="s">
        <v>7779</v>
      </c>
      <c r="E938" s="61" t="s">
        <v>158</v>
      </c>
      <c r="F938" s="155" t="s">
        <v>158</v>
      </c>
      <c r="G938" s="155">
        <v>2</v>
      </c>
      <c r="H938" s="155"/>
    </row>
    <row r="939" spans="1:9" ht="15" x14ac:dyDescent="0.25">
      <c r="A939" s="340" t="s">
        <v>14194</v>
      </c>
      <c r="B939" s="340" t="s">
        <v>7539</v>
      </c>
      <c r="C939" s="345" t="s">
        <v>14352</v>
      </c>
      <c r="D939" s="340" t="s">
        <v>7781</v>
      </c>
      <c r="E939" s="61" t="s">
        <v>140</v>
      </c>
      <c r="F939" s="155" t="s">
        <v>6469</v>
      </c>
      <c r="G939" s="155">
        <v>0</v>
      </c>
      <c r="H939" s="155"/>
      <c r="I939" s="63" t="s">
        <v>1318</v>
      </c>
    </row>
    <row r="940" spans="1:9" ht="15" x14ac:dyDescent="0.25">
      <c r="A940" s="340" t="s">
        <v>14194</v>
      </c>
      <c r="B940" s="340" t="s">
        <v>7539</v>
      </c>
      <c r="C940" s="345" t="s">
        <v>14353</v>
      </c>
      <c r="D940" s="340" t="s">
        <v>7781</v>
      </c>
      <c r="E940" s="61" t="s">
        <v>140</v>
      </c>
      <c r="F940" s="155" t="s">
        <v>6469</v>
      </c>
      <c r="G940" s="155">
        <v>0</v>
      </c>
      <c r="H940" s="155"/>
    </row>
    <row r="941" spans="1:9" ht="15" x14ac:dyDescent="0.25">
      <c r="A941" s="340" t="s">
        <v>14194</v>
      </c>
      <c r="B941" s="340" t="s">
        <v>7539</v>
      </c>
      <c r="C941" s="345" t="s">
        <v>14354</v>
      </c>
      <c r="D941" s="340" t="s">
        <v>7783</v>
      </c>
      <c r="E941" s="61" t="s">
        <v>140</v>
      </c>
      <c r="F941" s="155" t="s">
        <v>158</v>
      </c>
      <c r="G941" s="155">
        <v>1</v>
      </c>
      <c r="H941" s="155"/>
    </row>
    <row r="942" spans="1:9" ht="15" x14ac:dyDescent="0.25">
      <c r="A942" s="340" t="s">
        <v>14194</v>
      </c>
      <c r="B942" s="340" t="s">
        <v>7539</v>
      </c>
      <c r="C942" s="345" t="s">
        <v>14355</v>
      </c>
      <c r="D942" s="340" t="s">
        <v>7783</v>
      </c>
      <c r="E942" s="61" t="s">
        <v>140</v>
      </c>
      <c r="F942" s="155" t="s">
        <v>158</v>
      </c>
      <c r="G942" s="155">
        <v>1</v>
      </c>
      <c r="H942" s="155"/>
    </row>
    <row r="943" spans="1:9" ht="15" x14ac:dyDescent="0.25">
      <c r="A943" s="340" t="s">
        <v>14194</v>
      </c>
      <c r="B943" s="340" t="s">
        <v>7539</v>
      </c>
      <c r="C943" s="345" t="s">
        <v>14356</v>
      </c>
      <c r="D943" s="340" t="s">
        <v>14357</v>
      </c>
      <c r="E943" s="61" t="s">
        <v>158</v>
      </c>
      <c r="F943" s="155" t="s">
        <v>158</v>
      </c>
      <c r="G943" s="155">
        <v>1</v>
      </c>
      <c r="H943" s="155"/>
    </row>
    <row r="944" spans="1:9" ht="15" x14ac:dyDescent="0.25">
      <c r="A944" s="340" t="s">
        <v>14194</v>
      </c>
      <c r="B944" s="340" t="s">
        <v>7539</v>
      </c>
      <c r="C944" s="345" t="s">
        <v>14358</v>
      </c>
      <c r="D944" s="340" t="s">
        <v>7799</v>
      </c>
      <c r="E944" s="61" t="s">
        <v>158</v>
      </c>
      <c r="F944" s="155" t="s">
        <v>6469</v>
      </c>
      <c r="G944" s="155">
        <v>3.1</v>
      </c>
      <c r="H944" s="155"/>
    </row>
    <row r="945" spans="1:9" ht="15" x14ac:dyDescent="0.25">
      <c r="A945" s="340" t="s">
        <v>14194</v>
      </c>
      <c r="B945" s="340" t="s">
        <v>7539</v>
      </c>
      <c r="C945" s="345" t="s">
        <v>14359</v>
      </c>
      <c r="D945" s="340" t="s">
        <v>14360</v>
      </c>
      <c r="E945" s="61" t="s">
        <v>158</v>
      </c>
      <c r="F945" s="155" t="s">
        <v>158</v>
      </c>
      <c r="G945" s="155">
        <v>3.1</v>
      </c>
      <c r="H945" s="155"/>
    </row>
    <row r="946" spans="1:9" ht="15" x14ac:dyDescent="0.25">
      <c r="A946" s="340" t="s">
        <v>14194</v>
      </c>
      <c r="B946" s="340" t="s">
        <v>7539</v>
      </c>
      <c r="C946" s="345" t="s">
        <v>14361</v>
      </c>
      <c r="D946" s="340" t="s">
        <v>7803</v>
      </c>
      <c r="E946" s="61" t="s">
        <v>158</v>
      </c>
      <c r="F946" s="155" t="s">
        <v>158</v>
      </c>
      <c r="G946" s="155">
        <v>3.1</v>
      </c>
      <c r="H946" s="155"/>
    </row>
    <row r="947" spans="1:9" ht="15" x14ac:dyDescent="0.25">
      <c r="A947" s="340" t="s">
        <v>14194</v>
      </c>
      <c r="B947" s="340" t="s">
        <v>7539</v>
      </c>
      <c r="C947" s="345" t="s">
        <v>14362</v>
      </c>
      <c r="D947" s="340" t="s">
        <v>7805</v>
      </c>
      <c r="E947" s="61" t="s">
        <v>158</v>
      </c>
      <c r="F947" s="155" t="s">
        <v>158</v>
      </c>
      <c r="G947" s="155">
        <v>3.1</v>
      </c>
      <c r="H947" s="155"/>
    </row>
    <row r="948" spans="1:9" ht="15" x14ac:dyDescent="0.25">
      <c r="A948" s="340" t="s">
        <v>14194</v>
      </c>
      <c r="B948" s="340" t="s">
        <v>7539</v>
      </c>
      <c r="C948" s="345" t="s">
        <v>14363</v>
      </c>
      <c r="D948" s="340" t="s">
        <v>7807</v>
      </c>
      <c r="E948" s="61" t="s">
        <v>158</v>
      </c>
      <c r="F948" s="155" t="s">
        <v>158</v>
      </c>
      <c r="G948" s="155">
        <v>3.1</v>
      </c>
      <c r="H948" s="155"/>
    </row>
    <row r="949" spans="1:9" ht="15" x14ac:dyDescent="0.25">
      <c r="A949" s="340" t="s">
        <v>14194</v>
      </c>
      <c r="B949" s="340" t="s">
        <v>7539</v>
      </c>
      <c r="C949" s="345" t="s">
        <v>14364</v>
      </c>
      <c r="D949" s="340" t="s">
        <v>14365</v>
      </c>
      <c r="E949" s="61" t="s">
        <v>158</v>
      </c>
      <c r="F949" s="155" t="s">
        <v>158</v>
      </c>
      <c r="G949" s="155">
        <v>3.1</v>
      </c>
      <c r="H949" s="155"/>
    </row>
    <row r="950" spans="1:9" ht="15" x14ac:dyDescent="0.25">
      <c r="A950" s="340" t="s">
        <v>14194</v>
      </c>
      <c r="B950" s="340" t="s">
        <v>7539</v>
      </c>
      <c r="C950" s="345" t="s">
        <v>14366</v>
      </c>
      <c r="D950" s="340" t="s">
        <v>7811</v>
      </c>
      <c r="E950" s="61" t="s">
        <v>158</v>
      </c>
      <c r="F950" s="155" t="s">
        <v>140</v>
      </c>
      <c r="G950" s="155">
        <v>0</v>
      </c>
      <c r="H950" s="155"/>
    </row>
    <row r="951" spans="1:9" ht="15" x14ac:dyDescent="0.25">
      <c r="A951" s="340" t="s">
        <v>14194</v>
      </c>
      <c r="B951" s="340" t="s">
        <v>7539</v>
      </c>
      <c r="C951" s="345" t="s">
        <v>14367</v>
      </c>
      <c r="D951" s="340" t="s">
        <v>14368</v>
      </c>
      <c r="E951" s="61" t="s">
        <v>158</v>
      </c>
      <c r="F951" s="155" t="s">
        <v>140</v>
      </c>
      <c r="G951" s="155">
        <v>0</v>
      </c>
      <c r="H951" s="155"/>
    </row>
    <row r="952" spans="1:9" ht="15" x14ac:dyDescent="0.25">
      <c r="A952" s="340" t="s">
        <v>14194</v>
      </c>
      <c r="B952" s="340" t="s">
        <v>7539</v>
      </c>
      <c r="C952" s="345" t="s">
        <v>14369</v>
      </c>
      <c r="D952" s="340" t="s">
        <v>14370</v>
      </c>
      <c r="E952" s="61" t="s">
        <v>140</v>
      </c>
      <c r="F952" s="155" t="s">
        <v>6469</v>
      </c>
      <c r="G952" s="155">
        <v>0</v>
      </c>
      <c r="H952" s="155"/>
      <c r="I952" s="63" t="s">
        <v>1318</v>
      </c>
    </row>
    <row r="953" spans="1:9" ht="15" x14ac:dyDescent="0.25">
      <c r="A953" s="340" t="s">
        <v>14194</v>
      </c>
      <c r="B953" s="340" t="s">
        <v>7539</v>
      </c>
      <c r="C953" s="345" t="s">
        <v>14371</v>
      </c>
      <c r="D953" s="340" t="s">
        <v>14372</v>
      </c>
      <c r="E953" s="61" t="s">
        <v>140</v>
      </c>
      <c r="F953" s="155" t="s">
        <v>6469</v>
      </c>
      <c r="G953" s="155">
        <v>1</v>
      </c>
      <c r="H953" s="155"/>
    </row>
    <row r="954" spans="1:9" ht="15" x14ac:dyDescent="0.25">
      <c r="A954" s="340" t="s">
        <v>14194</v>
      </c>
      <c r="B954" s="340" t="s">
        <v>7539</v>
      </c>
      <c r="C954" s="345" t="s">
        <v>14373</v>
      </c>
      <c r="D954" s="340" t="s">
        <v>14372</v>
      </c>
      <c r="E954" s="61" t="s">
        <v>140</v>
      </c>
      <c r="F954" s="155" t="s">
        <v>158</v>
      </c>
      <c r="G954" s="155">
        <v>1</v>
      </c>
      <c r="H954" s="155"/>
    </row>
    <row r="955" spans="1:9" ht="15" x14ac:dyDescent="0.25">
      <c r="A955" s="340" t="s">
        <v>14194</v>
      </c>
      <c r="B955" s="340" t="s">
        <v>7539</v>
      </c>
      <c r="C955" s="345" t="s">
        <v>14374</v>
      </c>
      <c r="D955" s="340" t="s">
        <v>14375</v>
      </c>
      <c r="E955" s="61" t="s">
        <v>140</v>
      </c>
      <c r="F955" s="155" t="s">
        <v>158</v>
      </c>
      <c r="G955" s="155">
        <v>1</v>
      </c>
      <c r="H955" s="155"/>
    </row>
    <row r="956" spans="1:9" ht="15" x14ac:dyDescent="0.25">
      <c r="A956" s="340" t="s">
        <v>14194</v>
      </c>
      <c r="B956" s="340" t="s">
        <v>7539</v>
      </c>
      <c r="C956" s="345" t="s">
        <v>14376</v>
      </c>
      <c r="D956" s="340" t="s">
        <v>14375</v>
      </c>
      <c r="E956" s="61" t="s">
        <v>140</v>
      </c>
      <c r="F956" s="155" t="s">
        <v>158</v>
      </c>
      <c r="G956" s="155">
        <v>1</v>
      </c>
      <c r="H956" s="155"/>
    </row>
    <row r="957" spans="1:9" ht="15" x14ac:dyDescent="0.25">
      <c r="A957" s="340" t="s">
        <v>14194</v>
      </c>
      <c r="B957" s="340" t="s">
        <v>7539</v>
      </c>
      <c r="C957" s="345" t="s">
        <v>14377</v>
      </c>
      <c r="D957" s="340" t="s">
        <v>14378</v>
      </c>
      <c r="E957" s="61" t="s">
        <v>140</v>
      </c>
      <c r="F957" s="155" t="s">
        <v>158</v>
      </c>
      <c r="G957" s="155">
        <v>1</v>
      </c>
      <c r="H957" s="155"/>
    </row>
    <row r="958" spans="1:9" ht="15" x14ac:dyDescent="0.25">
      <c r="A958" s="340" t="s">
        <v>14194</v>
      </c>
      <c r="B958" s="340" t="s">
        <v>7539</v>
      </c>
      <c r="C958" s="345" t="s">
        <v>14379</v>
      </c>
      <c r="D958" s="340" t="s">
        <v>14378</v>
      </c>
      <c r="E958" s="61" t="s">
        <v>158</v>
      </c>
      <c r="F958" s="155" t="s">
        <v>6469</v>
      </c>
      <c r="G958" s="155">
        <v>2</v>
      </c>
      <c r="H958" s="155"/>
    </row>
    <row r="959" spans="1:9" ht="15" x14ac:dyDescent="0.25">
      <c r="A959" s="340" t="s">
        <v>14194</v>
      </c>
      <c r="B959" s="340" t="s">
        <v>7539</v>
      </c>
      <c r="C959" s="345" t="s">
        <v>14380</v>
      </c>
      <c r="D959" s="340" t="s">
        <v>7815</v>
      </c>
      <c r="E959" s="61" t="s">
        <v>158</v>
      </c>
      <c r="F959" s="155" t="s">
        <v>158</v>
      </c>
      <c r="G959" s="155">
        <v>2</v>
      </c>
      <c r="H959" s="155"/>
    </row>
    <row r="960" spans="1:9" ht="15" x14ac:dyDescent="0.25">
      <c r="A960" s="340" t="s">
        <v>14194</v>
      </c>
      <c r="B960" s="340" t="s">
        <v>7539</v>
      </c>
      <c r="C960" s="345" t="s">
        <v>14381</v>
      </c>
      <c r="D960" s="340" t="s">
        <v>14382</v>
      </c>
      <c r="E960" s="61" t="s">
        <v>158</v>
      </c>
      <c r="F960" s="155" t="s">
        <v>158</v>
      </c>
      <c r="G960" s="155">
        <v>2</v>
      </c>
      <c r="H960" s="155"/>
    </row>
    <row r="961" spans="1:9" ht="15" x14ac:dyDescent="0.25">
      <c r="A961" s="340" t="s">
        <v>14194</v>
      </c>
      <c r="B961" s="340" t="s">
        <v>7539</v>
      </c>
      <c r="C961" s="345" t="s">
        <v>14383</v>
      </c>
      <c r="D961" s="340" t="s">
        <v>14384</v>
      </c>
      <c r="E961" s="61" t="s">
        <v>140</v>
      </c>
      <c r="F961" s="155" t="s">
        <v>158</v>
      </c>
      <c r="G961" s="155">
        <v>1</v>
      </c>
      <c r="H961" s="155">
        <v>2</v>
      </c>
    </row>
    <row r="962" spans="1:9" ht="15" x14ac:dyDescent="0.25">
      <c r="A962" s="340" t="s">
        <v>14194</v>
      </c>
      <c r="B962" s="340" t="s">
        <v>7539</v>
      </c>
      <c r="C962" s="345" t="s">
        <v>14385</v>
      </c>
      <c r="D962" s="340" t="s">
        <v>7822</v>
      </c>
      <c r="E962" s="61" t="s">
        <v>140</v>
      </c>
      <c r="F962" s="155" t="s">
        <v>158</v>
      </c>
      <c r="G962" s="155">
        <v>1</v>
      </c>
      <c r="H962" s="155">
        <v>2</v>
      </c>
    </row>
    <row r="963" spans="1:9" ht="15" x14ac:dyDescent="0.25">
      <c r="A963" s="340" t="s">
        <v>14194</v>
      </c>
      <c r="B963" s="340" t="s">
        <v>7539</v>
      </c>
      <c r="C963" s="345" t="s">
        <v>14386</v>
      </c>
      <c r="D963" s="340" t="s">
        <v>7824</v>
      </c>
      <c r="E963" s="61" t="s">
        <v>140</v>
      </c>
      <c r="F963" s="155" t="s">
        <v>6469</v>
      </c>
      <c r="G963" s="155">
        <v>2</v>
      </c>
      <c r="H963" s="155"/>
      <c r="I963" s="63" t="s">
        <v>1318</v>
      </c>
    </row>
    <row r="964" spans="1:9" ht="15" x14ac:dyDescent="0.25">
      <c r="A964" s="340" t="s">
        <v>14194</v>
      </c>
      <c r="B964" s="340" t="s">
        <v>7539</v>
      </c>
      <c r="C964" s="345" t="s">
        <v>14387</v>
      </c>
      <c r="D964" s="340" t="s">
        <v>7826</v>
      </c>
      <c r="E964" s="61" t="s">
        <v>158</v>
      </c>
      <c r="F964" s="155" t="s">
        <v>6469</v>
      </c>
      <c r="G964" s="155">
        <v>2</v>
      </c>
      <c r="H964" s="155"/>
    </row>
    <row r="965" spans="1:9" ht="15" x14ac:dyDescent="0.25">
      <c r="A965" s="340" t="s">
        <v>14194</v>
      </c>
      <c r="B965" s="340" t="s">
        <v>7539</v>
      </c>
      <c r="C965" s="345" t="s">
        <v>14388</v>
      </c>
      <c r="D965" s="340" t="s">
        <v>7828</v>
      </c>
      <c r="E965" s="61" t="s">
        <v>158</v>
      </c>
      <c r="F965" s="155" t="s">
        <v>140</v>
      </c>
      <c r="G965" s="155">
        <v>2</v>
      </c>
      <c r="H965" s="155"/>
    </row>
    <row r="966" spans="1:9" ht="15" x14ac:dyDescent="0.25">
      <c r="A966" s="340" t="s">
        <v>14194</v>
      </c>
      <c r="B966" s="340" t="s">
        <v>7539</v>
      </c>
      <c r="C966" s="345" t="s">
        <v>14389</v>
      </c>
      <c r="D966" s="340" t="s">
        <v>14390</v>
      </c>
      <c r="E966" s="61" t="s">
        <v>158</v>
      </c>
      <c r="F966" s="155" t="s">
        <v>140</v>
      </c>
      <c r="G966" s="155">
        <v>2</v>
      </c>
      <c r="H966" s="155"/>
    </row>
    <row r="967" spans="1:9" ht="15" x14ac:dyDescent="0.25">
      <c r="A967" s="340" t="s">
        <v>14194</v>
      </c>
      <c r="B967" s="340" t="s">
        <v>7539</v>
      </c>
      <c r="C967" s="345" t="s">
        <v>14391</v>
      </c>
      <c r="D967" s="340" t="s">
        <v>14392</v>
      </c>
      <c r="E967" s="61" t="s">
        <v>158</v>
      </c>
      <c r="F967" s="155" t="s">
        <v>140</v>
      </c>
      <c r="G967" s="155">
        <v>2</v>
      </c>
      <c r="H967" s="155"/>
    </row>
    <row r="968" spans="1:9" ht="15" x14ac:dyDescent="0.25">
      <c r="A968" s="340" t="s">
        <v>14194</v>
      </c>
      <c r="B968" s="340" t="s">
        <v>7539</v>
      </c>
      <c r="C968" s="345" t="s">
        <v>14393</v>
      </c>
      <c r="D968" s="340" t="s">
        <v>14394</v>
      </c>
      <c r="E968" s="61" t="s">
        <v>158</v>
      </c>
      <c r="F968" s="155" t="s">
        <v>140</v>
      </c>
      <c r="G968" s="155">
        <v>2</v>
      </c>
      <c r="H968" s="155"/>
    </row>
    <row r="969" spans="1:9" ht="15" x14ac:dyDescent="0.25">
      <c r="A969" s="340" t="s">
        <v>14194</v>
      </c>
      <c r="B969" s="340" t="s">
        <v>7539</v>
      </c>
      <c r="C969" s="345" t="s">
        <v>14395</v>
      </c>
      <c r="D969" s="340" t="s">
        <v>7836</v>
      </c>
      <c r="E969" s="61" t="s">
        <v>158</v>
      </c>
      <c r="F969" s="155" t="s">
        <v>140</v>
      </c>
      <c r="G969" s="155">
        <v>2</v>
      </c>
      <c r="H969" s="155"/>
    </row>
    <row r="970" spans="1:9" ht="15" x14ac:dyDescent="0.25">
      <c r="A970" s="340" t="s">
        <v>14194</v>
      </c>
      <c r="B970" s="340" t="s">
        <v>7539</v>
      </c>
      <c r="C970" s="345" t="s">
        <v>14396</v>
      </c>
      <c r="D970" s="340" t="s">
        <v>7838</v>
      </c>
      <c r="E970" s="61" t="s">
        <v>158</v>
      </c>
      <c r="F970" s="155" t="s">
        <v>6469</v>
      </c>
      <c r="G970" s="155">
        <v>2</v>
      </c>
      <c r="H970" s="155"/>
    </row>
    <row r="971" spans="1:9" ht="15" x14ac:dyDescent="0.25">
      <c r="A971" s="340" t="s">
        <v>14194</v>
      </c>
      <c r="B971" s="340" t="s">
        <v>7539</v>
      </c>
      <c r="C971" s="345" t="s">
        <v>14397</v>
      </c>
      <c r="D971" s="340" t="s">
        <v>7840</v>
      </c>
      <c r="E971" s="61" t="s">
        <v>158</v>
      </c>
      <c r="F971" s="155" t="s">
        <v>140</v>
      </c>
      <c r="G971" s="155">
        <v>2</v>
      </c>
      <c r="H971" s="155"/>
    </row>
    <row r="972" spans="1:9" ht="15" x14ac:dyDescent="0.25">
      <c r="A972" s="340" t="s">
        <v>14194</v>
      </c>
      <c r="B972" s="340" t="s">
        <v>7539</v>
      </c>
      <c r="C972" s="345" t="s">
        <v>14398</v>
      </c>
      <c r="D972" s="340" t="s">
        <v>7842</v>
      </c>
      <c r="E972" s="61" t="s">
        <v>158</v>
      </c>
      <c r="F972" s="155" t="s">
        <v>140</v>
      </c>
      <c r="G972" s="155">
        <v>2</v>
      </c>
      <c r="H972" s="155"/>
    </row>
    <row r="973" spans="1:9" ht="15" x14ac:dyDescent="0.25">
      <c r="A973" s="340" t="s">
        <v>14194</v>
      </c>
      <c r="B973" s="340" t="s">
        <v>7539</v>
      </c>
      <c r="C973" s="345" t="s">
        <v>14399</v>
      </c>
      <c r="D973" s="340" t="s">
        <v>7844</v>
      </c>
      <c r="E973" s="61" t="s">
        <v>158</v>
      </c>
      <c r="F973" s="155" t="s">
        <v>6469</v>
      </c>
      <c r="G973" s="155">
        <v>0</v>
      </c>
      <c r="H973" s="155"/>
      <c r="I973" s="63" t="s">
        <v>1318</v>
      </c>
    </row>
    <row r="974" spans="1:9" ht="15" x14ac:dyDescent="0.25">
      <c r="A974" s="340" t="s">
        <v>14194</v>
      </c>
      <c r="B974" s="340" t="s">
        <v>7539</v>
      </c>
      <c r="C974" s="345" t="s">
        <v>14400</v>
      </c>
      <c r="D974" s="340" t="s">
        <v>7846</v>
      </c>
      <c r="E974" s="61" t="s">
        <v>158</v>
      </c>
      <c r="F974" s="155" t="s">
        <v>6469</v>
      </c>
      <c r="G974" s="155">
        <v>2</v>
      </c>
      <c r="H974" s="155"/>
    </row>
    <row r="975" spans="1:9" ht="15" x14ac:dyDescent="0.25">
      <c r="A975" s="340" t="s">
        <v>14194</v>
      </c>
      <c r="B975" s="340" t="s">
        <v>7539</v>
      </c>
      <c r="C975" s="345" t="s">
        <v>14401</v>
      </c>
      <c r="D975" s="340" t="s">
        <v>14402</v>
      </c>
      <c r="E975" s="61" t="s">
        <v>158</v>
      </c>
      <c r="F975" s="155" t="s">
        <v>140</v>
      </c>
      <c r="G975" s="155">
        <v>2</v>
      </c>
      <c r="H975" s="155"/>
    </row>
    <row r="976" spans="1:9" ht="15" x14ac:dyDescent="0.25">
      <c r="A976" s="340" t="s">
        <v>14194</v>
      </c>
      <c r="B976" s="340" t="s">
        <v>7539</v>
      </c>
      <c r="C976" s="345" t="s">
        <v>14403</v>
      </c>
      <c r="D976" s="340" t="s">
        <v>7850</v>
      </c>
      <c r="E976" s="61" t="s">
        <v>158</v>
      </c>
      <c r="F976" s="155" t="s">
        <v>140</v>
      </c>
      <c r="G976" s="155">
        <v>2</v>
      </c>
      <c r="H976" s="155"/>
    </row>
    <row r="977" spans="1:9" ht="15" x14ac:dyDescent="0.25">
      <c r="A977" s="340" t="s">
        <v>14194</v>
      </c>
      <c r="B977" s="340" t="s">
        <v>7539</v>
      </c>
      <c r="C977" s="345" t="s">
        <v>14404</v>
      </c>
      <c r="D977" s="340" t="s">
        <v>14405</v>
      </c>
      <c r="E977" s="61" t="s">
        <v>158</v>
      </c>
      <c r="F977" s="155" t="s">
        <v>140</v>
      </c>
      <c r="G977" s="155">
        <v>2</v>
      </c>
      <c r="H977" s="155"/>
    </row>
    <row r="978" spans="1:9" ht="15" x14ac:dyDescent="0.25">
      <c r="A978" s="340" t="s">
        <v>14194</v>
      </c>
      <c r="B978" s="340" t="s">
        <v>7539</v>
      </c>
      <c r="C978" s="345" t="s">
        <v>14406</v>
      </c>
      <c r="D978" s="340" t="s">
        <v>14407</v>
      </c>
      <c r="E978" s="61" t="s">
        <v>158</v>
      </c>
      <c r="F978" s="155" t="s">
        <v>140</v>
      </c>
      <c r="G978" s="155">
        <v>2</v>
      </c>
      <c r="H978" s="155"/>
    </row>
    <row r="979" spans="1:9" ht="15" x14ac:dyDescent="0.25">
      <c r="A979" s="340" t="s">
        <v>14194</v>
      </c>
      <c r="B979" s="340" t="s">
        <v>7539</v>
      </c>
      <c r="C979" s="345" t="s">
        <v>14408</v>
      </c>
      <c r="D979" s="340" t="s">
        <v>7856</v>
      </c>
      <c r="E979" s="61" t="s">
        <v>158</v>
      </c>
      <c r="F979" s="155" t="s">
        <v>140</v>
      </c>
      <c r="G979" s="155">
        <v>2</v>
      </c>
      <c r="H979" s="155"/>
    </row>
    <row r="980" spans="1:9" ht="15" x14ac:dyDescent="0.25">
      <c r="A980" s="340" t="s">
        <v>14194</v>
      </c>
      <c r="B980" s="340" t="s">
        <v>7539</v>
      </c>
      <c r="C980" s="345" t="s">
        <v>14409</v>
      </c>
      <c r="D980" s="340" t="s">
        <v>14410</v>
      </c>
      <c r="E980" s="61" t="s">
        <v>158</v>
      </c>
      <c r="F980" s="155" t="s">
        <v>140</v>
      </c>
      <c r="G980" s="155">
        <v>2</v>
      </c>
      <c r="H980" s="155"/>
    </row>
    <row r="981" spans="1:9" ht="15" x14ac:dyDescent="0.25">
      <c r="A981" s="340" t="s">
        <v>14194</v>
      </c>
      <c r="B981" s="340" t="s">
        <v>7539</v>
      </c>
      <c r="C981" s="345" t="s">
        <v>14411</v>
      </c>
      <c r="D981" s="340" t="s">
        <v>7860</v>
      </c>
      <c r="E981" s="61" t="s">
        <v>158</v>
      </c>
      <c r="F981" s="155" t="s">
        <v>6469</v>
      </c>
      <c r="G981" s="155">
        <v>2</v>
      </c>
      <c r="H981" s="155"/>
    </row>
    <row r="982" spans="1:9" ht="15" x14ac:dyDescent="0.25">
      <c r="A982" s="340" t="s">
        <v>14194</v>
      </c>
      <c r="B982" s="340" t="s">
        <v>7539</v>
      </c>
      <c r="C982" s="345" t="s">
        <v>14412</v>
      </c>
      <c r="D982" s="340" t="s">
        <v>7862</v>
      </c>
      <c r="E982" s="61" t="s">
        <v>158</v>
      </c>
      <c r="F982" s="155" t="s">
        <v>140</v>
      </c>
      <c r="G982" s="155">
        <v>2</v>
      </c>
      <c r="H982" s="155"/>
    </row>
    <row r="983" spans="1:9" ht="15" x14ac:dyDescent="0.25">
      <c r="A983" s="340" t="s">
        <v>14194</v>
      </c>
      <c r="B983" s="340" t="s">
        <v>7539</v>
      </c>
      <c r="C983" s="345" t="s">
        <v>14413</v>
      </c>
      <c r="D983" s="340" t="s">
        <v>14414</v>
      </c>
      <c r="E983" s="61" t="s">
        <v>158</v>
      </c>
      <c r="F983" s="155" t="s">
        <v>6469</v>
      </c>
      <c r="G983" s="155">
        <v>0</v>
      </c>
      <c r="H983" s="155"/>
      <c r="I983" s="63" t="s">
        <v>1318</v>
      </c>
    </row>
    <row r="984" spans="1:9" ht="15" x14ac:dyDescent="0.25">
      <c r="A984" s="340" t="s">
        <v>14194</v>
      </c>
      <c r="B984" s="340" t="s">
        <v>7539</v>
      </c>
      <c r="C984" s="345" t="s">
        <v>14415</v>
      </c>
      <c r="D984" s="340" t="s">
        <v>7866</v>
      </c>
      <c r="E984" s="61" t="s">
        <v>158</v>
      </c>
      <c r="F984" s="155" t="s">
        <v>140</v>
      </c>
      <c r="G984" s="155">
        <v>2</v>
      </c>
      <c r="H984" s="155"/>
    </row>
    <row r="985" spans="1:9" ht="15" x14ac:dyDescent="0.25">
      <c r="A985" s="340" t="s">
        <v>14194</v>
      </c>
      <c r="B985" s="340" t="s">
        <v>7539</v>
      </c>
      <c r="C985" s="345" t="s">
        <v>14416</v>
      </c>
      <c r="D985" s="340" t="s">
        <v>14417</v>
      </c>
      <c r="E985" s="61" t="s">
        <v>158</v>
      </c>
      <c r="F985" s="155" t="s">
        <v>140</v>
      </c>
      <c r="G985" s="155">
        <v>2</v>
      </c>
      <c r="H985" s="155"/>
    </row>
    <row r="986" spans="1:9" ht="15" x14ac:dyDescent="0.25">
      <c r="A986" s="340" t="s">
        <v>14194</v>
      </c>
      <c r="B986" s="340" t="s">
        <v>7539</v>
      </c>
      <c r="C986" s="345" t="s">
        <v>14418</v>
      </c>
      <c r="D986" s="340" t="s">
        <v>7870</v>
      </c>
      <c r="E986" s="61" t="s">
        <v>158</v>
      </c>
      <c r="F986" s="155" t="s">
        <v>140</v>
      </c>
      <c r="G986" s="155">
        <v>2</v>
      </c>
      <c r="H986" s="155"/>
    </row>
    <row r="987" spans="1:9" ht="15" x14ac:dyDescent="0.25">
      <c r="A987" s="340" t="s">
        <v>14194</v>
      </c>
      <c r="B987" s="340" t="s">
        <v>7539</v>
      </c>
      <c r="C987" s="345" t="s">
        <v>14419</v>
      </c>
      <c r="D987" s="340" t="s">
        <v>14420</v>
      </c>
      <c r="E987" s="61" t="s">
        <v>158</v>
      </c>
      <c r="F987" s="155" t="s">
        <v>140</v>
      </c>
      <c r="G987" s="155">
        <v>2</v>
      </c>
      <c r="H987" s="155"/>
    </row>
    <row r="988" spans="1:9" ht="15" x14ac:dyDescent="0.25">
      <c r="A988" s="340" t="s">
        <v>14194</v>
      </c>
      <c r="B988" s="340" t="s">
        <v>7539</v>
      </c>
      <c r="C988" s="345" t="s">
        <v>14421</v>
      </c>
      <c r="D988" s="340" t="s">
        <v>7874</v>
      </c>
      <c r="E988" s="61" t="s">
        <v>158</v>
      </c>
      <c r="F988" s="155" t="s">
        <v>6469</v>
      </c>
      <c r="G988" s="155">
        <v>0</v>
      </c>
      <c r="H988" s="155">
        <v>3.2</v>
      </c>
      <c r="I988" s="63" t="s">
        <v>1318</v>
      </c>
    </row>
    <row r="989" spans="1:9" ht="15" x14ac:dyDescent="0.25">
      <c r="A989" s="340" t="s">
        <v>14194</v>
      </c>
      <c r="B989" s="340" t="s">
        <v>7539</v>
      </c>
      <c r="C989" s="345" t="s">
        <v>14422</v>
      </c>
      <c r="D989" s="340" t="s">
        <v>7876</v>
      </c>
      <c r="E989" s="61" t="s">
        <v>158</v>
      </c>
      <c r="F989" s="155" t="s">
        <v>140</v>
      </c>
      <c r="G989" s="155">
        <v>0</v>
      </c>
      <c r="H989" s="155"/>
    </row>
    <row r="990" spans="1:9" ht="15" x14ac:dyDescent="0.25">
      <c r="A990" s="340" t="s">
        <v>14194</v>
      </c>
      <c r="B990" s="340" t="s">
        <v>7539</v>
      </c>
      <c r="C990" s="345" t="s">
        <v>14423</v>
      </c>
      <c r="D990" s="340" t="s">
        <v>14424</v>
      </c>
      <c r="E990" s="61" t="s">
        <v>158</v>
      </c>
      <c r="F990" s="155" t="s">
        <v>140</v>
      </c>
      <c r="G990" s="155">
        <v>0</v>
      </c>
      <c r="H990" s="155"/>
    </row>
    <row r="991" spans="1:9" ht="15" x14ac:dyDescent="0.25">
      <c r="A991" s="340" t="s">
        <v>14194</v>
      </c>
      <c r="B991" s="340" t="s">
        <v>7539</v>
      </c>
      <c r="C991" s="345" t="s">
        <v>14425</v>
      </c>
      <c r="D991" s="340" t="s">
        <v>14426</v>
      </c>
      <c r="E991" s="61" t="s">
        <v>158</v>
      </c>
      <c r="F991" s="155" t="s">
        <v>140</v>
      </c>
      <c r="G991" s="155">
        <v>0</v>
      </c>
      <c r="H991" s="155"/>
    </row>
    <row r="992" spans="1:9" ht="15" x14ac:dyDescent="0.25">
      <c r="A992" s="340" t="s">
        <v>14194</v>
      </c>
      <c r="B992" s="340" t="s">
        <v>7539</v>
      </c>
      <c r="C992" s="345" t="s">
        <v>14427</v>
      </c>
      <c r="D992" s="340" t="s">
        <v>14428</v>
      </c>
      <c r="E992" s="61" t="s">
        <v>158</v>
      </c>
      <c r="F992" s="155" t="s">
        <v>140</v>
      </c>
      <c r="G992" s="155">
        <v>0</v>
      </c>
      <c r="H992" s="155"/>
    </row>
    <row r="993" spans="1:9" ht="15" x14ac:dyDescent="0.25">
      <c r="A993" s="340" t="s">
        <v>14194</v>
      </c>
      <c r="B993" s="340" t="s">
        <v>7539</v>
      </c>
      <c r="C993" s="345" t="s">
        <v>14429</v>
      </c>
      <c r="D993" s="340" t="s">
        <v>14428</v>
      </c>
      <c r="E993" s="61" t="s">
        <v>158</v>
      </c>
      <c r="F993" s="155" t="s">
        <v>140</v>
      </c>
      <c r="G993" s="155">
        <v>0</v>
      </c>
      <c r="H993" s="155"/>
    </row>
    <row r="994" spans="1:9" ht="15" x14ac:dyDescent="0.25">
      <c r="A994" s="340" t="s">
        <v>14194</v>
      </c>
      <c r="B994" s="340" t="s">
        <v>7539</v>
      </c>
      <c r="C994" s="345" t="s">
        <v>14430</v>
      </c>
      <c r="D994" s="340" t="s">
        <v>7883</v>
      </c>
      <c r="E994" s="61" t="s">
        <v>158</v>
      </c>
      <c r="F994" s="155" t="s">
        <v>140</v>
      </c>
      <c r="G994" s="155">
        <v>0</v>
      </c>
      <c r="H994" s="155"/>
    </row>
    <row r="995" spans="1:9" ht="15" x14ac:dyDescent="0.25">
      <c r="A995" s="340" t="s">
        <v>14194</v>
      </c>
      <c r="B995" s="340" t="s">
        <v>7539</v>
      </c>
      <c r="C995" s="345" t="s">
        <v>14431</v>
      </c>
      <c r="D995" s="340" t="s">
        <v>7886</v>
      </c>
      <c r="E995" s="61" t="s">
        <v>158</v>
      </c>
      <c r="F995" s="155" t="s">
        <v>140</v>
      </c>
      <c r="G995" s="155">
        <v>0</v>
      </c>
      <c r="H995" s="155"/>
    </row>
    <row r="996" spans="1:9" ht="15" x14ac:dyDescent="0.25">
      <c r="A996" s="340" t="s">
        <v>14194</v>
      </c>
      <c r="B996" s="340" t="s">
        <v>7539</v>
      </c>
      <c r="C996" s="345" t="s">
        <v>14432</v>
      </c>
      <c r="D996" s="340" t="s">
        <v>7888</v>
      </c>
      <c r="E996" s="61" t="s">
        <v>158</v>
      </c>
      <c r="F996" s="155" t="s">
        <v>140</v>
      </c>
      <c r="G996" s="155">
        <v>0</v>
      </c>
      <c r="H996" s="155"/>
    </row>
    <row r="997" spans="1:9" ht="15" x14ac:dyDescent="0.25">
      <c r="A997" s="340" t="s">
        <v>14194</v>
      </c>
      <c r="B997" s="340" t="s">
        <v>7539</v>
      </c>
      <c r="C997" s="345">
        <v>47</v>
      </c>
      <c r="D997" s="340" t="s">
        <v>6409</v>
      </c>
      <c r="E997" s="61" t="s">
        <v>158</v>
      </c>
      <c r="F997" s="155" t="s">
        <v>6469</v>
      </c>
      <c r="G997" s="155">
        <v>1</v>
      </c>
      <c r="H997" s="155"/>
      <c r="I997" s="63" t="s">
        <v>1318</v>
      </c>
    </row>
    <row r="998" spans="1:9" ht="15" x14ac:dyDescent="0.25">
      <c r="A998" s="340" t="s">
        <v>14194</v>
      </c>
      <c r="B998" s="340" t="s">
        <v>7539</v>
      </c>
      <c r="C998" s="345" t="s">
        <v>14433</v>
      </c>
      <c r="D998" s="340" t="s">
        <v>14434</v>
      </c>
      <c r="E998" s="61" t="s">
        <v>158</v>
      </c>
      <c r="F998" s="155" t="s">
        <v>6469</v>
      </c>
      <c r="G998" s="155">
        <v>1</v>
      </c>
      <c r="H998" s="155"/>
    </row>
    <row r="999" spans="1:9" ht="15" x14ac:dyDescent="0.25">
      <c r="A999" s="340" t="s">
        <v>14194</v>
      </c>
      <c r="B999" s="340" t="s">
        <v>7539</v>
      </c>
      <c r="C999" s="345" t="s">
        <v>14435</v>
      </c>
      <c r="D999" s="340" t="s">
        <v>14436</v>
      </c>
      <c r="E999" s="61" t="s">
        <v>158</v>
      </c>
      <c r="F999" s="155" t="s">
        <v>140</v>
      </c>
      <c r="G999" s="155">
        <v>1</v>
      </c>
      <c r="H999" s="155"/>
    </row>
    <row r="1000" spans="1:9" ht="15" x14ac:dyDescent="0.25">
      <c r="A1000" s="340" t="s">
        <v>14194</v>
      </c>
      <c r="B1000" s="340" t="s">
        <v>7539</v>
      </c>
      <c r="C1000" s="345" t="s">
        <v>14437</v>
      </c>
      <c r="D1000" s="340" t="s">
        <v>14436</v>
      </c>
      <c r="E1000" s="61" t="s">
        <v>158</v>
      </c>
      <c r="F1000" s="155" t="s">
        <v>140</v>
      </c>
      <c r="G1000" s="155">
        <v>1</v>
      </c>
      <c r="H1000" s="155"/>
    </row>
    <row r="1001" spans="1:9" ht="15" x14ac:dyDescent="0.25">
      <c r="A1001" s="340" t="s">
        <v>14194</v>
      </c>
      <c r="B1001" s="340" t="s">
        <v>7539</v>
      </c>
      <c r="C1001" s="345" t="s">
        <v>14438</v>
      </c>
      <c r="D1001" s="340" t="s">
        <v>14439</v>
      </c>
      <c r="E1001" s="61" t="s">
        <v>158</v>
      </c>
      <c r="F1001" s="155" t="s">
        <v>140</v>
      </c>
      <c r="G1001" s="155">
        <v>1</v>
      </c>
      <c r="H1001" s="155"/>
    </row>
    <row r="1002" spans="1:9" ht="15" x14ac:dyDescent="0.25">
      <c r="A1002" s="340" t="s">
        <v>14194</v>
      </c>
      <c r="B1002" s="340" t="s">
        <v>7539</v>
      </c>
      <c r="C1002" s="345" t="s">
        <v>14440</v>
      </c>
      <c r="D1002" s="340" t="s">
        <v>14439</v>
      </c>
      <c r="E1002" s="61" t="s">
        <v>158</v>
      </c>
      <c r="F1002" s="155" t="s">
        <v>140</v>
      </c>
      <c r="G1002" s="155">
        <v>1</v>
      </c>
      <c r="H1002" s="155"/>
    </row>
    <row r="1003" spans="1:9" ht="15" x14ac:dyDescent="0.25">
      <c r="A1003" s="340" t="s">
        <v>14194</v>
      </c>
      <c r="B1003" s="340" t="s">
        <v>7539</v>
      </c>
      <c r="C1003" s="345" t="s">
        <v>14441</v>
      </c>
      <c r="D1003" s="340" t="s">
        <v>14442</v>
      </c>
      <c r="E1003" s="61" t="s">
        <v>158</v>
      </c>
      <c r="F1003" s="155" t="s">
        <v>6469</v>
      </c>
      <c r="G1003" s="155">
        <v>1</v>
      </c>
      <c r="H1003" s="155">
        <v>2</v>
      </c>
      <c r="I1003" s="63" t="s">
        <v>1318</v>
      </c>
    </row>
    <row r="1004" spans="1:9" ht="15" x14ac:dyDescent="0.25">
      <c r="A1004" s="340" t="s">
        <v>14194</v>
      </c>
      <c r="B1004" s="340" t="s">
        <v>7539</v>
      </c>
      <c r="C1004" s="345" t="s">
        <v>14443</v>
      </c>
      <c r="D1004" s="340" t="s">
        <v>14444</v>
      </c>
      <c r="E1004" s="61" t="s">
        <v>158</v>
      </c>
      <c r="F1004" s="155" t="s">
        <v>6469</v>
      </c>
      <c r="G1004" s="155">
        <v>1</v>
      </c>
      <c r="H1004" s="155"/>
    </row>
    <row r="1005" spans="1:9" ht="15" x14ac:dyDescent="0.25">
      <c r="A1005" s="340" t="s">
        <v>14194</v>
      </c>
      <c r="B1005" s="340" t="s">
        <v>7539</v>
      </c>
      <c r="C1005" s="345" t="s">
        <v>14445</v>
      </c>
      <c r="D1005" s="340" t="s">
        <v>14444</v>
      </c>
      <c r="E1005" s="61" t="s">
        <v>158</v>
      </c>
      <c r="F1005" s="155" t="s">
        <v>158</v>
      </c>
      <c r="G1005" s="155">
        <v>1</v>
      </c>
      <c r="H1005" s="155"/>
    </row>
    <row r="1006" spans="1:9" ht="15" x14ac:dyDescent="0.25">
      <c r="A1006" s="340" t="s">
        <v>14194</v>
      </c>
      <c r="B1006" s="340" t="s">
        <v>7539</v>
      </c>
      <c r="C1006" s="345" t="s">
        <v>14446</v>
      </c>
      <c r="D1006" s="340" t="s">
        <v>14447</v>
      </c>
      <c r="E1006" s="61" t="s">
        <v>158</v>
      </c>
      <c r="F1006" s="155" t="s">
        <v>158</v>
      </c>
      <c r="G1006" s="155">
        <v>1</v>
      </c>
      <c r="H1006" s="155"/>
    </row>
    <row r="1007" spans="1:9" ht="15" x14ac:dyDescent="0.25">
      <c r="A1007" s="340" t="s">
        <v>14194</v>
      </c>
      <c r="B1007" s="340" t="s">
        <v>7539</v>
      </c>
      <c r="C1007" s="345" t="s">
        <v>14448</v>
      </c>
      <c r="D1007" s="340" t="s">
        <v>14449</v>
      </c>
      <c r="E1007" s="61" t="s">
        <v>158</v>
      </c>
      <c r="F1007" s="155" t="s">
        <v>6469</v>
      </c>
      <c r="G1007" s="155">
        <v>1</v>
      </c>
      <c r="H1007" s="155"/>
    </row>
    <row r="1008" spans="1:9" ht="15" x14ac:dyDescent="0.25">
      <c r="A1008" s="340" t="s">
        <v>14194</v>
      </c>
      <c r="B1008" s="340" t="s">
        <v>7539</v>
      </c>
      <c r="C1008" s="345" t="s">
        <v>14450</v>
      </c>
      <c r="D1008" s="340" t="s">
        <v>14451</v>
      </c>
      <c r="E1008" s="61" t="s">
        <v>158</v>
      </c>
      <c r="F1008" s="155" t="s">
        <v>158</v>
      </c>
      <c r="G1008" s="155">
        <v>1</v>
      </c>
      <c r="H1008" s="155"/>
    </row>
    <row r="1009" spans="1:9" ht="15" x14ac:dyDescent="0.25">
      <c r="A1009" s="340" t="s">
        <v>14194</v>
      </c>
      <c r="B1009" s="340" t="s">
        <v>7539</v>
      </c>
      <c r="C1009" s="345" t="s">
        <v>14452</v>
      </c>
      <c r="D1009" s="340" t="s">
        <v>14453</v>
      </c>
      <c r="E1009" s="61" t="s">
        <v>158</v>
      </c>
      <c r="F1009" s="155" t="s">
        <v>158</v>
      </c>
      <c r="G1009" s="155">
        <v>1</v>
      </c>
      <c r="H1009" s="155"/>
    </row>
    <row r="1010" spans="1:9" ht="15" x14ac:dyDescent="0.25">
      <c r="A1010" s="340" t="s">
        <v>14194</v>
      </c>
      <c r="B1010" s="340" t="s">
        <v>7539</v>
      </c>
      <c r="C1010" s="345" t="s">
        <v>14454</v>
      </c>
      <c r="D1010" s="340" t="s">
        <v>14453</v>
      </c>
      <c r="E1010" s="61" t="s">
        <v>158</v>
      </c>
      <c r="F1010" s="155" t="s">
        <v>6469</v>
      </c>
      <c r="G1010" s="155">
        <v>1</v>
      </c>
      <c r="H1010" s="155"/>
      <c r="I1010" s="63" t="s">
        <v>1318</v>
      </c>
    </row>
    <row r="1011" spans="1:9" ht="15" x14ac:dyDescent="0.25">
      <c r="A1011" s="340" t="s">
        <v>14194</v>
      </c>
      <c r="B1011" s="340" t="s">
        <v>7539</v>
      </c>
      <c r="C1011" s="345" t="s">
        <v>14455</v>
      </c>
      <c r="D1011" s="340" t="s">
        <v>14456</v>
      </c>
      <c r="E1011" s="61" t="s">
        <v>158</v>
      </c>
      <c r="F1011" s="155" t="s">
        <v>6469</v>
      </c>
      <c r="G1011" s="155">
        <v>1</v>
      </c>
      <c r="H1011" s="155"/>
    </row>
    <row r="1012" spans="1:9" ht="15" x14ac:dyDescent="0.25">
      <c r="A1012" s="340" t="s">
        <v>14194</v>
      </c>
      <c r="B1012" s="340" t="s">
        <v>7539</v>
      </c>
      <c r="C1012" s="345" t="s">
        <v>14457</v>
      </c>
      <c r="D1012" s="340" t="s">
        <v>14458</v>
      </c>
      <c r="E1012" s="61" t="s">
        <v>158</v>
      </c>
      <c r="F1012" s="155" t="s">
        <v>158</v>
      </c>
      <c r="G1012" s="155">
        <v>1</v>
      </c>
      <c r="H1012" s="155"/>
    </row>
    <row r="1013" spans="1:9" ht="15" x14ac:dyDescent="0.25">
      <c r="A1013" s="340" t="s">
        <v>14194</v>
      </c>
      <c r="B1013" s="340" t="s">
        <v>7539</v>
      </c>
      <c r="C1013" s="345" t="s">
        <v>14459</v>
      </c>
      <c r="D1013" s="340" t="s">
        <v>14460</v>
      </c>
      <c r="E1013" s="61" t="s">
        <v>158</v>
      </c>
      <c r="F1013" s="155" t="s">
        <v>158</v>
      </c>
      <c r="G1013" s="155">
        <v>1</v>
      </c>
      <c r="H1013" s="155"/>
    </row>
    <row r="1014" spans="1:9" ht="15" x14ac:dyDescent="0.25">
      <c r="A1014" s="340" t="s">
        <v>14194</v>
      </c>
      <c r="B1014" s="340" t="s">
        <v>7539</v>
      </c>
      <c r="C1014" s="345" t="s">
        <v>14461</v>
      </c>
      <c r="D1014" s="340" t="s">
        <v>14462</v>
      </c>
      <c r="E1014" s="61" t="s">
        <v>158</v>
      </c>
      <c r="F1014" s="155" t="s">
        <v>158</v>
      </c>
      <c r="G1014" s="155">
        <v>1</v>
      </c>
      <c r="H1014" s="155"/>
    </row>
    <row r="1015" spans="1:9" ht="15" x14ac:dyDescent="0.25">
      <c r="A1015" s="340" t="s">
        <v>14194</v>
      </c>
      <c r="B1015" s="340" t="s">
        <v>7539</v>
      </c>
      <c r="C1015" s="345" t="s">
        <v>14463</v>
      </c>
      <c r="D1015" s="340" t="s">
        <v>14462</v>
      </c>
      <c r="E1015" s="61" t="s">
        <v>158</v>
      </c>
      <c r="F1015" s="155" t="s">
        <v>158</v>
      </c>
      <c r="G1015" s="155">
        <v>1</v>
      </c>
      <c r="H1015" s="155"/>
    </row>
    <row r="1016" spans="1:9" ht="15" x14ac:dyDescent="0.25">
      <c r="A1016" s="340" t="s">
        <v>14194</v>
      </c>
      <c r="B1016" s="340" t="s">
        <v>7539</v>
      </c>
      <c r="C1016" s="345" t="s">
        <v>14464</v>
      </c>
      <c r="D1016" s="340" t="s">
        <v>14465</v>
      </c>
      <c r="E1016" s="61" t="s">
        <v>158</v>
      </c>
      <c r="F1016" s="155" t="s">
        <v>158</v>
      </c>
      <c r="G1016" s="155">
        <v>1</v>
      </c>
      <c r="H1016" s="155"/>
    </row>
    <row r="1017" spans="1:9" ht="15" x14ac:dyDescent="0.25">
      <c r="A1017" s="340" t="s">
        <v>14194</v>
      </c>
      <c r="B1017" s="340" t="s">
        <v>7539</v>
      </c>
      <c r="C1017" s="345" t="s">
        <v>14466</v>
      </c>
      <c r="D1017" s="340" t="s">
        <v>14465</v>
      </c>
      <c r="E1017" s="61" t="s">
        <v>158</v>
      </c>
      <c r="F1017" s="155" t="s">
        <v>158</v>
      </c>
      <c r="G1017" s="155">
        <v>1</v>
      </c>
      <c r="H1017" s="155"/>
    </row>
    <row r="1018" spans="1:9" ht="15" x14ac:dyDescent="0.25">
      <c r="A1018" s="340" t="s">
        <v>14194</v>
      </c>
      <c r="B1018" s="340" t="s">
        <v>7539</v>
      </c>
      <c r="C1018" s="345" t="s">
        <v>14467</v>
      </c>
      <c r="D1018" s="340" t="s">
        <v>14468</v>
      </c>
      <c r="E1018" s="61" t="s">
        <v>158</v>
      </c>
      <c r="F1018" s="155" t="s">
        <v>158</v>
      </c>
      <c r="G1018" s="155">
        <v>1</v>
      </c>
      <c r="H1018" s="155"/>
    </row>
    <row r="1019" spans="1:9" ht="15" x14ac:dyDescent="0.25">
      <c r="A1019" s="340" t="s">
        <v>14194</v>
      </c>
      <c r="B1019" s="340" t="s">
        <v>7539</v>
      </c>
      <c r="C1019" s="345" t="s">
        <v>14469</v>
      </c>
      <c r="D1019" s="340" t="s">
        <v>14470</v>
      </c>
      <c r="E1019" s="61" t="s">
        <v>158</v>
      </c>
      <c r="F1019" s="155" t="s">
        <v>158</v>
      </c>
      <c r="G1019" s="155">
        <v>1</v>
      </c>
      <c r="H1019" s="155"/>
    </row>
    <row r="1020" spans="1:9" ht="15" x14ac:dyDescent="0.25">
      <c r="A1020" s="340" t="s">
        <v>14194</v>
      </c>
      <c r="B1020" s="340" t="s">
        <v>7539</v>
      </c>
      <c r="C1020" s="345" t="s">
        <v>14471</v>
      </c>
      <c r="D1020" s="340" t="s">
        <v>14472</v>
      </c>
      <c r="E1020" s="61" t="s">
        <v>158</v>
      </c>
      <c r="F1020" s="155" t="s">
        <v>6469</v>
      </c>
      <c r="G1020" s="155">
        <v>1</v>
      </c>
      <c r="H1020" s="155"/>
    </row>
    <row r="1021" spans="1:9" ht="15" x14ac:dyDescent="0.25">
      <c r="A1021" s="340" t="s">
        <v>14194</v>
      </c>
      <c r="B1021" s="340" t="s">
        <v>7539</v>
      </c>
      <c r="C1021" s="345" t="s">
        <v>14473</v>
      </c>
      <c r="D1021" s="340" t="s">
        <v>14474</v>
      </c>
      <c r="E1021" s="61" t="s">
        <v>158</v>
      </c>
      <c r="F1021" s="155" t="s">
        <v>158</v>
      </c>
      <c r="G1021" s="155">
        <v>1</v>
      </c>
      <c r="H1021" s="155"/>
    </row>
    <row r="1022" spans="1:9" ht="15" x14ac:dyDescent="0.25">
      <c r="A1022" s="340" t="s">
        <v>14194</v>
      </c>
      <c r="B1022" s="340" t="s">
        <v>7539</v>
      </c>
      <c r="C1022" s="345" t="s">
        <v>14475</v>
      </c>
      <c r="D1022" s="340" t="s">
        <v>14476</v>
      </c>
      <c r="E1022" s="61" t="s">
        <v>158</v>
      </c>
      <c r="F1022" s="155" t="s">
        <v>158</v>
      </c>
      <c r="G1022" s="155">
        <v>1</v>
      </c>
      <c r="H1022" s="155"/>
    </row>
    <row r="1023" spans="1:9" ht="15" x14ac:dyDescent="0.25">
      <c r="A1023" s="340" t="s">
        <v>14194</v>
      </c>
      <c r="B1023" s="340" t="s">
        <v>7539</v>
      </c>
      <c r="C1023" s="345" t="s">
        <v>14477</v>
      </c>
      <c r="D1023" s="340" t="s">
        <v>14478</v>
      </c>
      <c r="E1023" s="61" t="s">
        <v>158</v>
      </c>
      <c r="F1023" s="155" t="s">
        <v>158</v>
      </c>
      <c r="G1023" s="155">
        <v>1</v>
      </c>
      <c r="H1023" s="155"/>
    </row>
    <row r="1024" spans="1:9" ht="15" x14ac:dyDescent="0.25">
      <c r="A1024" s="340" t="s">
        <v>14194</v>
      </c>
      <c r="B1024" s="340" t="s">
        <v>7539</v>
      </c>
      <c r="C1024" s="345" t="s">
        <v>14479</v>
      </c>
      <c r="D1024" s="340" t="s">
        <v>14478</v>
      </c>
      <c r="E1024" s="61" t="s">
        <v>158</v>
      </c>
      <c r="F1024" s="155" t="s">
        <v>158</v>
      </c>
      <c r="G1024" s="155">
        <v>1</v>
      </c>
      <c r="H1024" s="155"/>
    </row>
    <row r="1025" spans="1:9" ht="15" x14ac:dyDescent="0.25">
      <c r="A1025" s="340" t="s">
        <v>14194</v>
      </c>
      <c r="B1025" s="340" t="s">
        <v>7539</v>
      </c>
      <c r="C1025" s="345" t="s">
        <v>14480</v>
      </c>
      <c r="D1025" s="340" t="s">
        <v>14481</v>
      </c>
      <c r="E1025" s="61" t="s">
        <v>158</v>
      </c>
      <c r="F1025" s="155" t="s">
        <v>6469</v>
      </c>
      <c r="G1025" s="155">
        <v>1</v>
      </c>
      <c r="H1025" s="155"/>
    </row>
    <row r="1026" spans="1:9" ht="15" x14ac:dyDescent="0.25">
      <c r="A1026" s="340" t="s">
        <v>14194</v>
      </c>
      <c r="B1026" s="340" t="s">
        <v>7539</v>
      </c>
      <c r="C1026" s="345" t="s">
        <v>14482</v>
      </c>
      <c r="D1026" s="340" t="s">
        <v>14483</v>
      </c>
      <c r="E1026" s="61" t="s">
        <v>158</v>
      </c>
      <c r="F1026" s="155" t="s">
        <v>158</v>
      </c>
      <c r="G1026" s="155">
        <v>1</v>
      </c>
      <c r="H1026" s="155"/>
    </row>
    <row r="1027" spans="1:9" ht="15" x14ac:dyDescent="0.25">
      <c r="A1027" s="340" t="s">
        <v>14194</v>
      </c>
      <c r="B1027" s="340" t="s">
        <v>7539</v>
      </c>
      <c r="C1027" s="345" t="s">
        <v>14484</v>
      </c>
      <c r="D1027" s="340" t="s">
        <v>14485</v>
      </c>
      <c r="E1027" s="61" t="s">
        <v>158</v>
      </c>
      <c r="F1027" s="155" t="s">
        <v>158</v>
      </c>
      <c r="G1027" s="155">
        <v>1</v>
      </c>
      <c r="H1027" s="155"/>
    </row>
    <row r="1028" spans="1:9" ht="15" x14ac:dyDescent="0.25">
      <c r="A1028" s="340" t="s">
        <v>14194</v>
      </c>
      <c r="B1028" s="340" t="s">
        <v>7539</v>
      </c>
      <c r="C1028" s="345" t="s">
        <v>14486</v>
      </c>
      <c r="D1028" s="340" t="s">
        <v>14487</v>
      </c>
      <c r="E1028" s="61" t="s">
        <v>158</v>
      </c>
      <c r="F1028" s="155" t="s">
        <v>158</v>
      </c>
      <c r="G1028" s="155">
        <v>1</v>
      </c>
      <c r="H1028" s="155"/>
    </row>
    <row r="1029" spans="1:9" ht="15" x14ac:dyDescent="0.25">
      <c r="A1029" s="340" t="s">
        <v>14194</v>
      </c>
      <c r="B1029" s="340" t="s">
        <v>7539</v>
      </c>
      <c r="C1029" s="345" t="s">
        <v>14488</v>
      </c>
      <c r="D1029" s="340" t="s">
        <v>14489</v>
      </c>
      <c r="E1029" s="61" t="s">
        <v>158</v>
      </c>
      <c r="F1029" s="155" t="s">
        <v>158</v>
      </c>
      <c r="G1029" s="155">
        <v>1</v>
      </c>
      <c r="H1029" s="155"/>
    </row>
    <row r="1030" spans="1:9" ht="15" x14ac:dyDescent="0.25">
      <c r="A1030" s="340" t="s">
        <v>14194</v>
      </c>
      <c r="B1030" s="340" t="s">
        <v>7539</v>
      </c>
      <c r="C1030" s="345" t="s">
        <v>14490</v>
      </c>
      <c r="D1030" s="340" t="s">
        <v>14491</v>
      </c>
      <c r="E1030" s="61" t="s">
        <v>158</v>
      </c>
      <c r="F1030" s="155" t="s">
        <v>158</v>
      </c>
      <c r="G1030" s="155">
        <v>1</v>
      </c>
      <c r="H1030" s="155"/>
    </row>
    <row r="1031" spans="1:9" ht="15" x14ac:dyDescent="0.25">
      <c r="A1031" s="340" t="s">
        <v>14194</v>
      </c>
      <c r="B1031" s="340" t="s">
        <v>7539</v>
      </c>
      <c r="C1031" s="345" t="s">
        <v>14492</v>
      </c>
      <c r="D1031" s="340" t="s">
        <v>14493</v>
      </c>
      <c r="E1031" s="61" t="s">
        <v>158</v>
      </c>
      <c r="F1031" s="155" t="s">
        <v>158</v>
      </c>
      <c r="G1031" s="155">
        <v>1</v>
      </c>
      <c r="H1031" s="155"/>
    </row>
    <row r="1032" spans="1:9" ht="15" x14ac:dyDescent="0.25">
      <c r="A1032" s="340" t="s">
        <v>14194</v>
      </c>
      <c r="B1032" s="340" t="s">
        <v>7539</v>
      </c>
      <c r="C1032" s="345" t="s">
        <v>14494</v>
      </c>
      <c r="D1032" s="340" t="s">
        <v>14495</v>
      </c>
      <c r="E1032" s="61" t="s">
        <v>158</v>
      </c>
      <c r="F1032" s="155" t="s">
        <v>158</v>
      </c>
      <c r="G1032" s="155">
        <v>1</v>
      </c>
      <c r="H1032" s="155"/>
    </row>
    <row r="1033" spans="1:9" ht="15" x14ac:dyDescent="0.25">
      <c r="A1033" s="340" t="s">
        <v>14194</v>
      </c>
      <c r="B1033" s="340" t="s">
        <v>7539</v>
      </c>
      <c r="C1033" s="345" t="s">
        <v>14496</v>
      </c>
      <c r="D1033" s="340" t="s">
        <v>14497</v>
      </c>
      <c r="E1033" s="61" t="s">
        <v>158</v>
      </c>
      <c r="F1033" s="155" t="s">
        <v>6469</v>
      </c>
      <c r="G1033" s="155">
        <v>1</v>
      </c>
      <c r="H1033" s="155"/>
      <c r="I1033" s="63" t="s">
        <v>1318</v>
      </c>
    </row>
    <row r="1034" spans="1:9" ht="15" x14ac:dyDescent="0.25">
      <c r="A1034" s="340" t="s">
        <v>14194</v>
      </c>
      <c r="B1034" s="340" t="s">
        <v>7539</v>
      </c>
      <c r="C1034" s="345" t="s">
        <v>14498</v>
      </c>
      <c r="D1034" s="340" t="s">
        <v>14499</v>
      </c>
      <c r="E1034" s="61" t="s">
        <v>158</v>
      </c>
      <c r="F1034" s="155" t="s">
        <v>6469</v>
      </c>
      <c r="G1034" s="155">
        <v>1</v>
      </c>
      <c r="H1034" s="155"/>
    </row>
    <row r="1035" spans="1:9" ht="15" x14ac:dyDescent="0.25">
      <c r="A1035" s="340" t="s">
        <v>14194</v>
      </c>
      <c r="B1035" s="340" t="s">
        <v>7539</v>
      </c>
      <c r="C1035" s="345" t="s">
        <v>14500</v>
      </c>
      <c r="D1035" s="340" t="s">
        <v>14501</v>
      </c>
      <c r="E1035" s="61" t="s">
        <v>158</v>
      </c>
      <c r="F1035" s="155" t="s">
        <v>158</v>
      </c>
      <c r="G1035" s="155">
        <v>1</v>
      </c>
      <c r="H1035" s="155"/>
    </row>
    <row r="1036" spans="1:9" ht="15" x14ac:dyDescent="0.25">
      <c r="A1036" s="340" t="s">
        <v>14194</v>
      </c>
      <c r="B1036" s="340" t="s">
        <v>7539</v>
      </c>
      <c r="C1036" s="345" t="s">
        <v>14502</v>
      </c>
      <c r="D1036" s="340" t="s">
        <v>14503</v>
      </c>
      <c r="E1036" s="61" t="s">
        <v>158</v>
      </c>
      <c r="F1036" s="155" t="s">
        <v>158</v>
      </c>
      <c r="G1036" s="155">
        <v>1</v>
      </c>
      <c r="H1036" s="155"/>
    </row>
    <row r="1037" spans="1:9" ht="15" x14ac:dyDescent="0.25">
      <c r="A1037" s="340" t="s">
        <v>14194</v>
      </c>
      <c r="B1037" s="340" t="s">
        <v>7539</v>
      </c>
      <c r="C1037" s="345" t="s">
        <v>14504</v>
      </c>
      <c r="D1037" s="340" t="s">
        <v>14505</v>
      </c>
      <c r="E1037" s="61" t="s">
        <v>158</v>
      </c>
      <c r="F1037" s="155" t="s">
        <v>158</v>
      </c>
      <c r="G1037" s="155">
        <v>1</v>
      </c>
      <c r="H1037" s="155"/>
    </row>
    <row r="1038" spans="1:9" ht="15" x14ac:dyDescent="0.25">
      <c r="A1038" s="340" t="s">
        <v>14194</v>
      </c>
      <c r="B1038" s="340" t="s">
        <v>7539</v>
      </c>
      <c r="C1038" s="345" t="s">
        <v>14506</v>
      </c>
      <c r="D1038" s="340" t="s">
        <v>14507</v>
      </c>
      <c r="E1038" s="61" t="s">
        <v>158</v>
      </c>
      <c r="F1038" s="155" t="s">
        <v>158</v>
      </c>
      <c r="G1038" s="155">
        <v>1</v>
      </c>
      <c r="H1038" s="155"/>
    </row>
    <row r="1039" spans="1:9" ht="15" x14ac:dyDescent="0.25">
      <c r="A1039" s="340" t="s">
        <v>14194</v>
      </c>
      <c r="B1039" s="340" t="s">
        <v>7539</v>
      </c>
      <c r="C1039" s="345" t="s">
        <v>14508</v>
      </c>
      <c r="D1039" s="340" t="s">
        <v>14509</v>
      </c>
      <c r="E1039" s="61" t="s">
        <v>158</v>
      </c>
      <c r="F1039" s="155" t="s">
        <v>158</v>
      </c>
      <c r="G1039" s="155">
        <v>1</v>
      </c>
      <c r="H1039" s="155"/>
    </row>
    <row r="1040" spans="1:9" ht="15" x14ac:dyDescent="0.25">
      <c r="A1040" s="340" t="s">
        <v>14194</v>
      </c>
      <c r="B1040" s="340" t="s">
        <v>7539</v>
      </c>
      <c r="C1040" s="345" t="s">
        <v>14510</v>
      </c>
      <c r="D1040" s="340" t="s">
        <v>14511</v>
      </c>
      <c r="E1040" s="61" t="s">
        <v>158</v>
      </c>
      <c r="F1040" s="155" t="s">
        <v>6469</v>
      </c>
      <c r="G1040" s="155">
        <v>1</v>
      </c>
      <c r="H1040" s="155"/>
    </row>
    <row r="1041" spans="1:9" ht="15" x14ac:dyDescent="0.25">
      <c r="A1041" s="340" t="s">
        <v>14194</v>
      </c>
      <c r="B1041" s="340" t="s">
        <v>7539</v>
      </c>
      <c r="C1041" s="345" t="s">
        <v>14512</v>
      </c>
      <c r="D1041" s="340" t="s">
        <v>14513</v>
      </c>
      <c r="E1041" s="61" t="s">
        <v>158</v>
      </c>
      <c r="F1041" s="155" t="s">
        <v>158</v>
      </c>
      <c r="G1041" s="155">
        <v>1</v>
      </c>
      <c r="H1041" s="155"/>
    </row>
    <row r="1042" spans="1:9" ht="15" x14ac:dyDescent="0.25">
      <c r="A1042" s="340" t="s">
        <v>14194</v>
      </c>
      <c r="B1042" s="340" t="s">
        <v>7539</v>
      </c>
      <c r="C1042" s="345" t="s">
        <v>14514</v>
      </c>
      <c r="D1042" s="340" t="s">
        <v>14515</v>
      </c>
      <c r="E1042" s="61" t="s">
        <v>158</v>
      </c>
      <c r="F1042" s="155" t="s">
        <v>6469</v>
      </c>
      <c r="G1042" s="155">
        <v>1</v>
      </c>
      <c r="H1042" s="155"/>
    </row>
    <row r="1043" spans="1:9" ht="15" x14ac:dyDescent="0.25">
      <c r="A1043" s="340" t="s">
        <v>14194</v>
      </c>
      <c r="B1043" s="340" t="s">
        <v>7539</v>
      </c>
      <c r="C1043" s="345" t="s">
        <v>14516</v>
      </c>
      <c r="D1043" s="340" t="s">
        <v>14517</v>
      </c>
      <c r="E1043" s="61" t="s">
        <v>158</v>
      </c>
      <c r="F1043" s="155" t="s">
        <v>158</v>
      </c>
      <c r="G1043" s="155">
        <v>1</v>
      </c>
      <c r="H1043" s="155"/>
    </row>
    <row r="1044" spans="1:9" ht="15" x14ac:dyDescent="0.25">
      <c r="A1044" s="340" t="s">
        <v>14194</v>
      </c>
      <c r="B1044" s="340" t="s">
        <v>7539</v>
      </c>
      <c r="C1044" s="345" t="s">
        <v>14518</v>
      </c>
      <c r="D1044" s="340" t="s">
        <v>14517</v>
      </c>
      <c r="E1044" s="61" t="s">
        <v>158</v>
      </c>
      <c r="F1044" s="155" t="s">
        <v>158</v>
      </c>
      <c r="G1044" s="155">
        <v>1</v>
      </c>
      <c r="H1044" s="155"/>
    </row>
    <row r="1045" spans="1:9" ht="15" x14ac:dyDescent="0.25">
      <c r="A1045" s="340" t="s">
        <v>14194</v>
      </c>
      <c r="B1045" s="340" t="s">
        <v>7539</v>
      </c>
      <c r="C1045" s="345" t="s">
        <v>14519</v>
      </c>
      <c r="D1045" s="340" t="s">
        <v>14520</v>
      </c>
      <c r="E1045" s="61" t="s">
        <v>158</v>
      </c>
      <c r="F1045" s="155" t="s">
        <v>158</v>
      </c>
      <c r="G1045" s="155">
        <v>1</v>
      </c>
      <c r="H1045" s="155"/>
    </row>
    <row r="1046" spans="1:9" ht="15" x14ac:dyDescent="0.25">
      <c r="A1046" s="340" t="s">
        <v>14194</v>
      </c>
      <c r="B1046" s="340" t="s">
        <v>7539</v>
      </c>
      <c r="C1046" s="345" t="s">
        <v>14521</v>
      </c>
      <c r="D1046" s="340" t="s">
        <v>14522</v>
      </c>
      <c r="E1046" s="61" t="s">
        <v>158</v>
      </c>
      <c r="F1046" s="155" t="s">
        <v>158</v>
      </c>
      <c r="G1046" s="155">
        <v>1</v>
      </c>
      <c r="H1046" s="155"/>
    </row>
    <row r="1047" spans="1:9" ht="15" x14ac:dyDescent="0.25">
      <c r="A1047" s="340" t="s">
        <v>14194</v>
      </c>
      <c r="B1047" s="340" t="s">
        <v>7539</v>
      </c>
      <c r="C1047" s="345" t="s">
        <v>14523</v>
      </c>
      <c r="D1047" s="340" t="s">
        <v>14524</v>
      </c>
      <c r="E1047" s="61" t="s">
        <v>158</v>
      </c>
      <c r="F1047" s="155" t="s">
        <v>158</v>
      </c>
      <c r="G1047" s="155">
        <v>1</v>
      </c>
      <c r="H1047" s="155"/>
    </row>
    <row r="1048" spans="1:9" ht="15" x14ac:dyDescent="0.25">
      <c r="A1048" s="340" t="s">
        <v>14194</v>
      </c>
      <c r="B1048" s="340" t="s">
        <v>7539</v>
      </c>
      <c r="C1048" s="345" t="s">
        <v>14525</v>
      </c>
      <c r="D1048" s="340" t="s">
        <v>14526</v>
      </c>
      <c r="E1048" s="61" t="s">
        <v>158</v>
      </c>
      <c r="F1048" s="155" t="s">
        <v>6469</v>
      </c>
      <c r="G1048" s="155">
        <v>1</v>
      </c>
      <c r="H1048" s="155"/>
      <c r="I1048" s="63" t="s">
        <v>1318</v>
      </c>
    </row>
    <row r="1049" spans="1:9" ht="15" x14ac:dyDescent="0.25">
      <c r="A1049" s="340" t="s">
        <v>14194</v>
      </c>
      <c r="B1049" s="340" t="s">
        <v>7539</v>
      </c>
      <c r="C1049" s="345" t="s">
        <v>14527</v>
      </c>
      <c r="D1049" s="340" t="s">
        <v>14528</v>
      </c>
      <c r="E1049" s="61" t="s">
        <v>158</v>
      </c>
      <c r="F1049" s="155" t="s">
        <v>6469</v>
      </c>
      <c r="G1049" s="155">
        <v>1</v>
      </c>
      <c r="H1049" s="155"/>
    </row>
    <row r="1050" spans="1:9" ht="15" x14ac:dyDescent="0.25">
      <c r="A1050" s="340" t="s">
        <v>14194</v>
      </c>
      <c r="B1050" s="340" t="s">
        <v>7539</v>
      </c>
      <c r="C1050" s="345" t="s">
        <v>14529</v>
      </c>
      <c r="D1050" s="340" t="s">
        <v>14530</v>
      </c>
      <c r="E1050" s="61" t="s">
        <v>158</v>
      </c>
      <c r="F1050" s="155" t="s">
        <v>158</v>
      </c>
      <c r="G1050" s="155">
        <v>1</v>
      </c>
      <c r="H1050" s="155"/>
    </row>
    <row r="1051" spans="1:9" ht="15" x14ac:dyDescent="0.25">
      <c r="A1051" s="340" t="s">
        <v>14194</v>
      </c>
      <c r="B1051" s="340" t="s">
        <v>7539</v>
      </c>
      <c r="C1051" s="345" t="s">
        <v>14531</v>
      </c>
      <c r="D1051" s="340" t="s">
        <v>14532</v>
      </c>
      <c r="E1051" s="61" t="s">
        <v>158</v>
      </c>
      <c r="F1051" s="155" t="s">
        <v>158</v>
      </c>
      <c r="G1051" s="155">
        <v>1</v>
      </c>
      <c r="H1051" s="155"/>
    </row>
    <row r="1052" spans="1:9" ht="15" x14ac:dyDescent="0.25">
      <c r="A1052" s="340" t="s">
        <v>14194</v>
      </c>
      <c r="B1052" s="340" t="s">
        <v>7539</v>
      </c>
      <c r="C1052" s="345" t="s">
        <v>14533</v>
      </c>
      <c r="D1052" s="340" t="s">
        <v>14534</v>
      </c>
      <c r="E1052" s="61" t="s">
        <v>158</v>
      </c>
      <c r="F1052" s="155" t="s">
        <v>158</v>
      </c>
      <c r="G1052" s="155">
        <v>1</v>
      </c>
      <c r="H1052" s="155"/>
    </row>
    <row r="1053" spans="1:9" ht="15" x14ac:dyDescent="0.25">
      <c r="A1053" s="340" t="s">
        <v>14194</v>
      </c>
      <c r="B1053" s="340" t="s">
        <v>7539</v>
      </c>
      <c r="C1053" s="345" t="s">
        <v>14535</v>
      </c>
      <c r="D1053" s="340" t="s">
        <v>14536</v>
      </c>
      <c r="E1053" s="61" t="s">
        <v>158</v>
      </c>
      <c r="F1053" s="155" t="s">
        <v>158</v>
      </c>
      <c r="G1053" s="155">
        <v>1</v>
      </c>
      <c r="H1053" s="155"/>
    </row>
    <row r="1054" spans="1:9" ht="15" x14ac:dyDescent="0.25">
      <c r="A1054" s="340" t="s">
        <v>14194</v>
      </c>
      <c r="B1054" s="340" t="s">
        <v>7539</v>
      </c>
      <c r="C1054" s="345" t="s">
        <v>14537</v>
      </c>
      <c r="D1054" s="340" t="s">
        <v>14538</v>
      </c>
      <c r="E1054" s="61" t="s">
        <v>158</v>
      </c>
      <c r="F1054" s="155" t="s">
        <v>158</v>
      </c>
      <c r="G1054" s="155">
        <v>1</v>
      </c>
      <c r="H1054" s="155"/>
    </row>
    <row r="1055" spans="1:9" ht="15" x14ac:dyDescent="0.25">
      <c r="A1055" s="340" t="s">
        <v>14194</v>
      </c>
      <c r="B1055" s="340" t="s">
        <v>7539</v>
      </c>
      <c r="C1055" s="345" t="s">
        <v>14539</v>
      </c>
      <c r="D1055" s="340" t="s">
        <v>14540</v>
      </c>
      <c r="E1055" s="61" t="s">
        <v>158</v>
      </c>
      <c r="F1055" s="155" t="s">
        <v>158</v>
      </c>
      <c r="G1055" s="155">
        <v>1</v>
      </c>
      <c r="H1055" s="155"/>
    </row>
    <row r="1056" spans="1:9" ht="15" x14ac:dyDescent="0.25">
      <c r="A1056" s="340" t="s">
        <v>14194</v>
      </c>
      <c r="B1056" s="340" t="s">
        <v>7539</v>
      </c>
      <c r="C1056" s="345" t="s">
        <v>14541</v>
      </c>
      <c r="D1056" s="340" t="s">
        <v>14542</v>
      </c>
      <c r="E1056" s="61" t="s">
        <v>158</v>
      </c>
      <c r="F1056" s="155" t="s">
        <v>6469</v>
      </c>
      <c r="G1056" s="155">
        <v>1</v>
      </c>
      <c r="H1056" s="155"/>
    </row>
    <row r="1057" spans="1:9" ht="15" x14ac:dyDescent="0.25">
      <c r="A1057" s="340" t="s">
        <v>14194</v>
      </c>
      <c r="B1057" s="340" t="s">
        <v>7539</v>
      </c>
      <c r="C1057" s="345" t="s">
        <v>14543</v>
      </c>
      <c r="D1057" s="340" t="s">
        <v>14544</v>
      </c>
      <c r="E1057" s="61" t="s">
        <v>158</v>
      </c>
      <c r="F1057" s="155" t="s">
        <v>158</v>
      </c>
      <c r="G1057" s="155">
        <v>1</v>
      </c>
      <c r="H1057" s="155"/>
    </row>
    <row r="1058" spans="1:9" ht="15" x14ac:dyDescent="0.25">
      <c r="A1058" s="340" t="s">
        <v>14194</v>
      </c>
      <c r="B1058" s="340" t="s">
        <v>7539</v>
      </c>
      <c r="C1058" s="345" t="s">
        <v>14545</v>
      </c>
      <c r="D1058" s="340" t="s">
        <v>14546</v>
      </c>
      <c r="E1058" s="61" t="s">
        <v>158</v>
      </c>
      <c r="F1058" s="155" t="s">
        <v>158</v>
      </c>
      <c r="G1058" s="155">
        <v>1</v>
      </c>
      <c r="H1058" s="155"/>
    </row>
    <row r="1059" spans="1:9" ht="15" x14ac:dyDescent="0.25">
      <c r="A1059" s="340" t="s">
        <v>14194</v>
      </c>
      <c r="B1059" s="340" t="s">
        <v>7539</v>
      </c>
      <c r="C1059" s="345" t="s">
        <v>14547</v>
      </c>
      <c r="D1059" s="340" t="s">
        <v>14548</v>
      </c>
      <c r="E1059" s="61" t="s">
        <v>158</v>
      </c>
      <c r="F1059" s="155" t="s">
        <v>158</v>
      </c>
      <c r="G1059" s="155">
        <v>1</v>
      </c>
      <c r="H1059" s="155"/>
    </row>
    <row r="1060" spans="1:9" ht="15" x14ac:dyDescent="0.25">
      <c r="A1060" s="340" t="s">
        <v>14194</v>
      </c>
      <c r="B1060" s="340" t="s">
        <v>7539</v>
      </c>
      <c r="C1060" s="345" t="s">
        <v>14549</v>
      </c>
      <c r="D1060" s="340" t="s">
        <v>14550</v>
      </c>
      <c r="E1060" s="61" t="s">
        <v>158</v>
      </c>
      <c r="F1060" s="155" t="s">
        <v>158</v>
      </c>
      <c r="G1060" s="155">
        <v>1</v>
      </c>
      <c r="H1060" s="155"/>
    </row>
    <row r="1061" spans="1:9" ht="15" x14ac:dyDescent="0.25">
      <c r="A1061" s="340" t="s">
        <v>14194</v>
      </c>
      <c r="B1061" s="340" t="s">
        <v>7539</v>
      </c>
      <c r="C1061" s="345" t="s">
        <v>14551</v>
      </c>
      <c r="D1061" s="340" t="s">
        <v>14550</v>
      </c>
      <c r="E1061" s="61" t="s">
        <v>158</v>
      </c>
      <c r="F1061" s="155" t="s">
        <v>158</v>
      </c>
      <c r="G1061" s="155">
        <v>1</v>
      </c>
      <c r="H1061" s="155"/>
    </row>
    <row r="1062" spans="1:9" ht="15" x14ac:dyDescent="0.25">
      <c r="A1062" s="340" t="s">
        <v>14194</v>
      </c>
      <c r="B1062" s="340" t="s">
        <v>7539</v>
      </c>
      <c r="C1062" s="345" t="s">
        <v>14552</v>
      </c>
      <c r="D1062" s="340" t="s">
        <v>14553</v>
      </c>
      <c r="E1062" s="61" t="s">
        <v>158</v>
      </c>
      <c r="F1062" s="155" t="s">
        <v>158</v>
      </c>
      <c r="G1062" s="155">
        <v>1</v>
      </c>
      <c r="H1062" s="155"/>
    </row>
    <row r="1063" spans="1:9" ht="15" x14ac:dyDescent="0.25">
      <c r="A1063" s="340" t="s">
        <v>14194</v>
      </c>
      <c r="B1063" s="340" t="s">
        <v>7539</v>
      </c>
      <c r="C1063" s="345" t="s">
        <v>14554</v>
      </c>
      <c r="D1063" s="340" t="s">
        <v>14553</v>
      </c>
      <c r="E1063" s="61" t="s">
        <v>158</v>
      </c>
      <c r="F1063" s="155" t="s">
        <v>158</v>
      </c>
      <c r="G1063" s="155">
        <v>1</v>
      </c>
      <c r="H1063" s="155"/>
    </row>
    <row r="1064" spans="1:9" ht="15" x14ac:dyDescent="0.25">
      <c r="A1064" s="340" t="s">
        <v>14194</v>
      </c>
      <c r="B1064" s="340" t="s">
        <v>7539</v>
      </c>
      <c r="C1064" s="345" t="s">
        <v>14555</v>
      </c>
      <c r="D1064" s="340" t="s">
        <v>14556</v>
      </c>
      <c r="E1064" s="61" t="s">
        <v>158</v>
      </c>
      <c r="F1064" s="155" t="s">
        <v>158</v>
      </c>
      <c r="G1064" s="155">
        <v>1</v>
      </c>
      <c r="H1064" s="155"/>
    </row>
    <row r="1065" spans="1:9" ht="15" x14ac:dyDescent="0.25">
      <c r="A1065" s="340" t="s">
        <v>14194</v>
      </c>
      <c r="B1065" s="340" t="s">
        <v>7539</v>
      </c>
      <c r="C1065" s="345" t="s">
        <v>14557</v>
      </c>
      <c r="D1065" s="340" t="s">
        <v>14558</v>
      </c>
      <c r="E1065" s="61" t="s">
        <v>158</v>
      </c>
      <c r="F1065" s="155" t="s">
        <v>158</v>
      </c>
      <c r="G1065" s="155">
        <v>1</v>
      </c>
      <c r="H1065" s="155"/>
    </row>
    <row r="1066" spans="1:9" ht="15" x14ac:dyDescent="0.25">
      <c r="A1066" s="340" t="s">
        <v>14194</v>
      </c>
      <c r="B1066" s="340" t="s">
        <v>7539</v>
      </c>
      <c r="C1066" s="345" t="s">
        <v>14559</v>
      </c>
      <c r="D1066" s="340" t="s">
        <v>14560</v>
      </c>
      <c r="E1066" s="61" t="s">
        <v>158</v>
      </c>
      <c r="F1066" s="155" t="s">
        <v>6469</v>
      </c>
      <c r="G1066" s="155">
        <v>1</v>
      </c>
      <c r="H1066" s="155"/>
      <c r="I1066" s="63" t="s">
        <v>1318</v>
      </c>
    </row>
    <row r="1067" spans="1:9" ht="15" x14ac:dyDescent="0.25">
      <c r="A1067" s="340" t="s">
        <v>14194</v>
      </c>
      <c r="B1067" s="340" t="s">
        <v>7539</v>
      </c>
      <c r="C1067" s="345" t="s">
        <v>14561</v>
      </c>
      <c r="D1067" s="340" t="s">
        <v>14562</v>
      </c>
      <c r="E1067" s="61" t="s">
        <v>158</v>
      </c>
      <c r="F1067" s="155" t="s">
        <v>158</v>
      </c>
      <c r="G1067" s="155">
        <v>1</v>
      </c>
      <c r="H1067" s="155"/>
    </row>
    <row r="1068" spans="1:9" ht="15" x14ac:dyDescent="0.25">
      <c r="A1068" s="340" t="s">
        <v>14194</v>
      </c>
      <c r="B1068" s="340" t="s">
        <v>7539</v>
      </c>
      <c r="C1068" s="345" t="s">
        <v>14563</v>
      </c>
      <c r="D1068" s="340" t="s">
        <v>14564</v>
      </c>
      <c r="E1068" s="61" t="s">
        <v>158</v>
      </c>
      <c r="F1068" s="155" t="s">
        <v>158</v>
      </c>
      <c r="G1068" s="155">
        <v>1</v>
      </c>
      <c r="H1068" s="155"/>
    </row>
    <row r="1069" spans="1:9" ht="15" x14ac:dyDescent="0.25">
      <c r="A1069" s="340" t="s">
        <v>14194</v>
      </c>
      <c r="B1069" s="340" t="s">
        <v>7539</v>
      </c>
      <c r="C1069" s="345" t="s">
        <v>14565</v>
      </c>
      <c r="D1069" s="340" t="s">
        <v>14566</v>
      </c>
      <c r="E1069" s="61" t="s">
        <v>158</v>
      </c>
      <c r="F1069" s="155" t="s">
        <v>6469</v>
      </c>
      <c r="G1069" s="155">
        <v>1</v>
      </c>
      <c r="H1069" s="155"/>
    </row>
    <row r="1070" spans="1:9" ht="15" x14ac:dyDescent="0.25">
      <c r="A1070" s="340" t="s">
        <v>14194</v>
      </c>
      <c r="B1070" s="340" t="s">
        <v>7539</v>
      </c>
      <c r="C1070" s="345" t="s">
        <v>14567</v>
      </c>
      <c r="D1070" s="340" t="s">
        <v>14566</v>
      </c>
      <c r="E1070" s="61" t="s">
        <v>158</v>
      </c>
      <c r="F1070" s="155" t="s">
        <v>158</v>
      </c>
      <c r="G1070" s="155">
        <v>1</v>
      </c>
      <c r="H1070" s="155"/>
    </row>
    <row r="1071" spans="1:9" ht="15" x14ac:dyDescent="0.25">
      <c r="A1071" s="340" t="s">
        <v>14194</v>
      </c>
      <c r="B1071" s="340" t="s">
        <v>7539</v>
      </c>
      <c r="C1071" s="345" t="s">
        <v>14568</v>
      </c>
      <c r="D1071" s="340" t="s">
        <v>14569</v>
      </c>
      <c r="E1071" s="61" t="s">
        <v>158</v>
      </c>
      <c r="F1071" s="155" t="s">
        <v>158</v>
      </c>
      <c r="G1071" s="155">
        <v>1</v>
      </c>
      <c r="H1071" s="155"/>
    </row>
    <row r="1072" spans="1:9" ht="15" x14ac:dyDescent="0.25">
      <c r="A1072" s="340" t="s">
        <v>14194</v>
      </c>
      <c r="B1072" s="340" t="s">
        <v>7539</v>
      </c>
      <c r="C1072" s="345" t="s">
        <v>14570</v>
      </c>
      <c r="D1072" s="340" t="s">
        <v>14569</v>
      </c>
      <c r="E1072" s="61" t="s">
        <v>158</v>
      </c>
      <c r="F1072" s="155" t="s">
        <v>158</v>
      </c>
      <c r="G1072" s="155">
        <v>1</v>
      </c>
      <c r="H1072" s="155"/>
    </row>
    <row r="1073" spans="1:9" ht="15" x14ac:dyDescent="0.25">
      <c r="A1073" s="340" t="s">
        <v>14194</v>
      </c>
      <c r="B1073" s="340" t="s">
        <v>7539</v>
      </c>
      <c r="C1073" s="345" t="s">
        <v>14571</v>
      </c>
      <c r="D1073" s="340" t="s">
        <v>14572</v>
      </c>
      <c r="E1073" s="61" t="s">
        <v>158</v>
      </c>
      <c r="F1073" s="155" t="s">
        <v>158</v>
      </c>
      <c r="G1073" s="155">
        <v>1</v>
      </c>
      <c r="H1073" s="155"/>
    </row>
    <row r="1074" spans="1:9" ht="15" x14ac:dyDescent="0.25">
      <c r="A1074" s="340" t="s">
        <v>14194</v>
      </c>
      <c r="B1074" s="340" t="s">
        <v>7539</v>
      </c>
      <c r="C1074" s="345" t="s">
        <v>14573</v>
      </c>
      <c r="D1074" s="340" t="s">
        <v>14574</v>
      </c>
      <c r="E1074" s="61" t="s">
        <v>158</v>
      </c>
      <c r="F1074" s="155" t="s">
        <v>158</v>
      </c>
      <c r="G1074" s="155">
        <v>1</v>
      </c>
      <c r="H1074" s="155"/>
    </row>
    <row r="1075" spans="1:9" ht="15" x14ac:dyDescent="0.25">
      <c r="A1075" s="340" t="s">
        <v>14194</v>
      </c>
      <c r="B1075" s="340" t="s">
        <v>7539</v>
      </c>
      <c r="C1075" s="345" t="s">
        <v>14575</v>
      </c>
      <c r="D1075" s="340" t="s">
        <v>14576</v>
      </c>
      <c r="E1075" s="61" t="s">
        <v>158</v>
      </c>
      <c r="F1075" s="155" t="s">
        <v>6469</v>
      </c>
      <c r="G1075" s="155">
        <v>1</v>
      </c>
      <c r="H1075" s="155"/>
    </row>
    <row r="1076" spans="1:9" ht="15" x14ac:dyDescent="0.25">
      <c r="A1076" s="340" t="s">
        <v>14194</v>
      </c>
      <c r="B1076" s="340" t="s">
        <v>7539</v>
      </c>
      <c r="C1076" s="345" t="s">
        <v>14577</v>
      </c>
      <c r="D1076" s="340" t="s">
        <v>14578</v>
      </c>
      <c r="E1076" s="61" t="s">
        <v>158</v>
      </c>
      <c r="F1076" s="155" t="s">
        <v>158</v>
      </c>
      <c r="G1076" s="155">
        <v>1</v>
      </c>
      <c r="H1076" s="155"/>
    </row>
    <row r="1077" spans="1:9" ht="15" x14ac:dyDescent="0.25">
      <c r="A1077" s="340" t="s">
        <v>14194</v>
      </c>
      <c r="B1077" s="340" t="s">
        <v>7539</v>
      </c>
      <c r="C1077" s="345" t="s">
        <v>14579</v>
      </c>
      <c r="D1077" s="340" t="s">
        <v>14580</v>
      </c>
      <c r="E1077" s="61" t="s">
        <v>158</v>
      </c>
      <c r="F1077" s="155" t="s">
        <v>158</v>
      </c>
      <c r="G1077" s="155">
        <v>1</v>
      </c>
      <c r="H1077" s="155"/>
    </row>
    <row r="1078" spans="1:9" ht="15" x14ac:dyDescent="0.25">
      <c r="A1078" s="340" t="s">
        <v>14194</v>
      </c>
      <c r="B1078" s="340" t="s">
        <v>7539</v>
      </c>
      <c r="C1078" s="345" t="s">
        <v>14581</v>
      </c>
      <c r="D1078" s="340" t="s">
        <v>14582</v>
      </c>
      <c r="E1078" s="61" t="s">
        <v>158</v>
      </c>
      <c r="F1078" s="155" t="s">
        <v>6469</v>
      </c>
      <c r="G1078" s="155">
        <v>0</v>
      </c>
      <c r="H1078" s="155"/>
      <c r="I1078" s="63" t="s">
        <v>1318</v>
      </c>
    </row>
    <row r="1079" spans="1:9" ht="15" x14ac:dyDescent="0.25">
      <c r="A1079" s="340" t="s">
        <v>14194</v>
      </c>
      <c r="B1079" s="340" t="s">
        <v>7539</v>
      </c>
      <c r="C1079" s="345" t="s">
        <v>14583</v>
      </c>
      <c r="D1079" s="340" t="s">
        <v>14584</v>
      </c>
      <c r="E1079" s="61" t="s">
        <v>158</v>
      </c>
      <c r="F1079" s="155" t="s">
        <v>6469</v>
      </c>
      <c r="G1079" s="155">
        <v>0</v>
      </c>
      <c r="H1079" s="155"/>
    </row>
    <row r="1080" spans="1:9" ht="15" x14ac:dyDescent="0.25">
      <c r="A1080" s="340" t="s">
        <v>14194</v>
      </c>
      <c r="B1080" s="340" t="s">
        <v>7539</v>
      </c>
      <c r="C1080" s="345" t="s">
        <v>14585</v>
      </c>
      <c r="D1080" s="340" t="s">
        <v>14586</v>
      </c>
      <c r="E1080" s="61" t="s">
        <v>158</v>
      </c>
      <c r="F1080" s="155" t="s">
        <v>158</v>
      </c>
      <c r="G1080" s="155">
        <v>0</v>
      </c>
      <c r="H1080" s="155"/>
    </row>
    <row r="1081" spans="1:9" ht="15" x14ac:dyDescent="0.25">
      <c r="A1081" s="340" t="s">
        <v>14194</v>
      </c>
      <c r="B1081" s="340" t="s">
        <v>7539</v>
      </c>
      <c r="C1081" s="345" t="s">
        <v>14587</v>
      </c>
      <c r="D1081" s="340" t="s">
        <v>14588</v>
      </c>
      <c r="E1081" s="61" t="s">
        <v>158</v>
      </c>
      <c r="F1081" s="155" t="s">
        <v>158</v>
      </c>
      <c r="G1081" s="155">
        <v>0</v>
      </c>
      <c r="H1081" s="155"/>
    </row>
    <row r="1082" spans="1:9" ht="15" x14ac:dyDescent="0.25">
      <c r="A1082" s="340" t="s">
        <v>14194</v>
      </c>
      <c r="B1082" s="340" t="s">
        <v>7539</v>
      </c>
      <c r="C1082" s="345" t="s">
        <v>14589</v>
      </c>
      <c r="D1082" s="340" t="s">
        <v>14590</v>
      </c>
      <c r="E1082" s="61" t="s">
        <v>158</v>
      </c>
      <c r="F1082" s="155" t="s">
        <v>158</v>
      </c>
      <c r="G1082" s="155">
        <v>0</v>
      </c>
      <c r="H1082" s="155"/>
    </row>
    <row r="1083" spans="1:9" ht="15" x14ac:dyDescent="0.25">
      <c r="A1083" s="340" t="s">
        <v>14194</v>
      </c>
      <c r="B1083" s="340" t="s">
        <v>7539</v>
      </c>
      <c r="C1083" s="345" t="s">
        <v>14591</v>
      </c>
      <c r="D1083" s="340" t="s">
        <v>14592</v>
      </c>
      <c r="E1083" s="61" t="s">
        <v>158</v>
      </c>
      <c r="F1083" s="155" t="s">
        <v>158</v>
      </c>
      <c r="G1083" s="155">
        <v>0</v>
      </c>
      <c r="H1083" s="155"/>
    </row>
    <row r="1084" spans="1:9" ht="15" x14ac:dyDescent="0.25">
      <c r="A1084" s="340" t="s">
        <v>14194</v>
      </c>
      <c r="B1084" s="340" t="s">
        <v>7539</v>
      </c>
      <c r="C1084" s="345" t="s">
        <v>14593</v>
      </c>
      <c r="D1084" s="340" t="s">
        <v>14594</v>
      </c>
      <c r="E1084" s="61" t="s">
        <v>158</v>
      </c>
      <c r="F1084" s="155" t="s">
        <v>158</v>
      </c>
      <c r="G1084" s="155">
        <v>0</v>
      </c>
      <c r="H1084" s="155"/>
    </row>
    <row r="1085" spans="1:9" ht="15" x14ac:dyDescent="0.25">
      <c r="A1085" s="340" t="s">
        <v>14194</v>
      </c>
      <c r="B1085" s="340" t="s">
        <v>7539</v>
      </c>
      <c r="C1085" s="345" t="s">
        <v>14595</v>
      </c>
      <c r="D1085" s="340" t="s">
        <v>14594</v>
      </c>
      <c r="E1085" s="61" t="s">
        <v>158</v>
      </c>
      <c r="F1085" s="155" t="s">
        <v>158</v>
      </c>
      <c r="G1085" s="155">
        <v>0</v>
      </c>
      <c r="H1085" s="155"/>
    </row>
    <row r="1086" spans="1:9" ht="15" x14ac:dyDescent="0.25">
      <c r="A1086" s="340" t="s">
        <v>14194</v>
      </c>
      <c r="B1086" s="340" t="s">
        <v>7539</v>
      </c>
      <c r="C1086" s="345" t="s">
        <v>14596</v>
      </c>
      <c r="D1086" s="340" t="s">
        <v>14597</v>
      </c>
      <c r="E1086" s="61" t="s">
        <v>158</v>
      </c>
      <c r="F1086" s="155" t="s">
        <v>6469</v>
      </c>
      <c r="G1086" s="155">
        <v>0</v>
      </c>
      <c r="H1086" s="155"/>
    </row>
    <row r="1087" spans="1:9" ht="15" x14ac:dyDescent="0.25">
      <c r="A1087" s="340" t="s">
        <v>14194</v>
      </c>
      <c r="B1087" s="340" t="s">
        <v>7539</v>
      </c>
      <c r="C1087" s="345" t="s">
        <v>14598</v>
      </c>
      <c r="D1087" s="340" t="s">
        <v>14599</v>
      </c>
      <c r="E1087" s="61" t="s">
        <v>158</v>
      </c>
      <c r="F1087" s="155" t="s">
        <v>158</v>
      </c>
      <c r="G1087" s="155">
        <v>0</v>
      </c>
      <c r="H1087" s="155"/>
    </row>
    <row r="1088" spans="1:9" ht="15" x14ac:dyDescent="0.25">
      <c r="A1088" s="340" t="s">
        <v>14194</v>
      </c>
      <c r="B1088" s="340" t="s">
        <v>7539</v>
      </c>
      <c r="C1088" s="345" t="s">
        <v>14600</v>
      </c>
      <c r="D1088" s="340" t="s">
        <v>14601</v>
      </c>
      <c r="E1088" s="61" t="s">
        <v>158</v>
      </c>
      <c r="F1088" s="155" t="s">
        <v>158</v>
      </c>
      <c r="G1088" s="155">
        <v>0</v>
      </c>
      <c r="H1088" s="155"/>
    </row>
    <row r="1089" spans="1:9" ht="15" x14ac:dyDescent="0.25">
      <c r="A1089" s="340" t="s">
        <v>14194</v>
      </c>
      <c r="B1089" s="340" t="s">
        <v>7539</v>
      </c>
      <c r="C1089" s="345" t="s">
        <v>14602</v>
      </c>
      <c r="D1089" s="340" t="s">
        <v>14603</v>
      </c>
      <c r="E1089" s="61" t="s">
        <v>158</v>
      </c>
      <c r="F1089" s="155" t="s">
        <v>158</v>
      </c>
      <c r="G1089" s="155">
        <v>0</v>
      </c>
      <c r="H1089" s="155"/>
    </row>
    <row r="1090" spans="1:9" ht="15" x14ac:dyDescent="0.25">
      <c r="A1090" s="340" t="s">
        <v>14194</v>
      </c>
      <c r="B1090" s="340" t="s">
        <v>7539</v>
      </c>
      <c r="C1090" s="345" t="s">
        <v>14604</v>
      </c>
      <c r="D1090" s="340" t="s">
        <v>14605</v>
      </c>
      <c r="E1090" s="61" t="s">
        <v>158</v>
      </c>
      <c r="F1090" s="155" t="s">
        <v>158</v>
      </c>
      <c r="G1090" s="155">
        <v>0</v>
      </c>
      <c r="H1090" s="155"/>
    </row>
    <row r="1091" spans="1:9" ht="15" x14ac:dyDescent="0.25">
      <c r="A1091" s="340" t="s">
        <v>14194</v>
      </c>
      <c r="B1091" s="340" t="s">
        <v>7539</v>
      </c>
      <c r="C1091" s="345" t="s">
        <v>14606</v>
      </c>
      <c r="D1091" s="340" t="s">
        <v>14605</v>
      </c>
      <c r="E1091" s="61" t="s">
        <v>158</v>
      </c>
      <c r="F1091" s="155" t="s">
        <v>158</v>
      </c>
      <c r="G1091" s="155">
        <v>0</v>
      </c>
      <c r="H1091" s="155"/>
    </row>
    <row r="1092" spans="1:9" ht="15" x14ac:dyDescent="0.25">
      <c r="A1092" s="340" t="s">
        <v>14194</v>
      </c>
      <c r="B1092" s="340" t="s">
        <v>7539</v>
      </c>
      <c r="C1092" s="345" t="s">
        <v>14607</v>
      </c>
      <c r="D1092" s="340" t="s">
        <v>14608</v>
      </c>
      <c r="E1092" s="61" t="s">
        <v>158</v>
      </c>
      <c r="F1092" s="155" t="s">
        <v>158</v>
      </c>
      <c r="G1092" s="155">
        <v>0</v>
      </c>
      <c r="H1092" s="155"/>
    </row>
    <row r="1093" spans="1:9" ht="15" x14ac:dyDescent="0.25">
      <c r="A1093" s="340" t="s">
        <v>14194</v>
      </c>
      <c r="B1093" s="340" t="s">
        <v>7539</v>
      </c>
      <c r="C1093" s="345" t="s">
        <v>14609</v>
      </c>
      <c r="D1093" s="340" t="s">
        <v>14610</v>
      </c>
      <c r="E1093" s="61" t="s">
        <v>158</v>
      </c>
      <c r="F1093" s="155" t="s">
        <v>6469</v>
      </c>
      <c r="G1093" s="155">
        <v>1</v>
      </c>
      <c r="H1093" s="155"/>
      <c r="I1093" s="63" t="s">
        <v>1318</v>
      </c>
    </row>
    <row r="1094" spans="1:9" ht="15" x14ac:dyDescent="0.25">
      <c r="A1094" s="340" t="s">
        <v>14194</v>
      </c>
      <c r="B1094" s="340" t="s">
        <v>7539</v>
      </c>
      <c r="C1094" s="345" t="s">
        <v>14611</v>
      </c>
      <c r="D1094" s="340" t="s">
        <v>14612</v>
      </c>
      <c r="E1094" s="61" t="s">
        <v>158</v>
      </c>
      <c r="F1094" s="155" t="s">
        <v>6469</v>
      </c>
      <c r="G1094" s="155">
        <v>1</v>
      </c>
      <c r="H1094" s="155"/>
    </row>
    <row r="1095" spans="1:9" ht="15" x14ac:dyDescent="0.25">
      <c r="A1095" s="340" t="s">
        <v>14194</v>
      </c>
      <c r="B1095" s="340" t="s">
        <v>7539</v>
      </c>
      <c r="C1095" s="345" t="s">
        <v>14613</v>
      </c>
      <c r="D1095" s="340" t="s">
        <v>14614</v>
      </c>
      <c r="E1095" s="61" t="s">
        <v>158</v>
      </c>
      <c r="F1095" s="155" t="s">
        <v>158</v>
      </c>
      <c r="G1095" s="155">
        <v>1</v>
      </c>
      <c r="H1095" s="155"/>
    </row>
    <row r="1096" spans="1:9" ht="15" x14ac:dyDescent="0.25">
      <c r="A1096" s="340" t="s">
        <v>14194</v>
      </c>
      <c r="B1096" s="340" t="s">
        <v>7539</v>
      </c>
      <c r="C1096" s="345" t="s">
        <v>14615</v>
      </c>
      <c r="D1096" s="340" t="s">
        <v>14614</v>
      </c>
      <c r="E1096" s="61" t="s">
        <v>158</v>
      </c>
      <c r="F1096" s="155" t="s">
        <v>140</v>
      </c>
      <c r="G1096" s="155">
        <v>1</v>
      </c>
      <c r="H1096" s="155"/>
    </row>
    <row r="1097" spans="1:9" ht="15" x14ac:dyDescent="0.25">
      <c r="A1097" s="340" t="s">
        <v>14194</v>
      </c>
      <c r="B1097" s="340" t="s">
        <v>7539</v>
      </c>
      <c r="C1097" s="345" t="s">
        <v>14616</v>
      </c>
      <c r="D1097" s="340" t="s">
        <v>14617</v>
      </c>
      <c r="E1097" s="61" t="s">
        <v>158</v>
      </c>
      <c r="F1097" s="155" t="s">
        <v>140</v>
      </c>
      <c r="G1097" s="155">
        <v>1</v>
      </c>
      <c r="H1097" s="155"/>
    </row>
    <row r="1098" spans="1:9" ht="15" x14ac:dyDescent="0.25">
      <c r="A1098" s="340" t="s">
        <v>14194</v>
      </c>
      <c r="B1098" s="340" t="s">
        <v>7539</v>
      </c>
      <c r="C1098" s="345" t="s">
        <v>14618</v>
      </c>
      <c r="D1098" s="340" t="s">
        <v>14619</v>
      </c>
      <c r="E1098" s="61" t="s">
        <v>158</v>
      </c>
      <c r="F1098" s="155" t="s">
        <v>6469</v>
      </c>
      <c r="G1098" s="155">
        <v>1</v>
      </c>
      <c r="H1098" s="155"/>
    </row>
    <row r="1099" spans="1:9" ht="15" x14ac:dyDescent="0.25">
      <c r="A1099" s="340" t="s">
        <v>14194</v>
      </c>
      <c r="B1099" s="340" t="s">
        <v>7539</v>
      </c>
      <c r="C1099" s="345" t="s">
        <v>14620</v>
      </c>
      <c r="D1099" s="340" t="s">
        <v>14621</v>
      </c>
      <c r="E1099" s="61" t="s">
        <v>158</v>
      </c>
      <c r="F1099" s="155" t="s">
        <v>158</v>
      </c>
      <c r="G1099" s="155">
        <v>1</v>
      </c>
      <c r="H1099" s="155"/>
    </row>
    <row r="1100" spans="1:9" ht="15" x14ac:dyDescent="0.25">
      <c r="A1100" s="340" t="s">
        <v>14194</v>
      </c>
      <c r="B1100" s="340" t="s">
        <v>7539</v>
      </c>
      <c r="C1100" s="345" t="s">
        <v>14622</v>
      </c>
      <c r="D1100" s="340" t="s">
        <v>14623</v>
      </c>
      <c r="E1100" s="61" t="s">
        <v>158</v>
      </c>
      <c r="F1100" s="155" t="s">
        <v>6469</v>
      </c>
      <c r="G1100" s="155">
        <v>1</v>
      </c>
      <c r="H1100" s="155"/>
    </row>
    <row r="1101" spans="1:9" ht="15" x14ac:dyDescent="0.25">
      <c r="A1101" s="340" t="s">
        <v>14194</v>
      </c>
      <c r="B1101" s="340" t="s">
        <v>7539</v>
      </c>
      <c r="C1101" s="345" t="s">
        <v>14624</v>
      </c>
      <c r="D1101" s="340" t="s">
        <v>14625</v>
      </c>
      <c r="E1101" s="61" t="s">
        <v>158</v>
      </c>
      <c r="F1101" s="155" t="s">
        <v>140</v>
      </c>
      <c r="G1101" s="155">
        <v>1</v>
      </c>
      <c r="H1101" s="155"/>
    </row>
    <row r="1102" spans="1:9" ht="15" x14ac:dyDescent="0.25">
      <c r="A1102" s="340" t="s">
        <v>14194</v>
      </c>
      <c r="B1102" s="340" t="s">
        <v>7539</v>
      </c>
      <c r="C1102" s="345" t="s">
        <v>14626</v>
      </c>
      <c r="D1102" s="340" t="s">
        <v>14627</v>
      </c>
      <c r="E1102" s="61" t="s">
        <v>158</v>
      </c>
      <c r="F1102" s="155" t="s">
        <v>158</v>
      </c>
      <c r="G1102" s="155">
        <v>1</v>
      </c>
      <c r="H1102" s="155"/>
    </row>
    <row r="1103" spans="1:9" ht="15" x14ac:dyDescent="0.25">
      <c r="A1103" s="340" t="s">
        <v>14194</v>
      </c>
      <c r="B1103" s="340" t="s">
        <v>7539</v>
      </c>
      <c r="C1103" s="345" t="s">
        <v>14628</v>
      </c>
      <c r="D1103" s="340" t="s">
        <v>14629</v>
      </c>
      <c r="E1103" s="61" t="s">
        <v>158</v>
      </c>
      <c r="F1103" s="155" t="s">
        <v>6469</v>
      </c>
      <c r="G1103" s="155">
        <v>1</v>
      </c>
      <c r="H1103" s="155"/>
      <c r="I1103" s="63" t="s">
        <v>1318</v>
      </c>
    </row>
    <row r="1104" spans="1:9" ht="15" x14ac:dyDescent="0.25">
      <c r="A1104" s="340" t="s">
        <v>14194</v>
      </c>
      <c r="B1104" s="340" t="s">
        <v>7539</v>
      </c>
      <c r="C1104" s="345" t="s">
        <v>14630</v>
      </c>
      <c r="D1104" s="340" t="s">
        <v>14631</v>
      </c>
      <c r="E1104" s="61" t="s">
        <v>158</v>
      </c>
      <c r="F1104" s="155" t="s">
        <v>6469</v>
      </c>
      <c r="G1104" s="155">
        <v>1</v>
      </c>
      <c r="H1104" s="155"/>
    </row>
    <row r="1105" spans="1:9" ht="15" x14ac:dyDescent="0.25">
      <c r="A1105" s="340" t="s">
        <v>14194</v>
      </c>
      <c r="B1105" s="340" t="s">
        <v>7539</v>
      </c>
      <c r="C1105" s="345" t="s">
        <v>14632</v>
      </c>
      <c r="D1105" s="340" t="s">
        <v>14633</v>
      </c>
      <c r="E1105" s="61" t="s">
        <v>158</v>
      </c>
      <c r="F1105" s="155" t="s">
        <v>158</v>
      </c>
      <c r="G1105" s="155">
        <v>1</v>
      </c>
      <c r="H1105" s="155"/>
    </row>
    <row r="1106" spans="1:9" ht="15" x14ac:dyDescent="0.25">
      <c r="A1106" s="340" t="s">
        <v>14194</v>
      </c>
      <c r="B1106" s="340" t="s">
        <v>7539</v>
      </c>
      <c r="C1106" s="345" t="s">
        <v>14634</v>
      </c>
      <c r="D1106" s="340" t="s">
        <v>14633</v>
      </c>
      <c r="E1106" s="61" t="s">
        <v>158</v>
      </c>
      <c r="F1106" s="155" t="s">
        <v>158</v>
      </c>
      <c r="G1106" s="155">
        <v>1</v>
      </c>
      <c r="H1106" s="155"/>
    </row>
    <row r="1107" spans="1:9" ht="15" x14ac:dyDescent="0.25">
      <c r="A1107" s="340" t="s">
        <v>14194</v>
      </c>
      <c r="B1107" s="340" t="s">
        <v>7539</v>
      </c>
      <c r="C1107" s="345" t="s">
        <v>14635</v>
      </c>
      <c r="D1107" s="340" t="s">
        <v>14636</v>
      </c>
      <c r="E1107" s="61" t="s">
        <v>158</v>
      </c>
      <c r="F1107" s="155" t="s">
        <v>158</v>
      </c>
      <c r="G1107" s="155">
        <v>1</v>
      </c>
      <c r="H1107" s="155"/>
    </row>
    <row r="1108" spans="1:9" ht="15" x14ac:dyDescent="0.25">
      <c r="A1108" s="340" t="s">
        <v>14194</v>
      </c>
      <c r="B1108" s="340" t="s">
        <v>7539</v>
      </c>
      <c r="C1108" s="345" t="s">
        <v>14637</v>
      </c>
      <c r="D1108" s="340" t="s">
        <v>14636</v>
      </c>
      <c r="E1108" s="61" t="s">
        <v>158</v>
      </c>
      <c r="F1108" s="155" t="s">
        <v>158</v>
      </c>
      <c r="G1108" s="155">
        <v>1</v>
      </c>
      <c r="H1108" s="155"/>
    </row>
    <row r="1109" spans="1:9" ht="15" x14ac:dyDescent="0.25">
      <c r="A1109" s="340" t="s">
        <v>14194</v>
      </c>
      <c r="B1109" s="340" t="s">
        <v>7539</v>
      </c>
      <c r="C1109" s="345" t="s">
        <v>14638</v>
      </c>
      <c r="D1109" s="340" t="s">
        <v>14639</v>
      </c>
      <c r="E1109" s="61" t="s">
        <v>158</v>
      </c>
      <c r="F1109" s="155" t="s">
        <v>6469</v>
      </c>
      <c r="G1109" s="155">
        <v>1</v>
      </c>
      <c r="H1109" s="155"/>
    </row>
    <row r="1110" spans="1:9" ht="15" x14ac:dyDescent="0.25">
      <c r="A1110" s="340" t="s">
        <v>14194</v>
      </c>
      <c r="B1110" s="340" t="s">
        <v>7539</v>
      </c>
      <c r="C1110" s="345" t="s">
        <v>14640</v>
      </c>
      <c r="D1110" s="340" t="s">
        <v>14639</v>
      </c>
      <c r="E1110" s="61" t="s">
        <v>158</v>
      </c>
      <c r="F1110" s="155" t="s">
        <v>158</v>
      </c>
      <c r="G1110" s="155">
        <v>1</v>
      </c>
      <c r="H1110" s="155"/>
    </row>
    <row r="1111" spans="1:9" ht="15" x14ac:dyDescent="0.25">
      <c r="A1111" s="340" t="s">
        <v>14194</v>
      </c>
      <c r="B1111" s="340" t="s">
        <v>7539</v>
      </c>
      <c r="C1111" s="345" t="s">
        <v>14641</v>
      </c>
      <c r="D1111" s="340" t="s">
        <v>14642</v>
      </c>
      <c r="E1111" s="61" t="s">
        <v>158</v>
      </c>
      <c r="F1111" s="155" t="s">
        <v>158</v>
      </c>
      <c r="G1111" s="155">
        <v>1</v>
      </c>
      <c r="H1111" s="155"/>
    </row>
    <row r="1112" spans="1:9" ht="15" x14ac:dyDescent="0.25">
      <c r="A1112" s="340" t="s">
        <v>14194</v>
      </c>
      <c r="B1112" s="340" t="s">
        <v>7539</v>
      </c>
      <c r="C1112" s="345" t="s">
        <v>14643</v>
      </c>
      <c r="D1112" s="340" t="s">
        <v>14644</v>
      </c>
      <c r="E1112" s="61" t="s">
        <v>158</v>
      </c>
      <c r="F1112" s="155" t="s">
        <v>158</v>
      </c>
      <c r="G1112" s="155">
        <v>1</v>
      </c>
      <c r="H1112" s="155"/>
    </row>
    <row r="1113" spans="1:9" ht="15" x14ac:dyDescent="0.25">
      <c r="A1113" s="340" t="s">
        <v>14194</v>
      </c>
      <c r="B1113" s="340" t="s">
        <v>7539</v>
      </c>
      <c r="C1113" s="345" t="s">
        <v>14645</v>
      </c>
      <c r="D1113" s="340" t="s">
        <v>14644</v>
      </c>
      <c r="E1113" s="61" t="s">
        <v>158</v>
      </c>
      <c r="F1113" s="155" t="s">
        <v>158</v>
      </c>
      <c r="G1113" s="155">
        <v>1</v>
      </c>
      <c r="H1113" s="155"/>
    </row>
    <row r="1114" spans="1:9" ht="15" x14ac:dyDescent="0.25">
      <c r="A1114" s="340" t="s">
        <v>14194</v>
      </c>
      <c r="B1114" s="340" t="s">
        <v>7539</v>
      </c>
      <c r="C1114" s="345" t="s">
        <v>14646</v>
      </c>
      <c r="D1114" s="340" t="s">
        <v>14647</v>
      </c>
      <c r="E1114" s="61" t="s">
        <v>158</v>
      </c>
      <c r="F1114" s="155" t="s">
        <v>6469</v>
      </c>
      <c r="G1114" s="155">
        <v>0</v>
      </c>
      <c r="H1114" s="155"/>
      <c r="I1114" s="63" t="s">
        <v>1318</v>
      </c>
    </row>
    <row r="1115" spans="1:9" ht="15" x14ac:dyDescent="0.25">
      <c r="A1115" s="340" t="s">
        <v>14194</v>
      </c>
      <c r="B1115" s="340" t="s">
        <v>7539</v>
      </c>
      <c r="C1115" s="345" t="s">
        <v>14648</v>
      </c>
      <c r="D1115" s="340" t="s">
        <v>14647</v>
      </c>
      <c r="E1115" s="61" t="s">
        <v>158</v>
      </c>
      <c r="F1115" s="155" t="s">
        <v>6469</v>
      </c>
      <c r="G1115" s="155">
        <v>2</v>
      </c>
      <c r="H1115" s="155"/>
    </row>
    <row r="1116" spans="1:9" ht="15" x14ac:dyDescent="0.25">
      <c r="A1116" s="340" t="s">
        <v>14194</v>
      </c>
      <c r="B1116" s="340" t="s">
        <v>7539</v>
      </c>
      <c r="C1116" s="345" t="s">
        <v>1670</v>
      </c>
      <c r="D1116" s="340" t="s">
        <v>14649</v>
      </c>
      <c r="E1116" s="61" t="s">
        <v>158</v>
      </c>
      <c r="F1116" s="155" t="s">
        <v>158</v>
      </c>
      <c r="G1116" s="155">
        <v>2</v>
      </c>
      <c r="H1116" s="155"/>
    </row>
    <row r="1117" spans="1:9" ht="15" x14ac:dyDescent="0.25">
      <c r="A1117" s="340" t="s">
        <v>14194</v>
      </c>
      <c r="B1117" s="340" t="s">
        <v>7539</v>
      </c>
      <c r="C1117" s="345">
        <v>49</v>
      </c>
      <c r="D1117" s="340" t="s">
        <v>14650</v>
      </c>
      <c r="E1117" s="61" t="s">
        <v>158</v>
      </c>
      <c r="F1117" s="155" t="s">
        <v>158</v>
      </c>
      <c r="G1117" s="155">
        <v>2</v>
      </c>
      <c r="H1117" s="155"/>
    </row>
    <row r="1118" spans="1:9" ht="15" x14ac:dyDescent="0.25">
      <c r="A1118" s="340" t="s">
        <v>14194</v>
      </c>
      <c r="B1118" s="340" t="s">
        <v>7539</v>
      </c>
      <c r="C1118" s="345" t="s">
        <v>14651</v>
      </c>
      <c r="D1118" s="340" t="s">
        <v>14652</v>
      </c>
      <c r="E1118" s="61" t="s">
        <v>158</v>
      </c>
      <c r="F1118" s="155" t="s">
        <v>158</v>
      </c>
      <c r="G1118" s="155">
        <v>2</v>
      </c>
      <c r="H1118" s="155"/>
    </row>
    <row r="1119" spans="1:9" ht="15" x14ac:dyDescent="0.25">
      <c r="A1119" s="340" t="s">
        <v>14194</v>
      </c>
      <c r="B1119" s="340" t="s">
        <v>7539</v>
      </c>
      <c r="C1119" s="345" t="s">
        <v>14653</v>
      </c>
      <c r="D1119" s="340" t="s">
        <v>14654</v>
      </c>
      <c r="E1119" s="61" t="s">
        <v>158</v>
      </c>
      <c r="F1119" s="155" t="s">
        <v>158</v>
      </c>
      <c r="G1119" s="155">
        <v>2</v>
      </c>
      <c r="H1119" s="155"/>
    </row>
    <row r="1120" spans="1:9" ht="15" x14ac:dyDescent="0.25">
      <c r="A1120" s="340" t="s">
        <v>14194</v>
      </c>
      <c r="B1120" s="340" t="s">
        <v>7539</v>
      </c>
      <c r="C1120" s="345" t="s">
        <v>14655</v>
      </c>
      <c r="D1120" s="340" t="s">
        <v>14654</v>
      </c>
      <c r="E1120" s="61" t="s">
        <v>158</v>
      </c>
      <c r="F1120" s="155" t="s">
        <v>158</v>
      </c>
      <c r="G1120" s="155">
        <v>2</v>
      </c>
      <c r="H1120" s="155"/>
    </row>
    <row r="1121" spans="1:9" ht="15" x14ac:dyDescent="0.25">
      <c r="A1121" s="340" t="s">
        <v>14194</v>
      </c>
      <c r="B1121" s="340" t="s">
        <v>7539</v>
      </c>
      <c r="C1121" s="345" t="s">
        <v>14656</v>
      </c>
      <c r="D1121" s="340" t="s">
        <v>14657</v>
      </c>
      <c r="E1121" s="61" t="s">
        <v>158</v>
      </c>
      <c r="F1121" s="155" t="s">
        <v>158</v>
      </c>
      <c r="G1121" s="155">
        <v>2</v>
      </c>
      <c r="H1121" s="155"/>
    </row>
    <row r="1122" spans="1:9" ht="15" x14ac:dyDescent="0.25">
      <c r="A1122" s="340" t="s">
        <v>14194</v>
      </c>
      <c r="B1122" s="340" t="s">
        <v>7539</v>
      </c>
      <c r="C1122" s="345" t="s">
        <v>14658</v>
      </c>
      <c r="D1122" s="340" t="s">
        <v>14657</v>
      </c>
      <c r="E1122" s="61" t="s">
        <v>158</v>
      </c>
      <c r="F1122" s="155" t="s">
        <v>158</v>
      </c>
      <c r="G1122" s="155">
        <v>2</v>
      </c>
      <c r="H1122" s="155"/>
    </row>
    <row r="1123" spans="1:9" ht="15" x14ac:dyDescent="0.25">
      <c r="A1123" s="340" t="s">
        <v>14194</v>
      </c>
      <c r="B1123" s="340" t="s">
        <v>7539</v>
      </c>
      <c r="C1123" s="345" t="s">
        <v>14659</v>
      </c>
      <c r="D1123" s="340" t="s">
        <v>8142</v>
      </c>
      <c r="E1123" s="61" t="s">
        <v>158</v>
      </c>
      <c r="F1123" s="155" t="s">
        <v>158</v>
      </c>
      <c r="G1123" s="155">
        <v>2</v>
      </c>
      <c r="H1123" s="155"/>
    </row>
    <row r="1124" spans="1:9" ht="15" x14ac:dyDescent="0.25">
      <c r="A1124" s="340" t="s">
        <v>14194</v>
      </c>
      <c r="B1124" s="340" t="s">
        <v>7539</v>
      </c>
      <c r="C1124" s="345" t="s">
        <v>14660</v>
      </c>
      <c r="D1124" s="340" t="s">
        <v>8142</v>
      </c>
      <c r="E1124" s="61" t="s">
        <v>158</v>
      </c>
      <c r="F1124" s="155" t="s">
        <v>158</v>
      </c>
      <c r="G1124" s="155">
        <v>2</v>
      </c>
      <c r="H1124" s="155"/>
    </row>
    <row r="1125" spans="1:9" ht="15" x14ac:dyDescent="0.25">
      <c r="A1125" s="340" t="s">
        <v>14194</v>
      </c>
      <c r="B1125" s="340" t="s">
        <v>7539</v>
      </c>
      <c r="C1125" s="345" t="s">
        <v>14661</v>
      </c>
      <c r="D1125" s="340" t="s">
        <v>14662</v>
      </c>
      <c r="E1125" s="61" t="s">
        <v>158</v>
      </c>
      <c r="F1125" s="155" t="s">
        <v>158</v>
      </c>
      <c r="G1125" s="155">
        <v>1</v>
      </c>
      <c r="H1125" s="155"/>
    </row>
    <row r="1126" spans="1:9" ht="15" x14ac:dyDescent="0.25">
      <c r="A1126" s="340" t="s">
        <v>14194</v>
      </c>
      <c r="B1126" s="340" t="s">
        <v>7539</v>
      </c>
      <c r="C1126" s="345" t="s">
        <v>14663</v>
      </c>
      <c r="D1126" s="340" t="s">
        <v>14664</v>
      </c>
      <c r="E1126" s="61" t="s">
        <v>158</v>
      </c>
      <c r="F1126" s="155" t="s">
        <v>158</v>
      </c>
      <c r="G1126" s="155">
        <v>1</v>
      </c>
      <c r="H1126" s="155"/>
    </row>
    <row r="1127" spans="1:9" ht="15" x14ac:dyDescent="0.25">
      <c r="A1127" s="340" t="s">
        <v>14194</v>
      </c>
      <c r="B1127" s="340" t="s">
        <v>7539</v>
      </c>
      <c r="C1127" s="345" t="s">
        <v>14665</v>
      </c>
      <c r="D1127" s="340" t="s">
        <v>14664</v>
      </c>
      <c r="E1127" s="61" t="s">
        <v>158</v>
      </c>
      <c r="F1127" s="155" t="s">
        <v>6469</v>
      </c>
      <c r="G1127" s="155">
        <v>1</v>
      </c>
      <c r="H1127" s="155"/>
      <c r="I1127" s="63" t="s">
        <v>1318</v>
      </c>
    </row>
    <row r="1128" spans="1:9" ht="15" x14ac:dyDescent="0.25">
      <c r="A1128" s="340" t="s">
        <v>14194</v>
      </c>
      <c r="B1128" s="340" t="s">
        <v>7539</v>
      </c>
      <c r="C1128" s="345" t="s">
        <v>14666</v>
      </c>
      <c r="D1128" s="340" t="s">
        <v>14667</v>
      </c>
      <c r="E1128" s="61" t="s">
        <v>158</v>
      </c>
      <c r="F1128" s="155" t="s">
        <v>6469</v>
      </c>
      <c r="G1128" s="155">
        <v>1</v>
      </c>
      <c r="H1128" s="155"/>
    </row>
    <row r="1129" spans="1:9" ht="15" x14ac:dyDescent="0.25">
      <c r="A1129" s="340" t="s">
        <v>14194</v>
      </c>
      <c r="B1129" s="340" t="s">
        <v>7539</v>
      </c>
      <c r="C1129" s="345" t="s">
        <v>14668</v>
      </c>
      <c r="D1129" s="340" t="s">
        <v>14667</v>
      </c>
      <c r="E1129" s="61" t="s">
        <v>158</v>
      </c>
      <c r="F1129" s="155" t="s">
        <v>158</v>
      </c>
      <c r="G1129" s="155">
        <v>1</v>
      </c>
      <c r="H1129" s="155"/>
    </row>
    <row r="1130" spans="1:9" ht="15" x14ac:dyDescent="0.25">
      <c r="A1130" s="340" t="s">
        <v>14194</v>
      </c>
      <c r="B1130" s="340" t="s">
        <v>7539</v>
      </c>
      <c r="C1130" s="345" t="s">
        <v>14669</v>
      </c>
      <c r="D1130" s="340" t="s">
        <v>14670</v>
      </c>
      <c r="E1130" s="61" t="s">
        <v>158</v>
      </c>
      <c r="F1130" s="155" t="s">
        <v>158</v>
      </c>
      <c r="G1130" s="155">
        <v>1</v>
      </c>
      <c r="H1130" s="155"/>
    </row>
    <row r="1131" spans="1:9" ht="15" x14ac:dyDescent="0.25">
      <c r="A1131" s="340" t="s">
        <v>14194</v>
      </c>
      <c r="B1131" s="340" t="s">
        <v>7539</v>
      </c>
      <c r="C1131" s="345" t="s">
        <v>14671</v>
      </c>
      <c r="D1131" s="340" t="s">
        <v>14670</v>
      </c>
      <c r="E1131" s="61" t="s">
        <v>158</v>
      </c>
      <c r="F1131" s="155" t="s">
        <v>158</v>
      </c>
      <c r="G1131" s="155">
        <v>1</v>
      </c>
      <c r="H1131" s="155"/>
    </row>
    <row r="1132" spans="1:9" ht="15" x14ac:dyDescent="0.25">
      <c r="A1132" s="340" t="s">
        <v>14194</v>
      </c>
      <c r="B1132" s="340" t="s">
        <v>7539</v>
      </c>
      <c r="C1132" s="345" t="s">
        <v>14672</v>
      </c>
      <c r="D1132" s="340" t="s">
        <v>14673</v>
      </c>
      <c r="E1132" s="61" t="s">
        <v>158</v>
      </c>
      <c r="F1132" s="155" t="s">
        <v>158</v>
      </c>
      <c r="G1132" s="155">
        <v>1</v>
      </c>
      <c r="H1132" s="155"/>
    </row>
    <row r="1133" spans="1:9" ht="15" x14ac:dyDescent="0.25">
      <c r="A1133" s="340" t="s">
        <v>14194</v>
      </c>
      <c r="B1133" s="340" t="s">
        <v>7539</v>
      </c>
      <c r="C1133" s="345" t="s">
        <v>14674</v>
      </c>
      <c r="D1133" s="340" t="s">
        <v>14673</v>
      </c>
      <c r="E1133" s="61" t="s">
        <v>158</v>
      </c>
      <c r="F1133" s="155" t="s">
        <v>6469</v>
      </c>
      <c r="G1133" s="155">
        <v>1</v>
      </c>
      <c r="H1133" s="155"/>
      <c r="I1133" s="63" t="s">
        <v>1318</v>
      </c>
    </row>
    <row r="1134" spans="1:9" ht="15" x14ac:dyDescent="0.25">
      <c r="A1134" s="340" t="s">
        <v>14194</v>
      </c>
      <c r="B1134" s="340" t="s">
        <v>7539</v>
      </c>
      <c r="C1134" s="345" t="s">
        <v>14675</v>
      </c>
      <c r="D1134" s="340" t="s">
        <v>14676</v>
      </c>
      <c r="E1134" s="61" t="s">
        <v>158</v>
      </c>
      <c r="F1134" s="155" t="s">
        <v>6469</v>
      </c>
      <c r="G1134" s="155">
        <v>1</v>
      </c>
      <c r="H1134" s="155"/>
    </row>
    <row r="1135" spans="1:9" ht="15" x14ac:dyDescent="0.25">
      <c r="A1135" s="340" t="s">
        <v>14194</v>
      </c>
      <c r="B1135" s="340" t="s">
        <v>7539</v>
      </c>
      <c r="C1135" s="345" t="s">
        <v>14677</v>
      </c>
      <c r="D1135" s="340" t="s">
        <v>14676</v>
      </c>
      <c r="E1135" s="61" t="s">
        <v>158</v>
      </c>
      <c r="F1135" s="155" t="s">
        <v>158</v>
      </c>
      <c r="G1135" s="155">
        <v>1</v>
      </c>
      <c r="H1135" s="155"/>
    </row>
    <row r="1136" spans="1:9" ht="15" x14ac:dyDescent="0.25">
      <c r="A1136" s="340" t="s">
        <v>14194</v>
      </c>
      <c r="B1136" s="340" t="s">
        <v>7539</v>
      </c>
      <c r="C1136" s="345" t="s">
        <v>14678</v>
      </c>
      <c r="D1136" s="340" t="s">
        <v>14679</v>
      </c>
      <c r="E1136" s="61" t="s">
        <v>158</v>
      </c>
      <c r="F1136" s="155" t="s">
        <v>158</v>
      </c>
      <c r="G1136" s="155">
        <v>1</v>
      </c>
      <c r="H1136" s="155"/>
    </row>
    <row r="1137" spans="1:9" ht="15" x14ac:dyDescent="0.25">
      <c r="A1137" s="340" t="s">
        <v>14194</v>
      </c>
      <c r="B1137" s="340" t="s">
        <v>7539</v>
      </c>
      <c r="C1137" s="345" t="s">
        <v>14680</v>
      </c>
      <c r="D1137" s="340" t="s">
        <v>14681</v>
      </c>
      <c r="E1137" s="61" t="s">
        <v>158</v>
      </c>
      <c r="F1137" s="155" t="s">
        <v>158</v>
      </c>
      <c r="G1137" s="155">
        <v>1</v>
      </c>
      <c r="H1137" s="155"/>
    </row>
    <row r="1138" spans="1:9" ht="15" x14ac:dyDescent="0.25">
      <c r="A1138" s="340" t="s">
        <v>14194</v>
      </c>
      <c r="B1138" s="340" t="s">
        <v>7539</v>
      </c>
      <c r="C1138" s="345" t="s">
        <v>14682</v>
      </c>
      <c r="D1138" s="340" t="s">
        <v>14681</v>
      </c>
      <c r="E1138" s="61" t="s">
        <v>158</v>
      </c>
      <c r="F1138" s="155" t="s">
        <v>158</v>
      </c>
      <c r="G1138" s="155">
        <v>1</v>
      </c>
      <c r="H1138" s="155"/>
    </row>
    <row r="1139" spans="1:9" ht="15" x14ac:dyDescent="0.25">
      <c r="A1139" s="340" t="s">
        <v>14194</v>
      </c>
      <c r="B1139" s="340" t="s">
        <v>7539</v>
      </c>
      <c r="C1139" s="345" t="s">
        <v>14683</v>
      </c>
      <c r="D1139" s="340" t="s">
        <v>14684</v>
      </c>
      <c r="E1139" s="61" t="s">
        <v>158</v>
      </c>
      <c r="F1139" s="155" t="s">
        <v>6469</v>
      </c>
      <c r="G1139" s="155">
        <v>1</v>
      </c>
      <c r="H1139" s="155"/>
    </row>
    <row r="1140" spans="1:9" ht="15" x14ac:dyDescent="0.25">
      <c r="A1140" s="340" t="s">
        <v>14194</v>
      </c>
      <c r="B1140" s="340" t="s">
        <v>7539</v>
      </c>
      <c r="C1140" s="345" t="s">
        <v>14685</v>
      </c>
      <c r="D1140" s="340" t="s">
        <v>14684</v>
      </c>
      <c r="E1140" s="61" t="s">
        <v>158</v>
      </c>
      <c r="F1140" s="155" t="s">
        <v>158</v>
      </c>
      <c r="G1140" s="155">
        <v>1</v>
      </c>
      <c r="H1140" s="155"/>
    </row>
    <row r="1141" spans="1:9" ht="15" x14ac:dyDescent="0.25">
      <c r="A1141" s="340" t="s">
        <v>14194</v>
      </c>
      <c r="B1141" s="340" t="s">
        <v>7539</v>
      </c>
      <c r="C1141" s="345" t="s">
        <v>14686</v>
      </c>
      <c r="D1141" s="340" t="s">
        <v>8165</v>
      </c>
      <c r="E1141" s="61" t="s">
        <v>158</v>
      </c>
      <c r="F1141" s="155" t="s">
        <v>158</v>
      </c>
      <c r="G1141" s="155">
        <v>1</v>
      </c>
      <c r="H1141" s="155"/>
    </row>
    <row r="1142" spans="1:9" ht="15" x14ac:dyDescent="0.25">
      <c r="A1142" s="340" t="s">
        <v>14194</v>
      </c>
      <c r="B1142" s="340" t="s">
        <v>7539</v>
      </c>
      <c r="C1142" s="345" t="s">
        <v>14687</v>
      </c>
      <c r="D1142" s="340" t="s">
        <v>8165</v>
      </c>
      <c r="E1142" s="61" t="s">
        <v>158</v>
      </c>
      <c r="F1142" s="155" t="s">
        <v>158</v>
      </c>
      <c r="G1142" s="155">
        <v>1</v>
      </c>
      <c r="H1142" s="155"/>
    </row>
    <row r="1143" spans="1:9" ht="15" x14ac:dyDescent="0.25">
      <c r="A1143" s="340" t="s">
        <v>14194</v>
      </c>
      <c r="B1143" s="340" t="s">
        <v>7539</v>
      </c>
      <c r="C1143" s="345">
        <v>50</v>
      </c>
      <c r="D1143" s="340" t="s">
        <v>8168</v>
      </c>
      <c r="E1143" s="61" t="s">
        <v>140</v>
      </c>
      <c r="F1143" s="155" t="s">
        <v>158</v>
      </c>
      <c r="G1143" s="155">
        <v>2</v>
      </c>
      <c r="H1143" s="155"/>
    </row>
    <row r="1144" spans="1:9" ht="15" x14ac:dyDescent="0.25">
      <c r="A1144" s="340" t="s">
        <v>14194</v>
      </c>
      <c r="B1144" s="340" t="s">
        <v>7539</v>
      </c>
      <c r="C1144" s="345" t="s">
        <v>14688</v>
      </c>
      <c r="D1144" s="340" t="s">
        <v>14689</v>
      </c>
      <c r="E1144" s="61" t="s">
        <v>158</v>
      </c>
      <c r="F1144" s="155" t="s">
        <v>158</v>
      </c>
      <c r="G1144" s="155">
        <v>1</v>
      </c>
      <c r="H1144" s="155"/>
    </row>
    <row r="1145" spans="1:9" ht="15" x14ac:dyDescent="0.25">
      <c r="A1145" s="340" t="s">
        <v>14194</v>
      </c>
      <c r="B1145" s="340" t="s">
        <v>7539</v>
      </c>
      <c r="C1145" s="345" t="s">
        <v>14690</v>
      </c>
      <c r="D1145" s="340" t="s">
        <v>14689</v>
      </c>
      <c r="E1145" s="61" t="s">
        <v>158</v>
      </c>
      <c r="F1145" s="155" t="s">
        <v>158</v>
      </c>
      <c r="G1145" s="155">
        <v>1</v>
      </c>
      <c r="H1145" s="155"/>
    </row>
    <row r="1146" spans="1:9" ht="15" x14ac:dyDescent="0.25">
      <c r="A1146" s="340" t="s">
        <v>14194</v>
      </c>
      <c r="B1146" s="340" t="s">
        <v>7539</v>
      </c>
      <c r="C1146" s="345" t="s">
        <v>14691</v>
      </c>
      <c r="D1146" s="340" t="s">
        <v>14692</v>
      </c>
      <c r="E1146" s="61" t="s">
        <v>158</v>
      </c>
      <c r="F1146" s="155" t="s">
        <v>6469</v>
      </c>
      <c r="G1146" s="155">
        <v>1</v>
      </c>
      <c r="H1146" s="155"/>
    </row>
    <row r="1147" spans="1:9" ht="15" x14ac:dyDescent="0.25">
      <c r="A1147" s="340" t="s">
        <v>14194</v>
      </c>
      <c r="B1147" s="340" t="s">
        <v>7539</v>
      </c>
      <c r="C1147" s="345" t="s">
        <v>14693</v>
      </c>
      <c r="D1147" s="340" t="s">
        <v>14694</v>
      </c>
      <c r="E1147" s="61" t="s">
        <v>158</v>
      </c>
      <c r="F1147" s="155" t="s">
        <v>158</v>
      </c>
      <c r="G1147" s="155">
        <v>1</v>
      </c>
      <c r="H1147" s="155"/>
    </row>
    <row r="1148" spans="1:9" ht="15" x14ac:dyDescent="0.25">
      <c r="A1148" s="340" t="s">
        <v>14194</v>
      </c>
      <c r="B1148" s="340" t="s">
        <v>7539</v>
      </c>
      <c r="C1148" s="345" t="s">
        <v>14695</v>
      </c>
      <c r="D1148" s="340" t="s">
        <v>14696</v>
      </c>
      <c r="E1148" s="61" t="s">
        <v>158</v>
      </c>
      <c r="F1148" s="155" t="s">
        <v>140</v>
      </c>
      <c r="G1148" s="155">
        <v>0</v>
      </c>
      <c r="H1148" s="155"/>
      <c r="I1148" s="63" t="s">
        <v>1318</v>
      </c>
    </row>
    <row r="1149" spans="1:9" ht="15" x14ac:dyDescent="0.25">
      <c r="A1149" s="340" t="s">
        <v>14194</v>
      </c>
      <c r="B1149" s="340" t="s">
        <v>7539</v>
      </c>
      <c r="C1149" s="345" t="s">
        <v>14697</v>
      </c>
      <c r="D1149" s="340" t="s">
        <v>14698</v>
      </c>
      <c r="E1149" s="61" t="s">
        <v>158</v>
      </c>
      <c r="F1149" s="155" t="s">
        <v>140</v>
      </c>
      <c r="G1149" s="155">
        <v>0</v>
      </c>
      <c r="H1149" s="155"/>
    </row>
    <row r="1150" spans="1:9" ht="15" x14ac:dyDescent="0.25">
      <c r="A1150" s="340" t="s">
        <v>14194</v>
      </c>
      <c r="B1150" s="340" t="s">
        <v>7539</v>
      </c>
      <c r="C1150" s="345" t="s">
        <v>14699</v>
      </c>
      <c r="D1150" s="340" t="s">
        <v>14698</v>
      </c>
      <c r="E1150" s="61" t="s">
        <v>158</v>
      </c>
      <c r="F1150" s="155" t="s">
        <v>140</v>
      </c>
      <c r="G1150" s="155">
        <v>0</v>
      </c>
      <c r="H1150" s="155"/>
    </row>
    <row r="1151" spans="1:9" ht="15" x14ac:dyDescent="0.25">
      <c r="A1151" s="340" t="s">
        <v>14194</v>
      </c>
      <c r="B1151" s="340" t="s">
        <v>7539</v>
      </c>
      <c r="C1151" s="345" t="s">
        <v>14700</v>
      </c>
      <c r="D1151" s="340" t="s">
        <v>14701</v>
      </c>
      <c r="E1151" s="61" t="s">
        <v>158</v>
      </c>
      <c r="F1151" s="155" t="s">
        <v>6469</v>
      </c>
      <c r="G1151" s="155">
        <v>1</v>
      </c>
      <c r="H1151" s="155"/>
      <c r="I1151" s="63" t="s">
        <v>1318</v>
      </c>
    </row>
    <row r="1152" spans="1:9" ht="15" x14ac:dyDescent="0.25">
      <c r="A1152" s="340" t="s">
        <v>14194</v>
      </c>
      <c r="B1152" s="340" t="s">
        <v>7539</v>
      </c>
      <c r="C1152" s="345" t="s">
        <v>14702</v>
      </c>
      <c r="D1152" s="340" t="s">
        <v>14703</v>
      </c>
      <c r="E1152" s="61" t="s">
        <v>158</v>
      </c>
      <c r="F1152" s="155" t="s">
        <v>6469</v>
      </c>
      <c r="G1152" s="155">
        <v>1</v>
      </c>
      <c r="H1152" s="155"/>
    </row>
    <row r="1153" spans="1:8" ht="15" x14ac:dyDescent="0.25">
      <c r="A1153" s="340" t="s">
        <v>14194</v>
      </c>
      <c r="B1153" s="340" t="s">
        <v>7539</v>
      </c>
      <c r="C1153" s="345" t="s">
        <v>14704</v>
      </c>
      <c r="D1153" s="340" t="s">
        <v>14705</v>
      </c>
      <c r="E1153" s="61" t="s">
        <v>158</v>
      </c>
      <c r="F1153" s="155" t="s">
        <v>140</v>
      </c>
      <c r="G1153" s="155">
        <v>2</v>
      </c>
      <c r="H1153" s="155"/>
    </row>
    <row r="1154" spans="1:8" ht="15" x14ac:dyDescent="0.25">
      <c r="A1154" s="340" t="s">
        <v>14194</v>
      </c>
      <c r="B1154" s="340" t="s">
        <v>7539</v>
      </c>
      <c r="C1154" s="345" t="s">
        <v>14706</v>
      </c>
      <c r="D1154" s="340" t="s">
        <v>14707</v>
      </c>
      <c r="E1154" s="61" t="s">
        <v>158</v>
      </c>
      <c r="F1154" s="155" t="s">
        <v>140</v>
      </c>
      <c r="G1154" s="155">
        <v>2</v>
      </c>
      <c r="H1154" s="155"/>
    </row>
    <row r="1155" spans="1:8" ht="15" x14ac:dyDescent="0.25">
      <c r="A1155" s="340" t="s">
        <v>14194</v>
      </c>
      <c r="B1155" s="340" t="s">
        <v>7539</v>
      </c>
      <c r="C1155" s="345">
        <v>51</v>
      </c>
      <c r="D1155" s="340" t="s">
        <v>8192</v>
      </c>
      <c r="E1155" s="61" t="s">
        <v>158</v>
      </c>
      <c r="F1155" s="155" t="s">
        <v>140</v>
      </c>
      <c r="G1155" s="155">
        <v>2</v>
      </c>
      <c r="H1155" s="155"/>
    </row>
    <row r="1156" spans="1:8" ht="15" x14ac:dyDescent="0.25">
      <c r="A1156" s="340" t="s">
        <v>14194</v>
      </c>
      <c r="B1156" s="340" t="s">
        <v>7539</v>
      </c>
      <c r="C1156" s="345" t="s">
        <v>14708</v>
      </c>
      <c r="D1156" s="340" t="s">
        <v>8194</v>
      </c>
      <c r="E1156" s="61" t="s">
        <v>158</v>
      </c>
      <c r="F1156" s="155" t="s">
        <v>140</v>
      </c>
      <c r="G1156" s="155">
        <v>3.1</v>
      </c>
      <c r="H1156" s="155"/>
    </row>
    <row r="1157" spans="1:8" ht="15" x14ac:dyDescent="0.25">
      <c r="A1157" s="340" t="s">
        <v>14194</v>
      </c>
      <c r="B1157" s="340" t="s">
        <v>7539</v>
      </c>
      <c r="C1157" s="345" t="s">
        <v>14709</v>
      </c>
      <c r="D1157" s="340" t="s">
        <v>8194</v>
      </c>
      <c r="E1157" s="61" t="s">
        <v>158</v>
      </c>
      <c r="F1157" s="155" t="s">
        <v>6469</v>
      </c>
      <c r="G1157" s="155">
        <v>2</v>
      </c>
      <c r="H1157" s="155"/>
    </row>
    <row r="1158" spans="1:8" ht="15" x14ac:dyDescent="0.25">
      <c r="A1158" s="340" t="s">
        <v>14194</v>
      </c>
      <c r="B1158" s="340" t="s">
        <v>7539</v>
      </c>
      <c r="C1158" s="345" t="s">
        <v>14710</v>
      </c>
      <c r="D1158" s="340" t="s">
        <v>14711</v>
      </c>
      <c r="E1158" s="61" t="s">
        <v>158</v>
      </c>
      <c r="F1158" s="155" t="s">
        <v>140</v>
      </c>
      <c r="G1158" s="155">
        <v>2</v>
      </c>
      <c r="H1158" s="155"/>
    </row>
    <row r="1159" spans="1:8" ht="15" x14ac:dyDescent="0.25">
      <c r="A1159" s="340" t="s">
        <v>14194</v>
      </c>
      <c r="B1159" s="340" t="s">
        <v>7539</v>
      </c>
      <c r="C1159" s="345" t="s">
        <v>14712</v>
      </c>
      <c r="D1159" s="340" t="s">
        <v>8197</v>
      </c>
      <c r="E1159" s="61" t="s">
        <v>158</v>
      </c>
      <c r="F1159" s="155" t="s">
        <v>140</v>
      </c>
      <c r="G1159" s="155">
        <v>2</v>
      </c>
      <c r="H1159" s="155"/>
    </row>
    <row r="1160" spans="1:8" ht="15" x14ac:dyDescent="0.25">
      <c r="A1160" s="340" t="s">
        <v>14194</v>
      </c>
      <c r="B1160" s="340" t="s">
        <v>7539</v>
      </c>
      <c r="C1160" s="345" t="s">
        <v>14713</v>
      </c>
      <c r="D1160" s="340" t="s">
        <v>8197</v>
      </c>
      <c r="E1160" s="61" t="s">
        <v>158</v>
      </c>
      <c r="F1160" s="155" t="s">
        <v>140</v>
      </c>
      <c r="G1160" s="155">
        <v>2</v>
      </c>
      <c r="H1160" s="155"/>
    </row>
    <row r="1161" spans="1:8" ht="15" x14ac:dyDescent="0.25">
      <c r="A1161" s="340" t="s">
        <v>14194</v>
      </c>
      <c r="B1161" s="340" t="s">
        <v>7539</v>
      </c>
      <c r="C1161" s="345" t="s">
        <v>14714</v>
      </c>
      <c r="D1161" s="340" t="s">
        <v>14715</v>
      </c>
      <c r="E1161" s="61" t="s">
        <v>158</v>
      </c>
      <c r="F1161" s="155" t="s">
        <v>140</v>
      </c>
      <c r="G1161" s="155">
        <v>2</v>
      </c>
      <c r="H1161" s="155"/>
    </row>
    <row r="1162" spans="1:8" ht="15" x14ac:dyDescent="0.25">
      <c r="A1162" s="340" t="s">
        <v>14194</v>
      </c>
      <c r="B1162" s="340" t="s">
        <v>7539</v>
      </c>
      <c r="C1162" s="345" t="s">
        <v>14716</v>
      </c>
      <c r="D1162" s="340" t="s">
        <v>14715</v>
      </c>
      <c r="E1162" s="61" t="s">
        <v>158</v>
      </c>
      <c r="F1162" s="155" t="s">
        <v>140</v>
      </c>
      <c r="G1162" s="155">
        <v>2</v>
      </c>
      <c r="H1162" s="155"/>
    </row>
    <row r="1163" spans="1:8" ht="15" x14ac:dyDescent="0.25">
      <c r="A1163" s="340" t="s">
        <v>14194</v>
      </c>
      <c r="B1163" s="340" t="s">
        <v>7539</v>
      </c>
      <c r="C1163" s="345">
        <v>52</v>
      </c>
      <c r="D1163" s="340" t="s">
        <v>8200</v>
      </c>
      <c r="E1163" s="61" t="s">
        <v>158</v>
      </c>
      <c r="F1163" s="155" t="s">
        <v>140</v>
      </c>
      <c r="G1163" s="155">
        <v>2</v>
      </c>
      <c r="H1163" s="155"/>
    </row>
    <row r="1164" spans="1:8" ht="15" x14ac:dyDescent="0.25">
      <c r="A1164" s="340" t="s">
        <v>14194</v>
      </c>
      <c r="B1164" s="340" t="s">
        <v>7539</v>
      </c>
      <c r="C1164" s="345" t="s">
        <v>14717</v>
      </c>
      <c r="D1164" s="340" t="s">
        <v>8202</v>
      </c>
      <c r="E1164" s="61" t="s">
        <v>158</v>
      </c>
      <c r="F1164" s="155" t="s">
        <v>6469</v>
      </c>
      <c r="G1164" s="155">
        <v>3.1</v>
      </c>
      <c r="H1164" s="155"/>
    </row>
    <row r="1165" spans="1:8" ht="15" x14ac:dyDescent="0.25">
      <c r="A1165" s="340" t="s">
        <v>14194</v>
      </c>
      <c r="B1165" s="340" t="s">
        <v>7539</v>
      </c>
      <c r="C1165" s="345" t="s">
        <v>14718</v>
      </c>
      <c r="D1165" s="340" t="s">
        <v>8205</v>
      </c>
      <c r="E1165" s="61" t="s">
        <v>158</v>
      </c>
      <c r="F1165" s="155" t="s">
        <v>140</v>
      </c>
      <c r="G1165" s="155">
        <v>3.1</v>
      </c>
      <c r="H1165" s="155"/>
    </row>
    <row r="1166" spans="1:8" ht="15" x14ac:dyDescent="0.25">
      <c r="A1166" s="340" t="s">
        <v>14194</v>
      </c>
      <c r="B1166" s="340" t="s">
        <v>7539</v>
      </c>
      <c r="C1166" s="345" t="s">
        <v>14719</v>
      </c>
      <c r="D1166" s="340" t="s">
        <v>8207</v>
      </c>
      <c r="E1166" s="61" t="s">
        <v>158</v>
      </c>
      <c r="F1166" s="155" t="s">
        <v>140</v>
      </c>
      <c r="G1166" s="155">
        <v>3.1</v>
      </c>
      <c r="H1166" s="155"/>
    </row>
    <row r="1167" spans="1:8" ht="15" x14ac:dyDescent="0.25">
      <c r="A1167" s="340" t="s">
        <v>14194</v>
      </c>
      <c r="B1167" s="340" t="s">
        <v>7539</v>
      </c>
      <c r="C1167" s="345" t="s">
        <v>14720</v>
      </c>
      <c r="D1167" s="340" t="s">
        <v>8209</v>
      </c>
      <c r="E1167" s="61" t="s">
        <v>158</v>
      </c>
      <c r="F1167" s="155" t="s">
        <v>140</v>
      </c>
      <c r="G1167" s="155">
        <v>3.1</v>
      </c>
      <c r="H1167" s="155"/>
    </row>
    <row r="1168" spans="1:8" ht="15" x14ac:dyDescent="0.25">
      <c r="A1168" s="340" t="s">
        <v>14194</v>
      </c>
      <c r="B1168" s="340" t="s">
        <v>7539</v>
      </c>
      <c r="C1168" s="345" t="s">
        <v>14721</v>
      </c>
      <c r="D1168" s="340" t="s">
        <v>8211</v>
      </c>
      <c r="E1168" s="61" t="s">
        <v>158</v>
      </c>
      <c r="F1168" s="155" t="s">
        <v>140</v>
      </c>
      <c r="G1168" s="155">
        <v>3.1</v>
      </c>
      <c r="H1168" s="155"/>
    </row>
    <row r="1169" spans="1:9" ht="15" x14ac:dyDescent="0.25">
      <c r="A1169" s="340" t="s">
        <v>14194</v>
      </c>
      <c r="B1169" s="340" t="s">
        <v>7539</v>
      </c>
      <c r="C1169" s="345" t="s">
        <v>14722</v>
      </c>
      <c r="D1169" s="340" t="s">
        <v>8213</v>
      </c>
      <c r="E1169" s="61" t="s">
        <v>158</v>
      </c>
      <c r="F1169" s="155" t="s">
        <v>140</v>
      </c>
      <c r="G1169" s="155">
        <v>3.1</v>
      </c>
      <c r="H1169" s="155"/>
    </row>
    <row r="1170" spans="1:9" ht="15" x14ac:dyDescent="0.25">
      <c r="A1170" s="340" t="s">
        <v>14194</v>
      </c>
      <c r="B1170" s="340" t="s">
        <v>7539</v>
      </c>
      <c r="C1170" s="345" t="s">
        <v>14723</v>
      </c>
      <c r="D1170" s="340" t="s">
        <v>8213</v>
      </c>
      <c r="E1170" s="61" t="s">
        <v>158</v>
      </c>
      <c r="F1170" s="155" t="s">
        <v>140</v>
      </c>
      <c r="G1170" s="155">
        <v>3.1</v>
      </c>
      <c r="H1170" s="155"/>
    </row>
    <row r="1171" spans="1:9" ht="15" x14ac:dyDescent="0.25">
      <c r="A1171" s="340" t="s">
        <v>14194</v>
      </c>
      <c r="B1171" s="340" t="s">
        <v>7539</v>
      </c>
      <c r="C1171" s="345" t="s">
        <v>14724</v>
      </c>
      <c r="D1171" s="340" t="s">
        <v>8215</v>
      </c>
      <c r="E1171" s="61" t="s">
        <v>158</v>
      </c>
      <c r="F1171" s="155" t="s">
        <v>140</v>
      </c>
      <c r="G1171" s="155">
        <v>3.1</v>
      </c>
      <c r="H1171" s="155"/>
    </row>
    <row r="1172" spans="1:9" ht="15" x14ac:dyDescent="0.25">
      <c r="A1172" s="340" t="s">
        <v>14194</v>
      </c>
      <c r="B1172" s="340" t="s">
        <v>7539</v>
      </c>
      <c r="C1172" s="345" t="s">
        <v>14725</v>
      </c>
      <c r="D1172" s="340" t="s">
        <v>8215</v>
      </c>
      <c r="E1172" s="61" t="s">
        <v>158</v>
      </c>
      <c r="F1172" s="155" t="s">
        <v>140</v>
      </c>
      <c r="G1172" s="155">
        <v>3.1</v>
      </c>
      <c r="H1172" s="155"/>
    </row>
    <row r="1173" spans="1:9" ht="15" x14ac:dyDescent="0.25">
      <c r="A1173" s="340" t="s">
        <v>14194</v>
      </c>
      <c r="B1173" s="340" t="s">
        <v>7539</v>
      </c>
      <c r="C1173" s="345" t="s">
        <v>14726</v>
      </c>
      <c r="D1173" s="340" t="s">
        <v>8217</v>
      </c>
      <c r="E1173" s="61" t="s">
        <v>158</v>
      </c>
      <c r="F1173" s="155" t="s">
        <v>140</v>
      </c>
      <c r="G1173" s="155">
        <v>1</v>
      </c>
      <c r="H1173" s="155"/>
    </row>
    <row r="1174" spans="1:9" ht="15" x14ac:dyDescent="0.25">
      <c r="A1174" s="340" t="s">
        <v>14194</v>
      </c>
      <c r="B1174" s="340" t="s">
        <v>7539</v>
      </c>
      <c r="C1174" s="345" t="s">
        <v>14727</v>
      </c>
      <c r="D1174" s="340" t="s">
        <v>8217</v>
      </c>
      <c r="E1174" s="61" t="s">
        <v>158</v>
      </c>
      <c r="F1174" s="155" t="s">
        <v>140</v>
      </c>
      <c r="G1174" s="155">
        <v>1</v>
      </c>
      <c r="H1174" s="155"/>
    </row>
    <row r="1175" spans="1:9" ht="15" x14ac:dyDescent="0.25">
      <c r="A1175" s="340" t="s">
        <v>14194</v>
      </c>
      <c r="B1175" s="340" t="s">
        <v>7539</v>
      </c>
      <c r="C1175" s="345" t="s">
        <v>14728</v>
      </c>
      <c r="D1175" s="340" t="s">
        <v>14729</v>
      </c>
      <c r="E1175" s="61" t="s">
        <v>158</v>
      </c>
      <c r="F1175" s="155" t="s">
        <v>6469</v>
      </c>
      <c r="G1175" s="155">
        <v>1</v>
      </c>
      <c r="H1175" s="155"/>
      <c r="I1175" s="63" t="s">
        <v>1318</v>
      </c>
    </row>
    <row r="1176" spans="1:9" ht="15" x14ac:dyDescent="0.25">
      <c r="A1176" s="340" t="s">
        <v>14194</v>
      </c>
      <c r="B1176" s="340" t="s">
        <v>7539</v>
      </c>
      <c r="C1176" s="345" t="s">
        <v>14730</v>
      </c>
      <c r="D1176" s="340" t="s">
        <v>8221</v>
      </c>
      <c r="E1176" s="61" t="s">
        <v>158</v>
      </c>
      <c r="F1176" s="155" t="s">
        <v>158</v>
      </c>
      <c r="G1176" s="155">
        <v>1</v>
      </c>
      <c r="H1176" s="155"/>
    </row>
    <row r="1177" spans="1:9" ht="15" x14ac:dyDescent="0.25">
      <c r="A1177" s="340" t="s">
        <v>14194</v>
      </c>
      <c r="B1177" s="340" t="s">
        <v>7539</v>
      </c>
      <c r="C1177" s="345" t="s">
        <v>14731</v>
      </c>
      <c r="D1177" s="340" t="s">
        <v>8223</v>
      </c>
      <c r="E1177" s="61" t="s">
        <v>158</v>
      </c>
      <c r="F1177" s="155" t="s">
        <v>158</v>
      </c>
      <c r="G1177" s="155">
        <v>1</v>
      </c>
      <c r="H1177" s="155"/>
    </row>
    <row r="1178" spans="1:9" ht="15" x14ac:dyDescent="0.25">
      <c r="A1178" s="340" t="s">
        <v>14194</v>
      </c>
      <c r="B1178" s="340" t="s">
        <v>7539</v>
      </c>
      <c r="C1178" s="345" t="s">
        <v>14732</v>
      </c>
      <c r="D1178" s="340" t="s">
        <v>14733</v>
      </c>
      <c r="E1178" s="61" t="s">
        <v>158</v>
      </c>
      <c r="F1178" s="155" t="s">
        <v>6469</v>
      </c>
      <c r="G1178" s="155">
        <v>1</v>
      </c>
      <c r="H1178" s="155"/>
    </row>
    <row r="1179" spans="1:9" ht="15" x14ac:dyDescent="0.25">
      <c r="A1179" s="340" t="s">
        <v>14194</v>
      </c>
      <c r="B1179" s="340" t="s">
        <v>7539</v>
      </c>
      <c r="C1179" s="345" t="s">
        <v>14734</v>
      </c>
      <c r="D1179" s="340" t="s">
        <v>14733</v>
      </c>
      <c r="E1179" s="61" t="s">
        <v>158</v>
      </c>
      <c r="F1179" s="155" t="s">
        <v>158</v>
      </c>
      <c r="G1179" s="155">
        <v>1</v>
      </c>
      <c r="H1179" s="155"/>
    </row>
    <row r="1180" spans="1:9" ht="15" x14ac:dyDescent="0.25">
      <c r="A1180" s="340" t="s">
        <v>14194</v>
      </c>
      <c r="B1180" s="340" t="s">
        <v>7539</v>
      </c>
      <c r="C1180" s="345" t="s">
        <v>14735</v>
      </c>
      <c r="D1180" s="340" t="s">
        <v>14736</v>
      </c>
      <c r="E1180" s="61" t="s">
        <v>158</v>
      </c>
      <c r="F1180" s="155" t="s">
        <v>158</v>
      </c>
      <c r="G1180" s="155">
        <v>1</v>
      </c>
      <c r="H1180" s="155"/>
    </row>
    <row r="1181" spans="1:9" ht="15" x14ac:dyDescent="0.25">
      <c r="A1181" s="340" t="s">
        <v>14194</v>
      </c>
      <c r="B1181" s="340" t="s">
        <v>7539</v>
      </c>
      <c r="C1181" s="345" t="s">
        <v>14737</v>
      </c>
      <c r="D1181" s="340" t="s">
        <v>14736</v>
      </c>
      <c r="E1181" s="61" t="s">
        <v>158</v>
      </c>
      <c r="F1181" s="155" t="s">
        <v>158</v>
      </c>
      <c r="G1181" s="155">
        <v>1</v>
      </c>
      <c r="H1181" s="155"/>
    </row>
    <row r="1182" spans="1:9" ht="15" x14ac:dyDescent="0.25">
      <c r="A1182" s="340" t="s">
        <v>14194</v>
      </c>
      <c r="B1182" s="340" t="s">
        <v>7539</v>
      </c>
      <c r="C1182" s="345" t="s">
        <v>14738</v>
      </c>
      <c r="D1182" s="340" t="s">
        <v>14739</v>
      </c>
      <c r="E1182" s="61" t="s">
        <v>158</v>
      </c>
      <c r="F1182" s="155" t="s">
        <v>158</v>
      </c>
      <c r="G1182" s="155">
        <v>1</v>
      </c>
      <c r="H1182" s="155"/>
    </row>
    <row r="1183" spans="1:9" ht="15" x14ac:dyDescent="0.25">
      <c r="A1183" s="340" t="s">
        <v>14194</v>
      </c>
      <c r="B1183" s="340" t="s">
        <v>7539</v>
      </c>
      <c r="C1183" s="345" t="s">
        <v>14740</v>
      </c>
      <c r="D1183" s="340" t="s">
        <v>14741</v>
      </c>
      <c r="E1183" s="61" t="s">
        <v>158</v>
      </c>
      <c r="F1183" s="155" t="s">
        <v>158</v>
      </c>
      <c r="G1183" s="155">
        <v>1</v>
      </c>
      <c r="H1183" s="155"/>
    </row>
    <row r="1184" spans="1:9" ht="15" x14ac:dyDescent="0.25">
      <c r="A1184" s="340" t="s">
        <v>14194</v>
      </c>
      <c r="B1184" s="340" t="s">
        <v>7539</v>
      </c>
      <c r="C1184" s="345" t="s">
        <v>14742</v>
      </c>
      <c r="D1184" s="340" t="s">
        <v>14741</v>
      </c>
      <c r="E1184" s="61" t="s">
        <v>158</v>
      </c>
      <c r="F1184" s="155" t="s">
        <v>158</v>
      </c>
      <c r="G1184" s="155">
        <v>1</v>
      </c>
      <c r="H1184" s="155"/>
    </row>
    <row r="1185" spans="1:9" ht="15" x14ac:dyDescent="0.25">
      <c r="A1185" s="340" t="s">
        <v>14194</v>
      </c>
      <c r="B1185" s="340" t="s">
        <v>7539</v>
      </c>
      <c r="C1185" s="345" t="s">
        <v>14743</v>
      </c>
      <c r="D1185" s="340" t="s">
        <v>14744</v>
      </c>
      <c r="E1185" s="61" t="s">
        <v>158</v>
      </c>
      <c r="F1185" s="155" t="s">
        <v>6469</v>
      </c>
      <c r="G1185" s="155">
        <v>0</v>
      </c>
      <c r="H1185" s="155"/>
      <c r="I1185" s="63" t="s">
        <v>1318</v>
      </c>
    </row>
    <row r="1186" spans="1:9" ht="15" x14ac:dyDescent="0.25">
      <c r="A1186" s="340" t="s">
        <v>14194</v>
      </c>
      <c r="B1186" s="340" t="s">
        <v>7539</v>
      </c>
      <c r="C1186" s="345" t="s">
        <v>14745</v>
      </c>
      <c r="D1186" s="340" t="s">
        <v>14744</v>
      </c>
      <c r="E1186" s="61" t="s">
        <v>158</v>
      </c>
      <c r="F1186" s="155" t="s">
        <v>6469</v>
      </c>
      <c r="G1186" s="155">
        <v>1</v>
      </c>
      <c r="H1186" s="155"/>
    </row>
    <row r="1187" spans="1:9" ht="15" x14ac:dyDescent="0.25">
      <c r="A1187" s="340" t="s">
        <v>14194</v>
      </c>
      <c r="B1187" s="340" t="s">
        <v>7539</v>
      </c>
      <c r="C1187" s="345">
        <v>53</v>
      </c>
      <c r="D1187" s="340" t="s">
        <v>10104</v>
      </c>
      <c r="E1187" s="61" t="s">
        <v>158</v>
      </c>
      <c r="F1187" s="155" t="s">
        <v>158</v>
      </c>
      <c r="G1187" s="155">
        <v>1</v>
      </c>
      <c r="H1187" s="155"/>
    </row>
    <row r="1188" spans="1:9" ht="15" x14ac:dyDescent="0.25">
      <c r="A1188" s="340" t="s">
        <v>14194</v>
      </c>
      <c r="B1188" s="340" t="s">
        <v>7539</v>
      </c>
      <c r="C1188" s="345" t="s">
        <v>14746</v>
      </c>
      <c r="D1188" s="340" t="s">
        <v>14747</v>
      </c>
      <c r="E1188" s="61" t="s">
        <v>158</v>
      </c>
      <c r="F1188" s="155" t="s">
        <v>158</v>
      </c>
      <c r="G1188" s="155">
        <v>1</v>
      </c>
      <c r="H1188" s="155"/>
    </row>
    <row r="1189" spans="1:9" ht="15" x14ac:dyDescent="0.25">
      <c r="A1189" s="340" t="s">
        <v>14194</v>
      </c>
      <c r="B1189" s="340" t="s">
        <v>7539</v>
      </c>
      <c r="C1189" s="345" t="s">
        <v>14748</v>
      </c>
      <c r="D1189" s="340" t="s">
        <v>14747</v>
      </c>
      <c r="E1189" s="61" t="s">
        <v>158</v>
      </c>
      <c r="F1189" s="155" t="s">
        <v>158</v>
      </c>
      <c r="G1189" s="155">
        <v>0</v>
      </c>
      <c r="H1189" s="155"/>
    </row>
    <row r="1190" spans="1:9" ht="15" x14ac:dyDescent="0.25">
      <c r="A1190" s="340" t="s">
        <v>14194</v>
      </c>
      <c r="B1190" s="340" t="s">
        <v>7539</v>
      </c>
      <c r="C1190" s="345" t="s">
        <v>14749</v>
      </c>
      <c r="D1190" s="340" t="s">
        <v>14750</v>
      </c>
      <c r="E1190" s="61" t="s">
        <v>158</v>
      </c>
      <c r="F1190" s="155" t="s">
        <v>158</v>
      </c>
      <c r="G1190" s="155">
        <v>0</v>
      </c>
      <c r="H1190" s="155"/>
    </row>
    <row r="1191" spans="1:9" ht="15" x14ac:dyDescent="0.25">
      <c r="A1191" s="340" t="s">
        <v>14194</v>
      </c>
      <c r="B1191" s="340" t="s">
        <v>7539</v>
      </c>
      <c r="C1191" s="345" t="s">
        <v>14751</v>
      </c>
      <c r="D1191" s="340" t="s">
        <v>14752</v>
      </c>
      <c r="E1191" s="61" t="s">
        <v>158</v>
      </c>
      <c r="F1191" s="155" t="s">
        <v>6469</v>
      </c>
      <c r="G1191" s="155">
        <v>1</v>
      </c>
      <c r="H1191" s="155"/>
      <c r="I1191" s="63" t="s">
        <v>1318</v>
      </c>
    </row>
    <row r="1192" spans="1:9" ht="15" x14ac:dyDescent="0.25">
      <c r="A1192" s="340" t="s">
        <v>14194</v>
      </c>
      <c r="B1192" s="340" t="s">
        <v>7539</v>
      </c>
      <c r="C1192" s="345" t="s">
        <v>14753</v>
      </c>
      <c r="D1192" s="340" t="s">
        <v>14754</v>
      </c>
      <c r="E1192" s="61" t="s">
        <v>158</v>
      </c>
      <c r="F1192" s="155" t="s">
        <v>6469</v>
      </c>
      <c r="G1192" s="155">
        <v>1</v>
      </c>
      <c r="H1192" s="155"/>
    </row>
    <row r="1193" spans="1:9" ht="15" x14ac:dyDescent="0.25">
      <c r="A1193" s="340" t="s">
        <v>14194</v>
      </c>
      <c r="B1193" s="340" t="s">
        <v>7539</v>
      </c>
      <c r="C1193" s="345" t="s">
        <v>14755</v>
      </c>
      <c r="D1193" s="340" t="s">
        <v>14756</v>
      </c>
      <c r="E1193" s="61" t="s">
        <v>158</v>
      </c>
      <c r="F1193" s="155" t="s">
        <v>158</v>
      </c>
      <c r="G1193" s="155">
        <v>1</v>
      </c>
      <c r="H1193" s="155"/>
    </row>
    <row r="1194" spans="1:9" ht="15" x14ac:dyDescent="0.25">
      <c r="A1194" s="340" t="s">
        <v>14194</v>
      </c>
      <c r="B1194" s="340" t="s">
        <v>7539</v>
      </c>
      <c r="C1194" s="345" t="s">
        <v>14757</v>
      </c>
      <c r="D1194" s="340" t="s">
        <v>14756</v>
      </c>
      <c r="E1194" s="61" t="s">
        <v>158</v>
      </c>
      <c r="F1194" s="155" t="s">
        <v>6469</v>
      </c>
      <c r="G1194" s="155">
        <v>1</v>
      </c>
      <c r="H1194" s="155"/>
    </row>
    <row r="1195" spans="1:9" ht="15" x14ac:dyDescent="0.25">
      <c r="A1195" s="61" t="s">
        <v>14758</v>
      </c>
      <c r="B1195" s="340" t="s">
        <v>6380</v>
      </c>
      <c r="C1195" s="345">
        <v>55</v>
      </c>
      <c r="D1195" s="340" t="s">
        <v>14759</v>
      </c>
      <c r="E1195" s="61" t="s">
        <v>158</v>
      </c>
      <c r="F1195" s="155" t="s">
        <v>158</v>
      </c>
      <c r="G1195" s="155">
        <v>1</v>
      </c>
      <c r="H1195" s="155"/>
    </row>
    <row r="1196" spans="1:9" ht="15" x14ac:dyDescent="0.25">
      <c r="A1196" s="61" t="s">
        <v>14758</v>
      </c>
      <c r="B1196" s="340" t="s">
        <v>6380</v>
      </c>
      <c r="C1196" s="345" t="s">
        <v>14760</v>
      </c>
      <c r="D1196" s="340" t="s">
        <v>14761</v>
      </c>
      <c r="E1196" s="61" t="s">
        <v>158</v>
      </c>
      <c r="F1196" s="155" t="s">
        <v>158</v>
      </c>
      <c r="G1196" s="155">
        <v>1</v>
      </c>
      <c r="H1196" s="155"/>
    </row>
    <row r="1197" spans="1:9" ht="15" x14ac:dyDescent="0.25">
      <c r="A1197" s="61" t="s">
        <v>14758</v>
      </c>
      <c r="B1197" s="340" t="s">
        <v>6380</v>
      </c>
      <c r="C1197" s="345" t="s">
        <v>14762</v>
      </c>
      <c r="D1197" s="340" t="s">
        <v>14763</v>
      </c>
      <c r="E1197" s="61" t="s">
        <v>158</v>
      </c>
      <c r="F1197" s="155" t="s">
        <v>158</v>
      </c>
      <c r="G1197" s="155">
        <v>1</v>
      </c>
      <c r="H1197" s="155"/>
    </row>
    <row r="1198" spans="1:9" ht="15" x14ac:dyDescent="0.25">
      <c r="A1198" s="61" t="s">
        <v>14758</v>
      </c>
      <c r="B1198" s="340" t="s">
        <v>6380</v>
      </c>
      <c r="C1198" s="345" t="s">
        <v>14764</v>
      </c>
      <c r="D1198" s="340" t="s">
        <v>14765</v>
      </c>
      <c r="E1198" s="61" t="s">
        <v>158</v>
      </c>
      <c r="F1198" s="155" t="s">
        <v>6469</v>
      </c>
      <c r="G1198" s="155">
        <v>1</v>
      </c>
      <c r="H1198" s="155"/>
      <c r="I1198" s="63" t="s">
        <v>1318</v>
      </c>
    </row>
    <row r="1199" spans="1:9" ht="15" x14ac:dyDescent="0.25">
      <c r="A1199" s="61" t="s">
        <v>14758</v>
      </c>
      <c r="B1199" s="340" t="s">
        <v>6380</v>
      </c>
      <c r="C1199" s="345" t="s">
        <v>14766</v>
      </c>
      <c r="D1199" s="340" t="s">
        <v>14767</v>
      </c>
      <c r="E1199" s="61" t="s">
        <v>158</v>
      </c>
      <c r="F1199" s="155" t="s">
        <v>158</v>
      </c>
      <c r="G1199" s="155">
        <v>1</v>
      </c>
      <c r="H1199" s="155"/>
    </row>
    <row r="1200" spans="1:9" ht="15" x14ac:dyDescent="0.25">
      <c r="A1200" s="61" t="s">
        <v>14758</v>
      </c>
      <c r="B1200" s="340" t="s">
        <v>6380</v>
      </c>
      <c r="C1200" s="345" t="s">
        <v>14768</v>
      </c>
      <c r="D1200" s="340" t="s">
        <v>8259</v>
      </c>
      <c r="E1200" s="61" t="s">
        <v>158</v>
      </c>
      <c r="F1200" s="155" t="s">
        <v>158</v>
      </c>
      <c r="G1200" s="155">
        <v>1</v>
      </c>
      <c r="H1200" s="155"/>
    </row>
    <row r="1201" spans="1:9" ht="15" x14ac:dyDescent="0.25">
      <c r="A1201" s="61" t="s">
        <v>14758</v>
      </c>
      <c r="B1201" s="340" t="s">
        <v>6380</v>
      </c>
      <c r="C1201" s="345" t="s">
        <v>14769</v>
      </c>
      <c r="D1201" s="340" t="s">
        <v>14773</v>
      </c>
      <c r="E1201" s="61" t="s">
        <v>158</v>
      </c>
      <c r="F1201" s="155" t="s">
        <v>6469</v>
      </c>
      <c r="G1201" s="155">
        <v>3.1</v>
      </c>
      <c r="H1201" s="155"/>
    </row>
    <row r="1202" spans="1:9" ht="15" x14ac:dyDescent="0.25">
      <c r="A1202" s="61" t="s">
        <v>14758</v>
      </c>
      <c r="B1202" s="340" t="s">
        <v>6380</v>
      </c>
      <c r="C1202" s="345" t="s">
        <v>14770</v>
      </c>
      <c r="D1202" s="340" t="s">
        <v>14771</v>
      </c>
      <c r="E1202" s="61" t="s">
        <v>158</v>
      </c>
      <c r="F1202" s="155" t="s">
        <v>158</v>
      </c>
      <c r="G1202" s="155">
        <v>3.1</v>
      </c>
      <c r="H1202" s="155"/>
    </row>
    <row r="1203" spans="1:9" ht="15" x14ac:dyDescent="0.25">
      <c r="A1203" s="61" t="s">
        <v>14758</v>
      </c>
      <c r="B1203" s="340" t="s">
        <v>6380</v>
      </c>
      <c r="C1203" s="345" t="s">
        <v>14772</v>
      </c>
      <c r="D1203" s="340" t="s">
        <v>14771</v>
      </c>
      <c r="E1203" s="61" t="s">
        <v>158</v>
      </c>
      <c r="F1203" s="155" t="s">
        <v>158</v>
      </c>
      <c r="G1203" s="155">
        <v>3.1</v>
      </c>
      <c r="H1203" s="155"/>
    </row>
    <row r="1204" spans="1:9" ht="15" x14ac:dyDescent="0.25">
      <c r="A1204" s="61" t="s">
        <v>14758</v>
      </c>
      <c r="B1204" s="340" t="s">
        <v>6380</v>
      </c>
      <c r="C1204" s="345" t="s">
        <v>14774</v>
      </c>
      <c r="D1204" s="340" t="s">
        <v>14775</v>
      </c>
      <c r="E1204" s="61" t="s">
        <v>158</v>
      </c>
      <c r="F1204" s="155" t="s">
        <v>158</v>
      </c>
      <c r="G1204" s="155">
        <v>3.1</v>
      </c>
      <c r="H1204" s="155"/>
    </row>
    <row r="1205" spans="1:9" ht="15" x14ac:dyDescent="0.25">
      <c r="A1205" s="61" t="s">
        <v>14758</v>
      </c>
      <c r="B1205" s="340" t="s">
        <v>6380</v>
      </c>
      <c r="C1205" s="345" t="s">
        <v>14776</v>
      </c>
      <c r="D1205" s="340" t="s">
        <v>14775</v>
      </c>
      <c r="E1205" s="61" t="s">
        <v>158</v>
      </c>
      <c r="F1205" s="155" t="s">
        <v>158</v>
      </c>
      <c r="G1205" s="155">
        <v>3.1</v>
      </c>
      <c r="H1205" s="155"/>
    </row>
    <row r="1206" spans="1:9" ht="15" x14ac:dyDescent="0.25">
      <c r="A1206" s="61" t="s">
        <v>14758</v>
      </c>
      <c r="B1206" s="340" t="s">
        <v>6380</v>
      </c>
      <c r="C1206" s="345" t="s">
        <v>14777</v>
      </c>
      <c r="D1206" s="340" t="s">
        <v>8266</v>
      </c>
      <c r="E1206" s="61" t="s">
        <v>158</v>
      </c>
      <c r="F1206" s="155" t="s">
        <v>158</v>
      </c>
      <c r="G1206" s="155">
        <v>3.1</v>
      </c>
      <c r="H1206" s="155"/>
    </row>
    <row r="1207" spans="1:9" ht="15" x14ac:dyDescent="0.25">
      <c r="A1207" s="61" t="s">
        <v>14758</v>
      </c>
      <c r="B1207" s="340" t="s">
        <v>6380</v>
      </c>
      <c r="C1207" s="345" t="s">
        <v>14778</v>
      </c>
      <c r="D1207" s="340" t="s">
        <v>8266</v>
      </c>
      <c r="E1207" s="61" t="s">
        <v>158</v>
      </c>
      <c r="F1207" s="155" t="s">
        <v>158</v>
      </c>
      <c r="G1207" s="155">
        <v>3.1</v>
      </c>
      <c r="H1207" s="155"/>
    </row>
    <row r="1208" spans="1:9" ht="15" x14ac:dyDescent="0.25">
      <c r="A1208" s="61" t="s">
        <v>14758</v>
      </c>
      <c r="B1208" s="340" t="s">
        <v>6380</v>
      </c>
      <c r="C1208" s="345">
        <v>56</v>
      </c>
      <c r="D1208" s="340" t="s">
        <v>14779</v>
      </c>
      <c r="E1208" s="61" t="s">
        <v>158</v>
      </c>
      <c r="F1208" s="155" t="s">
        <v>158</v>
      </c>
      <c r="G1208" s="155">
        <v>1</v>
      </c>
      <c r="H1208" s="155"/>
    </row>
    <row r="1209" spans="1:9" ht="15" x14ac:dyDescent="0.25">
      <c r="A1209" s="61" t="s">
        <v>14758</v>
      </c>
      <c r="B1209" s="340" t="s">
        <v>6380</v>
      </c>
      <c r="C1209" s="345" t="s">
        <v>14780</v>
      </c>
      <c r="D1209" s="340" t="s">
        <v>14781</v>
      </c>
      <c r="E1209" s="61" t="s">
        <v>158</v>
      </c>
      <c r="F1209" s="155" t="s">
        <v>158</v>
      </c>
      <c r="G1209" s="155">
        <v>1</v>
      </c>
      <c r="H1209" s="155"/>
    </row>
    <row r="1210" spans="1:9" ht="15" x14ac:dyDescent="0.25">
      <c r="A1210" s="61" t="s">
        <v>14758</v>
      </c>
      <c r="B1210" s="340" t="s">
        <v>6380</v>
      </c>
      <c r="C1210" s="345" t="s">
        <v>14782</v>
      </c>
      <c r="D1210" s="340" t="s">
        <v>14783</v>
      </c>
      <c r="E1210" s="61" t="s">
        <v>158</v>
      </c>
      <c r="F1210" s="155" t="s">
        <v>6469</v>
      </c>
      <c r="G1210" s="155">
        <v>1</v>
      </c>
      <c r="H1210" s="155"/>
      <c r="I1210" s="63" t="s">
        <v>1318</v>
      </c>
    </row>
    <row r="1211" spans="1:9" ht="15" x14ac:dyDescent="0.25">
      <c r="A1211" s="61" t="s">
        <v>14758</v>
      </c>
      <c r="B1211" s="340" t="s">
        <v>6380</v>
      </c>
      <c r="C1211" s="345" t="s">
        <v>14784</v>
      </c>
      <c r="D1211" s="340" t="s">
        <v>14785</v>
      </c>
      <c r="E1211" s="61" t="s">
        <v>158</v>
      </c>
      <c r="F1211" s="155" t="s">
        <v>6469</v>
      </c>
      <c r="G1211" s="155">
        <v>1</v>
      </c>
      <c r="H1211" s="155"/>
    </row>
    <row r="1212" spans="1:9" ht="15" x14ac:dyDescent="0.25">
      <c r="A1212" s="61" t="s">
        <v>14758</v>
      </c>
      <c r="B1212" s="340" t="s">
        <v>6380</v>
      </c>
      <c r="C1212" s="345" t="s">
        <v>14786</v>
      </c>
      <c r="D1212" s="340" t="s">
        <v>14787</v>
      </c>
      <c r="E1212" s="61" t="s">
        <v>158</v>
      </c>
      <c r="F1212" s="155" t="s">
        <v>158</v>
      </c>
      <c r="G1212" s="155">
        <v>1</v>
      </c>
      <c r="H1212" s="155"/>
    </row>
    <row r="1213" spans="1:9" ht="15" x14ac:dyDescent="0.25">
      <c r="A1213" s="61" t="s">
        <v>14758</v>
      </c>
      <c r="B1213" s="340" t="s">
        <v>6380</v>
      </c>
      <c r="C1213" s="345" t="s">
        <v>14788</v>
      </c>
      <c r="D1213" s="340" t="s">
        <v>14789</v>
      </c>
      <c r="E1213" s="61" t="s">
        <v>158</v>
      </c>
      <c r="F1213" s="155" t="s">
        <v>158</v>
      </c>
      <c r="G1213" s="155">
        <v>1</v>
      </c>
      <c r="H1213" s="155"/>
    </row>
    <row r="1214" spans="1:9" ht="15" x14ac:dyDescent="0.25">
      <c r="A1214" s="61" t="s">
        <v>14758</v>
      </c>
      <c r="B1214" s="340" t="s">
        <v>6380</v>
      </c>
      <c r="C1214" s="345" t="s">
        <v>14790</v>
      </c>
      <c r="D1214" s="340" t="s">
        <v>14789</v>
      </c>
      <c r="E1214" s="61" t="s">
        <v>158</v>
      </c>
      <c r="F1214" s="155" t="s">
        <v>158</v>
      </c>
      <c r="G1214" s="155">
        <v>1</v>
      </c>
      <c r="H1214" s="155"/>
    </row>
    <row r="1215" spans="1:9" ht="15" x14ac:dyDescent="0.25">
      <c r="A1215" s="61" t="s">
        <v>14758</v>
      </c>
      <c r="B1215" s="340" t="s">
        <v>6380</v>
      </c>
      <c r="C1215" s="345" t="s">
        <v>14791</v>
      </c>
      <c r="D1215" s="340" t="s">
        <v>14792</v>
      </c>
      <c r="E1215" s="61" t="s">
        <v>158</v>
      </c>
      <c r="F1215" s="155" t="s">
        <v>158</v>
      </c>
      <c r="G1215" s="155">
        <v>1</v>
      </c>
      <c r="H1215" s="155"/>
    </row>
    <row r="1216" spans="1:9" ht="15" x14ac:dyDescent="0.25">
      <c r="A1216" s="61" t="s">
        <v>14758</v>
      </c>
      <c r="B1216" s="340" t="s">
        <v>6380</v>
      </c>
      <c r="C1216" s="345" t="s">
        <v>14793</v>
      </c>
      <c r="D1216" s="340" t="s">
        <v>14794</v>
      </c>
      <c r="E1216" s="61" t="s">
        <v>158</v>
      </c>
      <c r="F1216" s="155" t="s">
        <v>158</v>
      </c>
      <c r="G1216" s="155">
        <v>1</v>
      </c>
      <c r="H1216" s="155"/>
    </row>
    <row r="1217" spans="1:9" ht="15" x14ac:dyDescent="0.25">
      <c r="A1217" s="61" t="s">
        <v>14758</v>
      </c>
      <c r="B1217" s="340" t="s">
        <v>6380</v>
      </c>
      <c r="C1217" s="345" t="s">
        <v>14795</v>
      </c>
      <c r="D1217" s="340" t="s">
        <v>14794</v>
      </c>
      <c r="E1217" s="61" t="s">
        <v>158</v>
      </c>
      <c r="F1217" s="155" t="s">
        <v>158</v>
      </c>
      <c r="G1217" s="155">
        <v>1</v>
      </c>
      <c r="H1217" s="155"/>
    </row>
    <row r="1218" spans="1:9" ht="15" x14ac:dyDescent="0.25">
      <c r="A1218" s="61" t="s">
        <v>14758</v>
      </c>
      <c r="B1218" s="340" t="s">
        <v>6380</v>
      </c>
      <c r="C1218" s="345" t="s">
        <v>14796</v>
      </c>
      <c r="D1218" s="340" t="s">
        <v>14797</v>
      </c>
      <c r="E1218" s="61" t="s">
        <v>158</v>
      </c>
      <c r="F1218" s="155" t="s">
        <v>158</v>
      </c>
      <c r="G1218" s="155">
        <v>1</v>
      </c>
      <c r="H1218" s="155"/>
    </row>
    <row r="1219" spans="1:9" ht="15" x14ac:dyDescent="0.25">
      <c r="A1219" s="61" t="s">
        <v>14758</v>
      </c>
      <c r="B1219" s="340" t="s">
        <v>6380</v>
      </c>
      <c r="C1219" s="345" t="s">
        <v>14798</v>
      </c>
      <c r="D1219" s="340" t="s">
        <v>14797</v>
      </c>
      <c r="E1219" s="61" t="s">
        <v>158</v>
      </c>
      <c r="F1219" s="155" t="s">
        <v>158</v>
      </c>
      <c r="G1219" s="155">
        <v>1</v>
      </c>
      <c r="H1219" s="155"/>
    </row>
    <row r="1220" spans="1:9" ht="15" x14ac:dyDescent="0.25">
      <c r="A1220" s="61" t="s">
        <v>14758</v>
      </c>
      <c r="B1220" s="340" t="s">
        <v>6380</v>
      </c>
      <c r="C1220" s="345" t="s">
        <v>14799</v>
      </c>
      <c r="D1220" s="340" t="s">
        <v>14800</v>
      </c>
      <c r="E1220" s="61" t="s">
        <v>158</v>
      </c>
      <c r="F1220" s="155" t="s">
        <v>158</v>
      </c>
      <c r="G1220" s="155">
        <v>1</v>
      </c>
      <c r="H1220" s="155"/>
    </row>
    <row r="1221" spans="1:9" ht="15" x14ac:dyDescent="0.25">
      <c r="A1221" s="61" t="s">
        <v>14758</v>
      </c>
      <c r="B1221" s="340" t="s">
        <v>6380</v>
      </c>
      <c r="C1221" s="345" t="s">
        <v>14801</v>
      </c>
      <c r="D1221" s="340" t="s">
        <v>14800</v>
      </c>
      <c r="E1221" s="61" t="s">
        <v>158</v>
      </c>
      <c r="F1221" s="155" t="s">
        <v>158</v>
      </c>
      <c r="G1221" s="155">
        <v>1</v>
      </c>
      <c r="H1221" s="155"/>
    </row>
    <row r="1222" spans="1:9" ht="15" x14ac:dyDescent="0.25">
      <c r="A1222" s="61" t="s">
        <v>14758</v>
      </c>
      <c r="B1222" s="340" t="s">
        <v>6380</v>
      </c>
      <c r="C1222" s="345" t="s">
        <v>14802</v>
      </c>
      <c r="D1222" s="340" t="s">
        <v>14803</v>
      </c>
      <c r="E1222" s="61" t="s">
        <v>158</v>
      </c>
      <c r="F1222" s="155" t="s">
        <v>158</v>
      </c>
      <c r="G1222" s="155">
        <v>4.0999999999999996</v>
      </c>
      <c r="H1222" s="155"/>
    </row>
    <row r="1223" spans="1:9" ht="15" x14ac:dyDescent="0.25">
      <c r="A1223" s="61" t="s">
        <v>14758</v>
      </c>
      <c r="B1223" s="340" t="s">
        <v>6380</v>
      </c>
      <c r="C1223" s="345" t="s">
        <v>14804</v>
      </c>
      <c r="D1223" s="340" t="s">
        <v>14803</v>
      </c>
      <c r="E1223" s="61" t="s">
        <v>158</v>
      </c>
      <c r="F1223" s="155" t="s">
        <v>158</v>
      </c>
      <c r="G1223" s="155">
        <v>1</v>
      </c>
      <c r="H1223" s="155"/>
    </row>
    <row r="1224" spans="1:9" ht="15" x14ac:dyDescent="0.25">
      <c r="A1224" s="340" t="s">
        <v>14805</v>
      </c>
      <c r="B1224" s="340" t="s">
        <v>8289</v>
      </c>
      <c r="C1224" s="345">
        <v>58</v>
      </c>
      <c r="D1224" s="340" t="s">
        <v>14806</v>
      </c>
      <c r="E1224" s="61" t="s">
        <v>158</v>
      </c>
      <c r="F1224" s="155" t="s">
        <v>158</v>
      </c>
      <c r="G1224" s="155">
        <v>1</v>
      </c>
      <c r="H1224" s="155"/>
    </row>
    <row r="1225" spans="1:9" ht="15" x14ac:dyDescent="0.25">
      <c r="A1225" s="340" t="s">
        <v>14805</v>
      </c>
      <c r="B1225" s="340" t="s">
        <v>8289</v>
      </c>
      <c r="C1225" s="345" t="s">
        <v>14807</v>
      </c>
      <c r="D1225" s="340" t="s">
        <v>14808</v>
      </c>
      <c r="E1225" s="61" t="s">
        <v>158</v>
      </c>
      <c r="F1225" s="155" t="s">
        <v>6469</v>
      </c>
      <c r="G1225" s="155">
        <v>1</v>
      </c>
      <c r="H1225" s="155"/>
      <c r="I1225" s="63" t="s">
        <v>1318</v>
      </c>
    </row>
    <row r="1226" spans="1:9" ht="15" x14ac:dyDescent="0.25">
      <c r="A1226" s="340" t="s">
        <v>14805</v>
      </c>
      <c r="B1226" s="340" t="s">
        <v>8289</v>
      </c>
      <c r="C1226" s="345" t="s">
        <v>14809</v>
      </c>
      <c r="D1226" s="340" t="s">
        <v>14810</v>
      </c>
      <c r="E1226" s="61" t="s">
        <v>158</v>
      </c>
      <c r="F1226" s="155" t="s">
        <v>6469</v>
      </c>
      <c r="G1226" s="155">
        <v>1</v>
      </c>
      <c r="H1226" s="155"/>
    </row>
    <row r="1227" spans="1:9" ht="15" x14ac:dyDescent="0.25">
      <c r="A1227" s="340" t="s">
        <v>14805</v>
      </c>
      <c r="B1227" s="340" t="s">
        <v>8289</v>
      </c>
      <c r="C1227" s="345" t="s">
        <v>14811</v>
      </c>
      <c r="D1227" s="340" t="s">
        <v>14810</v>
      </c>
      <c r="E1227" s="61" t="s">
        <v>158</v>
      </c>
      <c r="F1227" s="155" t="s">
        <v>158</v>
      </c>
      <c r="G1227" s="155">
        <v>1</v>
      </c>
      <c r="H1227" s="155"/>
    </row>
    <row r="1228" spans="1:9" ht="15" x14ac:dyDescent="0.25">
      <c r="A1228" s="340" t="s">
        <v>14805</v>
      </c>
      <c r="B1228" s="340" t="s">
        <v>8289</v>
      </c>
      <c r="C1228" s="345" t="s">
        <v>14812</v>
      </c>
      <c r="D1228" s="340" t="s">
        <v>14813</v>
      </c>
      <c r="E1228" s="61" t="s">
        <v>158</v>
      </c>
      <c r="F1228" s="155" t="s">
        <v>158</v>
      </c>
      <c r="G1228" s="155">
        <v>1</v>
      </c>
      <c r="H1228" s="155"/>
    </row>
    <row r="1229" spans="1:9" ht="15" x14ac:dyDescent="0.25">
      <c r="A1229" s="340" t="s">
        <v>14805</v>
      </c>
      <c r="B1229" s="340" t="s">
        <v>8289</v>
      </c>
      <c r="C1229" s="345" t="s">
        <v>14814</v>
      </c>
      <c r="D1229" s="340" t="s">
        <v>14813</v>
      </c>
      <c r="E1229" s="61" t="s">
        <v>158</v>
      </c>
      <c r="F1229" s="155" t="s">
        <v>158</v>
      </c>
      <c r="G1229" s="155">
        <v>1</v>
      </c>
      <c r="H1229" s="155"/>
    </row>
    <row r="1230" spans="1:9" ht="15" x14ac:dyDescent="0.25">
      <c r="A1230" s="340" t="s">
        <v>14805</v>
      </c>
      <c r="B1230" s="340" t="s">
        <v>8289</v>
      </c>
      <c r="C1230" s="345" t="s">
        <v>14815</v>
      </c>
      <c r="D1230" s="340" t="s">
        <v>14816</v>
      </c>
      <c r="E1230" s="61" t="s">
        <v>158</v>
      </c>
      <c r="F1230" s="155" t="s">
        <v>6469</v>
      </c>
      <c r="G1230" s="155">
        <v>1</v>
      </c>
      <c r="H1230" s="155"/>
    </row>
    <row r="1231" spans="1:9" ht="15" x14ac:dyDescent="0.25">
      <c r="A1231" s="340" t="s">
        <v>14805</v>
      </c>
      <c r="B1231" s="340" t="s">
        <v>8289</v>
      </c>
      <c r="C1231" s="345" t="s">
        <v>14817</v>
      </c>
      <c r="D1231" s="340" t="s">
        <v>14816</v>
      </c>
      <c r="E1231" s="61" t="s">
        <v>158</v>
      </c>
      <c r="F1231" s="155" t="s">
        <v>158</v>
      </c>
      <c r="G1231" s="155">
        <v>1</v>
      </c>
      <c r="H1231" s="155"/>
    </row>
    <row r="1232" spans="1:9" ht="15" x14ac:dyDescent="0.25">
      <c r="A1232" s="340" t="s">
        <v>14805</v>
      </c>
      <c r="B1232" s="340" t="s">
        <v>8289</v>
      </c>
      <c r="C1232" s="345" t="s">
        <v>14818</v>
      </c>
      <c r="D1232" s="340" t="s">
        <v>14819</v>
      </c>
      <c r="E1232" s="61" t="s">
        <v>158</v>
      </c>
      <c r="F1232" s="155" t="s">
        <v>6469</v>
      </c>
      <c r="G1232" s="155">
        <v>4.0999999999999996</v>
      </c>
      <c r="H1232" s="155"/>
    </row>
    <row r="1233" spans="1:9" ht="15" x14ac:dyDescent="0.25">
      <c r="A1233" s="340" t="s">
        <v>14805</v>
      </c>
      <c r="B1233" s="340" t="s">
        <v>8289</v>
      </c>
      <c r="C1233" s="345" t="s">
        <v>14820</v>
      </c>
      <c r="D1233" s="340" t="s">
        <v>14819</v>
      </c>
      <c r="E1233" s="61" t="s">
        <v>158</v>
      </c>
      <c r="F1233" s="155" t="s">
        <v>6469</v>
      </c>
      <c r="G1233" s="155">
        <v>1</v>
      </c>
      <c r="H1233" s="155"/>
    </row>
    <row r="1234" spans="1:9" ht="15" x14ac:dyDescent="0.25">
      <c r="A1234" s="340" t="s">
        <v>14805</v>
      </c>
      <c r="B1234" s="340" t="s">
        <v>8289</v>
      </c>
      <c r="C1234" s="345" t="s">
        <v>14821</v>
      </c>
      <c r="D1234" s="340" t="s">
        <v>14822</v>
      </c>
      <c r="E1234" s="61" t="s">
        <v>158</v>
      </c>
      <c r="F1234" s="155" t="s">
        <v>158</v>
      </c>
      <c r="G1234" s="155">
        <v>1</v>
      </c>
      <c r="H1234" s="155"/>
    </row>
    <row r="1235" spans="1:9" ht="15" x14ac:dyDescent="0.25">
      <c r="A1235" s="340" t="s">
        <v>14805</v>
      </c>
      <c r="B1235" s="340" t="s">
        <v>8289</v>
      </c>
      <c r="C1235" s="345" t="s">
        <v>14823</v>
      </c>
      <c r="D1235" s="340" t="s">
        <v>14824</v>
      </c>
      <c r="E1235" s="61" t="s">
        <v>158</v>
      </c>
      <c r="F1235" s="155" t="s">
        <v>158</v>
      </c>
      <c r="G1235" s="155">
        <v>1</v>
      </c>
      <c r="H1235" s="155"/>
    </row>
    <row r="1236" spans="1:9" ht="15" x14ac:dyDescent="0.25">
      <c r="A1236" s="340" t="s">
        <v>14805</v>
      </c>
      <c r="B1236" s="340" t="s">
        <v>8289</v>
      </c>
      <c r="C1236" s="345" t="s">
        <v>14825</v>
      </c>
      <c r="D1236" s="340" t="s">
        <v>14824</v>
      </c>
      <c r="E1236" s="61" t="s">
        <v>158</v>
      </c>
      <c r="F1236" s="155" t="s">
        <v>6469</v>
      </c>
      <c r="G1236" s="155">
        <v>1</v>
      </c>
      <c r="H1236" s="155"/>
    </row>
    <row r="1237" spans="1:9" ht="15" x14ac:dyDescent="0.25">
      <c r="A1237" s="340" t="s">
        <v>14805</v>
      </c>
      <c r="B1237" s="340" t="s">
        <v>8289</v>
      </c>
      <c r="C1237" s="345" t="s">
        <v>14826</v>
      </c>
      <c r="D1237" s="340" t="s">
        <v>14827</v>
      </c>
      <c r="E1237" s="61" t="s">
        <v>158</v>
      </c>
      <c r="F1237" s="155" t="s">
        <v>158</v>
      </c>
      <c r="G1237" s="155">
        <v>3.1</v>
      </c>
      <c r="H1237" s="155"/>
    </row>
    <row r="1238" spans="1:9" ht="15" x14ac:dyDescent="0.25">
      <c r="A1238" s="340" t="s">
        <v>14805</v>
      </c>
      <c r="B1238" s="340" t="s">
        <v>8289</v>
      </c>
      <c r="C1238" s="345" t="s">
        <v>14828</v>
      </c>
      <c r="D1238" s="340" t="s">
        <v>14827</v>
      </c>
      <c r="E1238" s="61" t="s">
        <v>158</v>
      </c>
      <c r="F1238" s="155" t="s">
        <v>158</v>
      </c>
      <c r="G1238" s="155">
        <v>1</v>
      </c>
      <c r="H1238" s="155"/>
    </row>
    <row r="1239" spans="1:9" ht="15" x14ac:dyDescent="0.25">
      <c r="A1239" s="340" t="s">
        <v>14805</v>
      </c>
      <c r="B1239" s="340" t="s">
        <v>8289</v>
      </c>
      <c r="C1239" s="345">
        <v>59</v>
      </c>
      <c r="D1239" s="340" t="s">
        <v>14829</v>
      </c>
      <c r="E1239" s="61" t="s">
        <v>158</v>
      </c>
      <c r="F1239" s="155" t="s">
        <v>158</v>
      </c>
      <c r="G1239" s="155">
        <v>1</v>
      </c>
      <c r="H1239" s="155"/>
    </row>
    <row r="1240" spans="1:9" ht="15" x14ac:dyDescent="0.25">
      <c r="A1240" s="340" t="s">
        <v>14805</v>
      </c>
      <c r="B1240" s="340" t="s">
        <v>8289</v>
      </c>
      <c r="C1240" s="345" t="s">
        <v>14830</v>
      </c>
      <c r="D1240" s="340" t="s">
        <v>14831</v>
      </c>
      <c r="E1240" s="61" t="s">
        <v>158</v>
      </c>
      <c r="F1240" s="155" t="s">
        <v>6469</v>
      </c>
      <c r="G1240" s="155">
        <v>0</v>
      </c>
      <c r="H1240" s="155"/>
      <c r="I1240" s="63" t="s">
        <v>1318</v>
      </c>
    </row>
    <row r="1241" spans="1:9" ht="15" x14ac:dyDescent="0.25">
      <c r="A1241" s="340" t="s">
        <v>14805</v>
      </c>
      <c r="B1241" s="340" t="s">
        <v>8289</v>
      </c>
      <c r="C1241" s="345" t="s">
        <v>14832</v>
      </c>
      <c r="D1241" s="340" t="s">
        <v>14833</v>
      </c>
      <c r="E1241" s="61" t="s">
        <v>158</v>
      </c>
      <c r="F1241" s="155" t="s">
        <v>6469</v>
      </c>
      <c r="G1241" s="155">
        <v>2</v>
      </c>
      <c r="H1241" s="155"/>
    </row>
    <row r="1242" spans="1:9" ht="15" x14ac:dyDescent="0.25">
      <c r="A1242" s="340" t="s">
        <v>14805</v>
      </c>
      <c r="B1242" s="340" t="s">
        <v>8289</v>
      </c>
      <c r="C1242" s="345" t="s">
        <v>14834</v>
      </c>
      <c r="D1242" s="340" t="s">
        <v>8318</v>
      </c>
      <c r="E1242" s="61" t="s">
        <v>158</v>
      </c>
      <c r="F1242" s="155" t="s">
        <v>158</v>
      </c>
      <c r="G1242" s="155">
        <v>2</v>
      </c>
      <c r="H1242" s="155"/>
    </row>
    <row r="1243" spans="1:9" ht="15" x14ac:dyDescent="0.25">
      <c r="A1243" s="340" t="s">
        <v>14805</v>
      </c>
      <c r="B1243" s="340" t="s">
        <v>8289</v>
      </c>
      <c r="C1243" s="345" t="s">
        <v>14835</v>
      </c>
      <c r="D1243" s="340" t="s">
        <v>14836</v>
      </c>
      <c r="E1243" s="61" t="s">
        <v>158</v>
      </c>
      <c r="F1243" s="155" t="s">
        <v>158</v>
      </c>
      <c r="G1243" s="155">
        <v>2</v>
      </c>
      <c r="H1243" s="155"/>
    </row>
    <row r="1244" spans="1:9" ht="15" x14ac:dyDescent="0.25">
      <c r="A1244" s="340" t="s">
        <v>14805</v>
      </c>
      <c r="B1244" s="340" t="s">
        <v>8289</v>
      </c>
      <c r="C1244" s="345" t="s">
        <v>14837</v>
      </c>
      <c r="D1244" s="340" t="s">
        <v>14838</v>
      </c>
      <c r="E1244" s="61" t="s">
        <v>158</v>
      </c>
      <c r="F1244" s="155" t="s">
        <v>158</v>
      </c>
      <c r="G1244" s="155">
        <v>2</v>
      </c>
      <c r="H1244" s="155"/>
    </row>
    <row r="1245" spans="1:9" ht="15" x14ac:dyDescent="0.25">
      <c r="A1245" s="340" t="s">
        <v>14805</v>
      </c>
      <c r="B1245" s="340" t="s">
        <v>8289</v>
      </c>
      <c r="C1245" s="345" t="s">
        <v>14839</v>
      </c>
      <c r="D1245" s="340" t="s">
        <v>14838</v>
      </c>
      <c r="E1245" s="61" t="s">
        <v>158</v>
      </c>
      <c r="F1245" s="155" t="s">
        <v>158</v>
      </c>
      <c r="G1245" s="155">
        <v>2</v>
      </c>
      <c r="H1245" s="155"/>
    </row>
    <row r="1246" spans="1:9" ht="15" x14ac:dyDescent="0.25">
      <c r="A1246" s="340" t="s">
        <v>14805</v>
      </c>
      <c r="B1246" s="340" t="s">
        <v>8289</v>
      </c>
      <c r="C1246" s="345" t="s">
        <v>14840</v>
      </c>
      <c r="D1246" s="340" t="s">
        <v>14841</v>
      </c>
      <c r="E1246" s="61" t="s">
        <v>158</v>
      </c>
      <c r="F1246" s="155" t="s">
        <v>6469</v>
      </c>
      <c r="G1246" s="155">
        <v>0</v>
      </c>
      <c r="H1246" s="155"/>
    </row>
    <row r="1247" spans="1:9" ht="15" x14ac:dyDescent="0.25">
      <c r="A1247" s="340" t="s">
        <v>14805</v>
      </c>
      <c r="B1247" s="340" t="s">
        <v>8289</v>
      </c>
      <c r="C1247" s="345" t="s">
        <v>14842</v>
      </c>
      <c r="D1247" s="340" t="s">
        <v>14841</v>
      </c>
      <c r="E1247" s="61" t="s">
        <v>158</v>
      </c>
      <c r="F1247" s="155" t="s">
        <v>158</v>
      </c>
      <c r="G1247" s="155">
        <v>2</v>
      </c>
      <c r="H1247" s="155"/>
    </row>
    <row r="1248" spans="1:9" ht="15" x14ac:dyDescent="0.25">
      <c r="A1248" s="340" t="s">
        <v>14805</v>
      </c>
      <c r="B1248" s="340" t="s">
        <v>8289</v>
      </c>
      <c r="C1248" s="345" t="s">
        <v>14843</v>
      </c>
      <c r="D1248" s="340" t="s">
        <v>14844</v>
      </c>
      <c r="E1248" s="61" t="s">
        <v>158</v>
      </c>
      <c r="F1248" s="155" t="s">
        <v>158</v>
      </c>
      <c r="G1248" s="155">
        <v>2</v>
      </c>
      <c r="H1248" s="155"/>
    </row>
    <row r="1249" spans="1:8" ht="15" x14ac:dyDescent="0.25">
      <c r="A1249" s="340" t="s">
        <v>14805</v>
      </c>
      <c r="B1249" s="340" t="s">
        <v>8289</v>
      </c>
      <c r="C1249" s="345" t="s">
        <v>14845</v>
      </c>
      <c r="D1249" s="340" t="s">
        <v>14844</v>
      </c>
      <c r="E1249" s="61" t="s">
        <v>158</v>
      </c>
      <c r="F1249" s="155" t="s">
        <v>158</v>
      </c>
      <c r="G1249" s="155">
        <v>2</v>
      </c>
      <c r="H1249" s="155"/>
    </row>
    <row r="1250" spans="1:8" ht="15" x14ac:dyDescent="0.25">
      <c r="A1250" s="340" t="s">
        <v>14805</v>
      </c>
      <c r="B1250" s="340" t="s">
        <v>8289</v>
      </c>
      <c r="C1250" s="345" t="s">
        <v>14846</v>
      </c>
      <c r="D1250" s="340" t="s">
        <v>14847</v>
      </c>
      <c r="E1250" s="61" t="s">
        <v>158</v>
      </c>
      <c r="F1250" s="155" t="s">
        <v>158</v>
      </c>
      <c r="G1250" s="155">
        <v>2</v>
      </c>
      <c r="H1250" s="155"/>
    </row>
    <row r="1251" spans="1:8" ht="15" x14ac:dyDescent="0.25">
      <c r="A1251" s="340" t="s">
        <v>14805</v>
      </c>
      <c r="B1251" s="340" t="s">
        <v>8289</v>
      </c>
      <c r="C1251" s="345" t="s">
        <v>14848</v>
      </c>
      <c r="D1251" s="340" t="s">
        <v>14847</v>
      </c>
      <c r="E1251" s="61" t="s">
        <v>158</v>
      </c>
      <c r="F1251" s="155" t="s">
        <v>158</v>
      </c>
      <c r="G1251" s="155">
        <v>2</v>
      </c>
      <c r="H1251" s="155"/>
    </row>
    <row r="1252" spans="1:8" ht="15" x14ac:dyDescent="0.25">
      <c r="A1252" s="340" t="s">
        <v>14805</v>
      </c>
      <c r="B1252" s="340" t="s">
        <v>8289</v>
      </c>
      <c r="C1252" s="345">
        <v>60</v>
      </c>
      <c r="D1252" s="340" t="s">
        <v>14849</v>
      </c>
      <c r="E1252" s="61" t="s">
        <v>158</v>
      </c>
      <c r="F1252" s="155" t="s">
        <v>158</v>
      </c>
      <c r="G1252" s="155">
        <v>2</v>
      </c>
      <c r="H1252" s="155"/>
    </row>
    <row r="1253" spans="1:8" ht="15" x14ac:dyDescent="0.25">
      <c r="A1253" s="340" t="s">
        <v>14805</v>
      </c>
      <c r="B1253" s="340" t="s">
        <v>8289</v>
      </c>
      <c r="C1253" s="345" t="s">
        <v>14850</v>
      </c>
      <c r="D1253" s="340" t="s">
        <v>14851</v>
      </c>
      <c r="E1253" s="61" t="s">
        <v>158</v>
      </c>
      <c r="F1253" s="155" t="s">
        <v>158</v>
      </c>
      <c r="G1253" s="155">
        <v>2</v>
      </c>
      <c r="H1253" s="155"/>
    </row>
    <row r="1254" spans="1:8" ht="15" x14ac:dyDescent="0.25">
      <c r="A1254" s="340" t="s">
        <v>14805</v>
      </c>
      <c r="B1254" s="340" t="s">
        <v>8289</v>
      </c>
      <c r="C1254" s="345" t="s">
        <v>14852</v>
      </c>
      <c r="D1254" s="340" t="s">
        <v>14851</v>
      </c>
      <c r="E1254" s="61" t="s">
        <v>158</v>
      </c>
      <c r="F1254" s="155" t="s">
        <v>158</v>
      </c>
      <c r="G1254" s="155">
        <v>2</v>
      </c>
      <c r="H1254" s="155"/>
    </row>
    <row r="1255" spans="1:8" ht="15" x14ac:dyDescent="0.25">
      <c r="A1255" s="340" t="s">
        <v>14805</v>
      </c>
      <c r="B1255" s="340" t="s">
        <v>8289</v>
      </c>
      <c r="C1255" s="345" t="s">
        <v>14853</v>
      </c>
      <c r="D1255" s="340" t="s">
        <v>14854</v>
      </c>
      <c r="E1255" s="61" t="s">
        <v>158</v>
      </c>
      <c r="F1255" s="155" t="s">
        <v>158</v>
      </c>
      <c r="G1255" s="155">
        <v>2</v>
      </c>
      <c r="H1255" s="155"/>
    </row>
    <row r="1256" spans="1:8" ht="15" x14ac:dyDescent="0.25">
      <c r="A1256" s="340" t="s">
        <v>14805</v>
      </c>
      <c r="B1256" s="340" t="s">
        <v>8289</v>
      </c>
      <c r="C1256" s="345" t="s">
        <v>14855</v>
      </c>
      <c r="D1256" s="340" t="s">
        <v>14854</v>
      </c>
      <c r="E1256" s="61" t="s">
        <v>158</v>
      </c>
      <c r="F1256" s="155" t="s">
        <v>6469</v>
      </c>
      <c r="G1256" s="155">
        <v>2</v>
      </c>
      <c r="H1256" s="155"/>
    </row>
    <row r="1257" spans="1:8" ht="15" x14ac:dyDescent="0.25">
      <c r="A1257" s="340" t="s">
        <v>14805</v>
      </c>
      <c r="B1257" s="340" t="s">
        <v>8289</v>
      </c>
      <c r="C1257" s="345" t="s">
        <v>14856</v>
      </c>
      <c r="D1257" s="340" t="s">
        <v>14857</v>
      </c>
      <c r="E1257" s="61" t="s">
        <v>158</v>
      </c>
      <c r="F1257" s="155" t="s">
        <v>158</v>
      </c>
      <c r="G1257" s="155">
        <v>2</v>
      </c>
      <c r="H1257" s="155"/>
    </row>
    <row r="1258" spans="1:8" ht="15" x14ac:dyDescent="0.25">
      <c r="A1258" s="340" t="s">
        <v>14805</v>
      </c>
      <c r="B1258" s="340" t="s">
        <v>8289</v>
      </c>
      <c r="C1258" s="345" t="s">
        <v>14858</v>
      </c>
      <c r="D1258" s="340" t="s">
        <v>14859</v>
      </c>
      <c r="E1258" s="61" t="s">
        <v>158</v>
      </c>
      <c r="F1258" s="155" t="s">
        <v>158</v>
      </c>
      <c r="G1258" s="155">
        <v>2</v>
      </c>
      <c r="H1258" s="155"/>
    </row>
    <row r="1259" spans="1:8" ht="15" x14ac:dyDescent="0.25">
      <c r="A1259" s="340" t="s">
        <v>14805</v>
      </c>
      <c r="B1259" s="340" t="s">
        <v>8289</v>
      </c>
      <c r="C1259" s="345" t="s">
        <v>14860</v>
      </c>
      <c r="D1259" s="340" t="s">
        <v>14859</v>
      </c>
      <c r="E1259" s="61" t="s">
        <v>158</v>
      </c>
      <c r="F1259" s="155" t="s">
        <v>6469</v>
      </c>
      <c r="G1259" s="155">
        <v>2</v>
      </c>
      <c r="H1259" s="155"/>
    </row>
    <row r="1260" spans="1:8" ht="15" x14ac:dyDescent="0.25">
      <c r="A1260" s="340" t="s">
        <v>14805</v>
      </c>
      <c r="B1260" s="340" t="s">
        <v>8289</v>
      </c>
      <c r="C1260" s="345" t="s">
        <v>14861</v>
      </c>
      <c r="D1260" s="340" t="s">
        <v>14862</v>
      </c>
      <c r="E1260" s="61" t="s">
        <v>158</v>
      </c>
      <c r="F1260" s="155" t="s">
        <v>158</v>
      </c>
      <c r="G1260" s="155">
        <v>2</v>
      </c>
      <c r="H1260" s="155"/>
    </row>
    <row r="1261" spans="1:8" ht="15" x14ac:dyDescent="0.25">
      <c r="A1261" s="340" t="s">
        <v>14805</v>
      </c>
      <c r="B1261" s="340" t="s">
        <v>8289</v>
      </c>
      <c r="C1261" s="345" t="s">
        <v>14863</v>
      </c>
      <c r="D1261" s="340" t="s">
        <v>14862</v>
      </c>
      <c r="E1261" s="61" t="s">
        <v>158</v>
      </c>
      <c r="F1261" s="155" t="s">
        <v>158</v>
      </c>
      <c r="G1261" s="155">
        <v>2</v>
      </c>
      <c r="H1261" s="155"/>
    </row>
    <row r="1262" spans="1:8" ht="15" x14ac:dyDescent="0.25">
      <c r="A1262" s="340" t="s">
        <v>14864</v>
      </c>
      <c r="B1262" s="340" t="s">
        <v>8377</v>
      </c>
      <c r="C1262" s="345">
        <v>61</v>
      </c>
      <c r="D1262" s="340" t="s">
        <v>8339</v>
      </c>
      <c r="E1262" s="61" t="s">
        <v>158</v>
      </c>
      <c r="F1262" s="155" t="s">
        <v>158</v>
      </c>
      <c r="G1262" s="155">
        <v>2</v>
      </c>
      <c r="H1262" s="155"/>
    </row>
    <row r="1263" spans="1:8" ht="15" x14ac:dyDescent="0.25">
      <c r="A1263" s="340" t="s">
        <v>14864</v>
      </c>
      <c r="B1263" s="340" t="s">
        <v>8377</v>
      </c>
      <c r="C1263" s="345" t="s">
        <v>14865</v>
      </c>
      <c r="D1263" s="340" t="s">
        <v>14866</v>
      </c>
      <c r="E1263" s="61" t="s">
        <v>158</v>
      </c>
      <c r="F1263" s="155" t="s">
        <v>158</v>
      </c>
      <c r="G1263" s="155">
        <v>2</v>
      </c>
      <c r="H1263" s="155"/>
    </row>
    <row r="1264" spans="1:8" ht="15" x14ac:dyDescent="0.25">
      <c r="A1264" s="340" t="s">
        <v>14864</v>
      </c>
      <c r="B1264" s="340" t="s">
        <v>8377</v>
      </c>
      <c r="C1264" s="345" t="s">
        <v>14867</v>
      </c>
      <c r="D1264" s="340" t="s">
        <v>14866</v>
      </c>
      <c r="E1264" s="61" t="s">
        <v>158</v>
      </c>
      <c r="F1264" s="155" t="s">
        <v>158</v>
      </c>
      <c r="G1264" s="155">
        <v>2</v>
      </c>
      <c r="H1264" s="155"/>
    </row>
    <row r="1265" spans="1:9" ht="15" x14ac:dyDescent="0.25">
      <c r="A1265" s="340" t="s">
        <v>14864</v>
      </c>
      <c r="B1265" s="340" t="s">
        <v>8377</v>
      </c>
      <c r="C1265" s="345" t="s">
        <v>14868</v>
      </c>
      <c r="D1265" s="340" t="s">
        <v>14869</v>
      </c>
      <c r="E1265" s="61" t="s">
        <v>158</v>
      </c>
      <c r="F1265" s="155" t="s">
        <v>158</v>
      </c>
      <c r="G1265" s="155">
        <v>2</v>
      </c>
      <c r="H1265" s="155"/>
    </row>
    <row r="1266" spans="1:9" ht="15" x14ac:dyDescent="0.25">
      <c r="A1266" s="340" t="s">
        <v>14864</v>
      </c>
      <c r="B1266" s="340" t="s">
        <v>8377</v>
      </c>
      <c r="C1266" s="345" t="s">
        <v>14870</v>
      </c>
      <c r="D1266" s="340" t="s">
        <v>14869</v>
      </c>
      <c r="E1266" s="61" t="s">
        <v>158</v>
      </c>
      <c r="F1266" s="155" t="s">
        <v>158</v>
      </c>
      <c r="G1266" s="155">
        <v>2</v>
      </c>
      <c r="H1266" s="155"/>
    </row>
    <row r="1267" spans="1:9" ht="15" x14ac:dyDescent="0.25">
      <c r="A1267" s="340" t="s">
        <v>14864</v>
      </c>
      <c r="B1267" s="340" t="s">
        <v>8377</v>
      </c>
      <c r="C1267" s="345" t="s">
        <v>14871</v>
      </c>
      <c r="D1267" s="340" t="s">
        <v>14872</v>
      </c>
      <c r="E1267" s="61" t="s">
        <v>158</v>
      </c>
      <c r="F1267" s="155" t="s">
        <v>158</v>
      </c>
      <c r="G1267" s="155">
        <v>2</v>
      </c>
      <c r="H1267" s="155"/>
    </row>
    <row r="1268" spans="1:9" ht="15" x14ac:dyDescent="0.25">
      <c r="A1268" s="340" t="s">
        <v>14864</v>
      </c>
      <c r="B1268" s="340" t="s">
        <v>8377</v>
      </c>
      <c r="C1268" s="345" t="s">
        <v>14873</v>
      </c>
      <c r="D1268" s="340" t="s">
        <v>14872</v>
      </c>
      <c r="E1268" s="61" t="s">
        <v>158</v>
      </c>
      <c r="F1268" s="155" t="s">
        <v>158</v>
      </c>
      <c r="G1268" s="155">
        <v>2</v>
      </c>
      <c r="H1268" s="155"/>
    </row>
    <row r="1269" spans="1:9" ht="15" x14ac:dyDescent="0.25">
      <c r="A1269" s="340" t="s">
        <v>14864</v>
      </c>
      <c r="B1269" s="340" t="s">
        <v>8377</v>
      </c>
      <c r="C1269" s="345">
        <v>62</v>
      </c>
      <c r="D1269" s="340" t="s">
        <v>14874</v>
      </c>
      <c r="E1269" s="61" t="s">
        <v>158</v>
      </c>
      <c r="F1269" s="155" t="s">
        <v>158</v>
      </c>
      <c r="G1269" s="155">
        <v>2</v>
      </c>
      <c r="H1269" s="155"/>
    </row>
    <row r="1270" spans="1:9" ht="15" x14ac:dyDescent="0.25">
      <c r="A1270" s="340" t="s">
        <v>14864</v>
      </c>
      <c r="B1270" s="340" t="s">
        <v>8377</v>
      </c>
      <c r="C1270" s="345" t="s">
        <v>14875</v>
      </c>
      <c r="D1270" s="340" t="s">
        <v>14876</v>
      </c>
      <c r="E1270" s="61" t="s">
        <v>158</v>
      </c>
      <c r="F1270" s="155" t="s">
        <v>158</v>
      </c>
      <c r="G1270" s="155">
        <v>2</v>
      </c>
      <c r="H1270" s="155"/>
    </row>
    <row r="1271" spans="1:9" ht="15" x14ac:dyDescent="0.25">
      <c r="A1271" s="340" t="s">
        <v>14864</v>
      </c>
      <c r="B1271" s="340" t="s">
        <v>8377</v>
      </c>
      <c r="C1271" s="345" t="s">
        <v>14877</v>
      </c>
      <c r="D1271" s="340" t="s">
        <v>14876</v>
      </c>
      <c r="E1271" s="61" t="s">
        <v>158</v>
      </c>
      <c r="F1271" s="155" t="s">
        <v>158</v>
      </c>
      <c r="G1271" s="155">
        <v>0</v>
      </c>
      <c r="H1271" s="155"/>
    </row>
    <row r="1272" spans="1:9" ht="15" x14ac:dyDescent="0.25">
      <c r="A1272" s="340" t="s">
        <v>14864</v>
      </c>
      <c r="B1272" s="340" t="s">
        <v>8377</v>
      </c>
      <c r="C1272" s="345" t="s">
        <v>14878</v>
      </c>
      <c r="D1272" s="340" t="s">
        <v>14879</v>
      </c>
      <c r="E1272" s="61" t="s">
        <v>158</v>
      </c>
      <c r="F1272" s="155" t="s">
        <v>158</v>
      </c>
      <c r="G1272" s="155">
        <v>0</v>
      </c>
      <c r="H1272" s="155"/>
    </row>
    <row r="1273" spans="1:9" ht="15" x14ac:dyDescent="0.25">
      <c r="A1273" s="340" t="s">
        <v>14864</v>
      </c>
      <c r="B1273" s="340" t="s">
        <v>8377</v>
      </c>
      <c r="C1273" s="345" t="s">
        <v>14880</v>
      </c>
      <c r="D1273" s="340" t="s">
        <v>14879</v>
      </c>
      <c r="E1273" s="61" t="s">
        <v>158</v>
      </c>
      <c r="F1273" s="155" t="s">
        <v>6469</v>
      </c>
      <c r="G1273" s="155">
        <v>0</v>
      </c>
      <c r="H1273" s="155"/>
      <c r="I1273" s="63" t="s">
        <v>1318</v>
      </c>
    </row>
    <row r="1274" spans="1:9" ht="15" x14ac:dyDescent="0.25">
      <c r="A1274" s="340" t="s">
        <v>14864</v>
      </c>
      <c r="B1274" s="340" t="s">
        <v>8377</v>
      </c>
      <c r="C1274" s="345" t="s">
        <v>14881</v>
      </c>
      <c r="D1274" s="340" t="s">
        <v>14882</v>
      </c>
      <c r="E1274" s="61" t="s">
        <v>140</v>
      </c>
      <c r="F1274" s="155" t="s">
        <v>6469</v>
      </c>
      <c r="G1274" s="155">
        <v>0</v>
      </c>
      <c r="H1274" s="155"/>
    </row>
    <row r="1275" spans="1:9" ht="15" x14ac:dyDescent="0.25">
      <c r="A1275" s="340" t="s">
        <v>14864</v>
      </c>
      <c r="B1275" s="340" t="s">
        <v>8377</v>
      </c>
      <c r="C1275" s="345" t="s">
        <v>14883</v>
      </c>
      <c r="D1275" s="340" t="s">
        <v>14882</v>
      </c>
      <c r="E1275" s="61" t="s">
        <v>140</v>
      </c>
      <c r="F1275" s="155" t="s">
        <v>158</v>
      </c>
      <c r="G1275" s="155">
        <v>2</v>
      </c>
      <c r="H1275" s="155"/>
    </row>
    <row r="1276" spans="1:9" ht="15" x14ac:dyDescent="0.25">
      <c r="A1276" s="340" t="s">
        <v>14864</v>
      </c>
      <c r="B1276" s="340" t="s">
        <v>8377</v>
      </c>
      <c r="C1276" s="345">
        <v>63</v>
      </c>
      <c r="D1276" s="340" t="s">
        <v>8364</v>
      </c>
      <c r="E1276" s="61" t="s">
        <v>140</v>
      </c>
      <c r="F1276" s="155" t="s">
        <v>140</v>
      </c>
      <c r="G1276" s="155">
        <v>2</v>
      </c>
      <c r="H1276" s="155"/>
    </row>
    <row r="1277" spans="1:9" ht="15" x14ac:dyDescent="0.25">
      <c r="A1277" s="340" t="s">
        <v>14864</v>
      </c>
      <c r="B1277" s="340" t="s">
        <v>8377</v>
      </c>
      <c r="C1277" s="345" t="s">
        <v>14884</v>
      </c>
      <c r="D1277" s="340" t="s">
        <v>14885</v>
      </c>
      <c r="E1277" s="61" t="s">
        <v>140</v>
      </c>
      <c r="F1277" s="155" t="s">
        <v>140</v>
      </c>
      <c r="G1277" s="155">
        <v>2</v>
      </c>
      <c r="H1277" s="155"/>
    </row>
    <row r="1278" spans="1:9" ht="15" x14ac:dyDescent="0.25">
      <c r="A1278" s="340" t="s">
        <v>14864</v>
      </c>
      <c r="B1278" s="340" t="s">
        <v>8377</v>
      </c>
      <c r="C1278" s="345" t="s">
        <v>14886</v>
      </c>
      <c r="D1278" s="340" t="s">
        <v>14885</v>
      </c>
      <c r="E1278" s="61" t="s">
        <v>140</v>
      </c>
      <c r="F1278" s="155" t="s">
        <v>140</v>
      </c>
      <c r="G1278" s="155">
        <v>2</v>
      </c>
      <c r="H1278" s="155"/>
    </row>
    <row r="1279" spans="1:9" ht="15" x14ac:dyDescent="0.25">
      <c r="A1279" s="340" t="s">
        <v>14864</v>
      </c>
      <c r="B1279" s="340" t="s">
        <v>8377</v>
      </c>
      <c r="C1279" s="345" t="s">
        <v>14887</v>
      </c>
      <c r="D1279" s="340" t="s">
        <v>14888</v>
      </c>
      <c r="E1279" s="61" t="s">
        <v>158</v>
      </c>
      <c r="F1279" s="155" t="s">
        <v>140</v>
      </c>
      <c r="G1279" s="155">
        <v>2</v>
      </c>
      <c r="H1279" s="155"/>
    </row>
    <row r="1280" spans="1:9" ht="15" x14ac:dyDescent="0.25">
      <c r="A1280" s="340" t="s">
        <v>14864</v>
      </c>
      <c r="B1280" s="340" t="s">
        <v>8377</v>
      </c>
      <c r="C1280" s="345" t="s">
        <v>14889</v>
      </c>
      <c r="D1280" s="340" t="s">
        <v>14890</v>
      </c>
      <c r="E1280" s="61" t="s">
        <v>158</v>
      </c>
      <c r="F1280" s="155" t="s">
        <v>6469</v>
      </c>
      <c r="G1280" s="155">
        <v>0</v>
      </c>
      <c r="H1280" s="155"/>
    </row>
    <row r="1281" spans="1:8" ht="15" x14ac:dyDescent="0.25">
      <c r="A1281" s="340" t="s">
        <v>14864</v>
      </c>
      <c r="B1281" s="340" t="s">
        <v>8377</v>
      </c>
      <c r="C1281" s="345" t="s">
        <v>14891</v>
      </c>
      <c r="D1281" s="340" t="s">
        <v>14890</v>
      </c>
      <c r="E1281" s="61" t="s">
        <v>158</v>
      </c>
      <c r="F1281" s="155" t="s">
        <v>158</v>
      </c>
      <c r="G1281" s="155">
        <v>1</v>
      </c>
      <c r="H1281" s="155"/>
    </row>
    <row r="1282" spans="1:8" ht="15" x14ac:dyDescent="0.25">
      <c r="A1282" s="340" t="s">
        <v>14864</v>
      </c>
      <c r="B1282" s="340" t="s">
        <v>8377</v>
      </c>
      <c r="C1282" s="345" t="s">
        <v>14892</v>
      </c>
      <c r="D1282" s="340" t="s">
        <v>8372</v>
      </c>
      <c r="E1282" s="61" t="s">
        <v>158</v>
      </c>
      <c r="F1282" s="155" t="s">
        <v>158</v>
      </c>
      <c r="G1282" s="155">
        <v>1</v>
      </c>
      <c r="H1282" s="155"/>
    </row>
    <row r="1283" spans="1:8" ht="15" x14ac:dyDescent="0.25">
      <c r="A1283" s="340" t="s">
        <v>14864</v>
      </c>
      <c r="B1283" s="340" t="s">
        <v>8377</v>
      </c>
      <c r="C1283" s="345" t="s">
        <v>14893</v>
      </c>
      <c r="D1283" s="340" t="s">
        <v>8372</v>
      </c>
      <c r="E1283" s="61" t="s">
        <v>158</v>
      </c>
      <c r="F1283" s="155" t="s">
        <v>158</v>
      </c>
      <c r="G1283" s="155">
        <v>1</v>
      </c>
      <c r="H1283" s="155"/>
    </row>
    <row r="1284" spans="1:8" ht="15" x14ac:dyDescent="0.25">
      <c r="A1284" s="340" t="s">
        <v>14894</v>
      </c>
      <c r="B1284" s="340" t="s">
        <v>8486</v>
      </c>
      <c r="C1284" s="345">
        <v>64</v>
      </c>
      <c r="D1284" s="340" t="s">
        <v>14895</v>
      </c>
      <c r="E1284" s="61" t="s">
        <v>158</v>
      </c>
      <c r="F1284" s="155" t="s">
        <v>158</v>
      </c>
      <c r="G1284" s="155">
        <v>1</v>
      </c>
      <c r="H1284" s="155"/>
    </row>
    <row r="1285" spans="1:8" ht="15" x14ac:dyDescent="0.25">
      <c r="A1285" s="340" t="s">
        <v>14894</v>
      </c>
      <c r="B1285" s="340" t="s">
        <v>8486</v>
      </c>
      <c r="C1285" s="345" t="s">
        <v>14896</v>
      </c>
      <c r="D1285" s="340" t="s">
        <v>14897</v>
      </c>
      <c r="E1285" s="61" t="s">
        <v>158</v>
      </c>
      <c r="F1285" s="155" t="s">
        <v>140</v>
      </c>
      <c r="G1285" s="155">
        <v>1</v>
      </c>
      <c r="H1285" s="155"/>
    </row>
    <row r="1286" spans="1:8" ht="15" x14ac:dyDescent="0.25">
      <c r="A1286" s="340" t="s">
        <v>14894</v>
      </c>
      <c r="B1286" s="340" t="s">
        <v>8486</v>
      </c>
      <c r="C1286" s="345" t="s">
        <v>14898</v>
      </c>
      <c r="D1286" s="340" t="s">
        <v>14899</v>
      </c>
      <c r="E1286" s="61" t="s">
        <v>158</v>
      </c>
      <c r="F1286" s="155" t="s">
        <v>140</v>
      </c>
      <c r="G1286" s="155">
        <v>1</v>
      </c>
      <c r="H1286" s="155"/>
    </row>
    <row r="1287" spans="1:8" ht="15" x14ac:dyDescent="0.25">
      <c r="A1287" s="340" t="s">
        <v>14894</v>
      </c>
      <c r="B1287" s="340" t="s">
        <v>8486</v>
      </c>
      <c r="C1287" s="345" t="s">
        <v>14900</v>
      </c>
      <c r="D1287" s="340" t="s">
        <v>14899</v>
      </c>
      <c r="E1287" s="61" t="s">
        <v>158</v>
      </c>
      <c r="F1287" s="155" t="s">
        <v>140</v>
      </c>
      <c r="G1287" s="155">
        <v>1</v>
      </c>
      <c r="H1287" s="155"/>
    </row>
    <row r="1288" spans="1:8" ht="15" x14ac:dyDescent="0.25">
      <c r="A1288" s="340" t="s">
        <v>14894</v>
      </c>
      <c r="B1288" s="340" t="s">
        <v>8486</v>
      </c>
      <c r="C1288" s="345" t="s">
        <v>14901</v>
      </c>
      <c r="D1288" s="340" t="s">
        <v>14902</v>
      </c>
      <c r="E1288" s="61" t="s">
        <v>158</v>
      </c>
      <c r="F1288" s="155" t="s">
        <v>6469</v>
      </c>
      <c r="G1288" s="155">
        <v>0</v>
      </c>
      <c r="H1288" s="155"/>
    </row>
    <row r="1289" spans="1:8" ht="15" x14ac:dyDescent="0.25">
      <c r="A1289" s="340" t="s">
        <v>14894</v>
      </c>
      <c r="B1289" s="340" t="s">
        <v>8486</v>
      </c>
      <c r="C1289" s="345" t="s">
        <v>14903</v>
      </c>
      <c r="D1289" s="340" t="s">
        <v>14904</v>
      </c>
      <c r="E1289" s="61" t="s">
        <v>158</v>
      </c>
      <c r="F1289" s="155" t="s">
        <v>158</v>
      </c>
      <c r="G1289" s="155">
        <v>1</v>
      </c>
      <c r="H1289" s="155"/>
    </row>
    <row r="1290" spans="1:8" ht="15" x14ac:dyDescent="0.25">
      <c r="A1290" s="340" t="s">
        <v>14894</v>
      </c>
      <c r="B1290" s="340" t="s">
        <v>8486</v>
      </c>
      <c r="C1290" s="345" t="s">
        <v>14905</v>
      </c>
      <c r="D1290" s="340" t="s">
        <v>14906</v>
      </c>
      <c r="E1290" s="61" t="s">
        <v>158</v>
      </c>
      <c r="F1290" s="155" t="s">
        <v>158</v>
      </c>
      <c r="G1290" s="155">
        <v>1</v>
      </c>
      <c r="H1290" s="155"/>
    </row>
    <row r="1291" spans="1:8" ht="15" x14ac:dyDescent="0.25">
      <c r="A1291" s="340" t="s">
        <v>14894</v>
      </c>
      <c r="B1291" s="340" t="s">
        <v>8486</v>
      </c>
      <c r="C1291" s="345" t="s">
        <v>14907</v>
      </c>
      <c r="D1291" s="340" t="s">
        <v>14908</v>
      </c>
      <c r="E1291" s="61" t="s">
        <v>158</v>
      </c>
      <c r="F1291" s="155" t="s">
        <v>158</v>
      </c>
      <c r="G1291" s="155">
        <v>1</v>
      </c>
      <c r="H1291" s="155"/>
    </row>
    <row r="1292" spans="1:8" ht="15" x14ac:dyDescent="0.25">
      <c r="A1292" s="340" t="s">
        <v>14894</v>
      </c>
      <c r="B1292" s="340" t="s">
        <v>8486</v>
      </c>
      <c r="C1292" s="345" t="s">
        <v>14909</v>
      </c>
      <c r="D1292" s="340" t="s">
        <v>14910</v>
      </c>
      <c r="E1292" s="61" t="s">
        <v>158</v>
      </c>
      <c r="F1292" s="155" t="s">
        <v>158</v>
      </c>
      <c r="G1292" s="155">
        <v>1</v>
      </c>
      <c r="H1292" s="155"/>
    </row>
    <row r="1293" spans="1:8" ht="15" x14ac:dyDescent="0.25">
      <c r="A1293" s="340" t="s">
        <v>14894</v>
      </c>
      <c r="B1293" s="340" t="s">
        <v>8486</v>
      </c>
      <c r="C1293" s="345" t="s">
        <v>14911</v>
      </c>
      <c r="D1293" s="340" t="s">
        <v>14912</v>
      </c>
      <c r="E1293" s="61" t="s">
        <v>158</v>
      </c>
      <c r="F1293" s="155" t="s">
        <v>158</v>
      </c>
      <c r="G1293" s="155">
        <v>1</v>
      </c>
      <c r="H1293" s="155"/>
    </row>
    <row r="1294" spans="1:8" ht="15" x14ac:dyDescent="0.25">
      <c r="A1294" s="340" t="s">
        <v>14894</v>
      </c>
      <c r="B1294" s="340" t="s">
        <v>8486</v>
      </c>
      <c r="C1294" s="345" t="s">
        <v>14913</v>
      </c>
      <c r="D1294" s="340" t="s">
        <v>14914</v>
      </c>
      <c r="E1294" s="61" t="s">
        <v>158</v>
      </c>
      <c r="F1294" s="155" t="s">
        <v>158</v>
      </c>
      <c r="G1294" s="155">
        <v>1</v>
      </c>
      <c r="H1294" s="155"/>
    </row>
    <row r="1295" spans="1:8" ht="15" x14ac:dyDescent="0.25">
      <c r="A1295" s="340" t="s">
        <v>14894</v>
      </c>
      <c r="B1295" s="340" t="s">
        <v>8486</v>
      </c>
      <c r="C1295" s="345" t="s">
        <v>14915</v>
      </c>
      <c r="D1295" s="340" t="s">
        <v>14914</v>
      </c>
      <c r="E1295" s="61" t="s">
        <v>158</v>
      </c>
      <c r="F1295" s="155" t="s">
        <v>158</v>
      </c>
      <c r="G1295" s="155">
        <v>1</v>
      </c>
      <c r="H1295" s="155"/>
    </row>
    <row r="1296" spans="1:8" ht="15" x14ac:dyDescent="0.25">
      <c r="A1296" s="340" t="s">
        <v>14894</v>
      </c>
      <c r="B1296" s="340" t="s">
        <v>8486</v>
      </c>
      <c r="C1296" s="345" t="s">
        <v>14916</v>
      </c>
      <c r="D1296" s="340" t="s">
        <v>14917</v>
      </c>
      <c r="E1296" s="61" t="s">
        <v>158</v>
      </c>
      <c r="F1296" s="155" t="s">
        <v>158</v>
      </c>
      <c r="G1296" s="155">
        <v>1</v>
      </c>
      <c r="H1296" s="155"/>
    </row>
    <row r="1297" spans="1:9" ht="15" x14ac:dyDescent="0.25">
      <c r="A1297" s="340" t="s">
        <v>14894</v>
      </c>
      <c r="B1297" s="340" t="s">
        <v>8486</v>
      </c>
      <c r="C1297" s="345" t="s">
        <v>14918</v>
      </c>
      <c r="D1297" s="340" t="s">
        <v>14917</v>
      </c>
      <c r="E1297" s="61" t="s">
        <v>158</v>
      </c>
      <c r="F1297" s="155" t="s">
        <v>158</v>
      </c>
      <c r="G1297" s="155">
        <v>1</v>
      </c>
      <c r="H1297" s="155"/>
    </row>
    <row r="1298" spans="1:9" ht="15" x14ac:dyDescent="0.25">
      <c r="A1298" s="340" t="s">
        <v>14894</v>
      </c>
      <c r="B1298" s="340" t="s">
        <v>8486</v>
      </c>
      <c r="C1298" s="345" t="s">
        <v>14919</v>
      </c>
      <c r="D1298" s="340" t="s">
        <v>14920</v>
      </c>
      <c r="E1298" s="61" t="s">
        <v>140</v>
      </c>
      <c r="F1298" s="155" t="s">
        <v>140</v>
      </c>
      <c r="G1298" s="155">
        <v>1</v>
      </c>
      <c r="H1298" s="155"/>
    </row>
    <row r="1299" spans="1:9" ht="15" x14ac:dyDescent="0.25">
      <c r="A1299" s="340" t="s">
        <v>14894</v>
      </c>
      <c r="B1299" s="340" t="s">
        <v>8486</v>
      </c>
      <c r="C1299" s="345" t="s">
        <v>14921</v>
      </c>
      <c r="D1299" s="340" t="s">
        <v>14922</v>
      </c>
      <c r="E1299" s="61" t="s">
        <v>158</v>
      </c>
      <c r="F1299" s="155" t="s">
        <v>158</v>
      </c>
      <c r="G1299" s="155">
        <v>1</v>
      </c>
      <c r="H1299" s="155"/>
    </row>
    <row r="1300" spans="1:9" ht="15" x14ac:dyDescent="0.25">
      <c r="A1300" s="340" t="s">
        <v>14894</v>
      </c>
      <c r="B1300" s="340" t="s">
        <v>8486</v>
      </c>
      <c r="C1300" s="345" t="s">
        <v>14923</v>
      </c>
      <c r="D1300" s="340" t="s">
        <v>14922</v>
      </c>
      <c r="E1300" s="61" t="s">
        <v>158</v>
      </c>
      <c r="F1300" s="155" t="s">
        <v>158</v>
      </c>
      <c r="G1300" s="155">
        <v>1</v>
      </c>
      <c r="H1300" s="155"/>
    </row>
    <row r="1301" spans="1:9" ht="15" x14ac:dyDescent="0.25">
      <c r="A1301" s="340" t="s">
        <v>14894</v>
      </c>
      <c r="B1301" s="340" t="s">
        <v>8486</v>
      </c>
      <c r="C1301" s="345" t="s">
        <v>14924</v>
      </c>
      <c r="D1301" s="340" t="s">
        <v>14925</v>
      </c>
      <c r="E1301" s="61" t="s">
        <v>140</v>
      </c>
      <c r="F1301" s="155" t="s">
        <v>6469</v>
      </c>
      <c r="G1301" s="155">
        <v>0</v>
      </c>
      <c r="H1301" s="155"/>
      <c r="I1301" s="63" t="s">
        <v>1318</v>
      </c>
    </row>
    <row r="1302" spans="1:9" ht="15" x14ac:dyDescent="0.25">
      <c r="A1302" s="340" t="s">
        <v>14894</v>
      </c>
      <c r="B1302" s="340" t="s">
        <v>8486</v>
      </c>
      <c r="C1302" s="345" t="s">
        <v>14926</v>
      </c>
      <c r="D1302" s="340" t="s">
        <v>14925</v>
      </c>
      <c r="E1302" s="61" t="s">
        <v>158</v>
      </c>
      <c r="F1302" s="155" t="s">
        <v>140</v>
      </c>
      <c r="G1302" s="155">
        <v>2</v>
      </c>
      <c r="H1302" s="155"/>
    </row>
    <row r="1303" spans="1:9" ht="15" x14ac:dyDescent="0.25">
      <c r="A1303" s="340" t="s">
        <v>14894</v>
      </c>
      <c r="B1303" s="340" t="s">
        <v>8486</v>
      </c>
      <c r="C1303" s="345" t="s">
        <v>14927</v>
      </c>
      <c r="D1303" s="340" t="s">
        <v>14928</v>
      </c>
      <c r="E1303" s="61" t="s">
        <v>158</v>
      </c>
      <c r="F1303" s="155" t="s">
        <v>140</v>
      </c>
      <c r="G1303" s="155">
        <v>2</v>
      </c>
      <c r="H1303" s="155"/>
    </row>
    <row r="1304" spans="1:9" ht="15" x14ac:dyDescent="0.25">
      <c r="A1304" s="340" t="s">
        <v>14894</v>
      </c>
      <c r="B1304" s="340" t="s">
        <v>8486</v>
      </c>
      <c r="C1304" s="345" t="s">
        <v>14929</v>
      </c>
      <c r="D1304" s="340" t="s">
        <v>8410</v>
      </c>
      <c r="E1304" s="61" t="s">
        <v>158</v>
      </c>
      <c r="F1304" s="155" t="s">
        <v>140</v>
      </c>
      <c r="G1304" s="155">
        <v>0</v>
      </c>
      <c r="H1304" s="155"/>
    </row>
    <row r="1305" spans="1:9" ht="15" x14ac:dyDescent="0.25">
      <c r="A1305" s="340" t="s">
        <v>14894</v>
      </c>
      <c r="B1305" s="340" t="s">
        <v>8486</v>
      </c>
      <c r="C1305" s="345" t="s">
        <v>14930</v>
      </c>
      <c r="D1305" s="340" t="s">
        <v>8410</v>
      </c>
      <c r="E1305" s="61" t="s">
        <v>158</v>
      </c>
      <c r="F1305" s="155" t="s">
        <v>140</v>
      </c>
      <c r="G1305" s="155">
        <v>0</v>
      </c>
      <c r="H1305" s="155"/>
    </row>
    <row r="1306" spans="1:9" ht="15" x14ac:dyDescent="0.25">
      <c r="A1306" s="340" t="s">
        <v>14894</v>
      </c>
      <c r="B1306" s="340" t="s">
        <v>8486</v>
      </c>
      <c r="C1306" s="345" t="s">
        <v>14931</v>
      </c>
      <c r="D1306" s="340" t="s">
        <v>8412</v>
      </c>
      <c r="E1306" s="61" t="s">
        <v>158</v>
      </c>
      <c r="F1306" s="155" t="s">
        <v>6469</v>
      </c>
      <c r="G1306" s="155">
        <v>0</v>
      </c>
      <c r="H1306" s="155"/>
    </row>
    <row r="1307" spans="1:9" ht="15" x14ac:dyDescent="0.25">
      <c r="A1307" s="340" t="s">
        <v>14894</v>
      </c>
      <c r="B1307" s="340" t="s">
        <v>8486</v>
      </c>
      <c r="C1307" s="345" t="s">
        <v>14932</v>
      </c>
      <c r="D1307" s="340" t="s">
        <v>14933</v>
      </c>
      <c r="E1307" s="61" t="s">
        <v>158</v>
      </c>
      <c r="F1307" s="155" t="s">
        <v>140</v>
      </c>
      <c r="G1307" s="155">
        <v>0</v>
      </c>
      <c r="H1307" s="155"/>
    </row>
    <row r="1308" spans="1:9" ht="15" x14ac:dyDescent="0.25">
      <c r="A1308" s="340" t="s">
        <v>14894</v>
      </c>
      <c r="B1308" s="340" t="s">
        <v>8486</v>
      </c>
      <c r="C1308" s="345" t="s">
        <v>14934</v>
      </c>
      <c r="D1308" s="340" t="s">
        <v>14935</v>
      </c>
      <c r="E1308" s="61" t="s">
        <v>158</v>
      </c>
      <c r="F1308" s="155" t="s">
        <v>140</v>
      </c>
      <c r="G1308" s="155">
        <v>0</v>
      </c>
      <c r="H1308" s="155"/>
    </row>
    <row r="1309" spans="1:9" ht="15" x14ac:dyDescent="0.25">
      <c r="A1309" s="340" t="s">
        <v>14894</v>
      </c>
      <c r="B1309" s="340" t="s">
        <v>8486</v>
      </c>
      <c r="C1309" s="345" t="s">
        <v>14936</v>
      </c>
      <c r="D1309" s="340" t="s">
        <v>14937</v>
      </c>
      <c r="E1309" s="61" t="s">
        <v>158</v>
      </c>
      <c r="F1309" s="155" t="s">
        <v>140</v>
      </c>
      <c r="G1309" s="155">
        <v>0</v>
      </c>
      <c r="H1309" s="155"/>
    </row>
    <row r="1310" spans="1:9" ht="15" x14ac:dyDescent="0.25">
      <c r="A1310" s="340" t="s">
        <v>14894</v>
      </c>
      <c r="B1310" s="340" t="s">
        <v>8486</v>
      </c>
      <c r="C1310" s="345" t="s">
        <v>14938</v>
      </c>
      <c r="D1310" s="340" t="s">
        <v>14939</v>
      </c>
      <c r="E1310" s="61" t="s">
        <v>158</v>
      </c>
      <c r="F1310" s="155" t="s">
        <v>6469</v>
      </c>
      <c r="G1310" s="155">
        <v>0</v>
      </c>
      <c r="H1310" s="155"/>
    </row>
    <row r="1311" spans="1:9" ht="15" x14ac:dyDescent="0.25">
      <c r="A1311" s="340" t="s">
        <v>14894</v>
      </c>
      <c r="B1311" s="340" t="s">
        <v>8486</v>
      </c>
      <c r="C1311" s="345" t="s">
        <v>14940</v>
      </c>
      <c r="D1311" s="340" t="s">
        <v>14941</v>
      </c>
      <c r="E1311" s="61" t="s">
        <v>158</v>
      </c>
      <c r="F1311" s="155" t="s">
        <v>140</v>
      </c>
      <c r="G1311" s="155">
        <v>0</v>
      </c>
      <c r="H1311" s="155"/>
    </row>
    <row r="1312" spans="1:9" ht="15" x14ac:dyDescent="0.25">
      <c r="A1312" s="340" t="s">
        <v>14894</v>
      </c>
      <c r="B1312" s="340" t="s">
        <v>8486</v>
      </c>
      <c r="C1312" s="345" t="s">
        <v>14942</v>
      </c>
      <c r="D1312" s="340" t="s">
        <v>14943</v>
      </c>
      <c r="E1312" s="61" t="s">
        <v>158</v>
      </c>
      <c r="F1312" s="155" t="s">
        <v>140</v>
      </c>
      <c r="G1312" s="155">
        <v>0</v>
      </c>
      <c r="H1312" s="155"/>
    </row>
    <row r="1313" spans="1:9" ht="15" x14ac:dyDescent="0.25">
      <c r="A1313" s="340" t="s">
        <v>14894</v>
      </c>
      <c r="B1313" s="340" t="s">
        <v>8486</v>
      </c>
      <c r="C1313" s="345" t="s">
        <v>14944</v>
      </c>
      <c r="D1313" s="340" t="s">
        <v>14945</v>
      </c>
      <c r="E1313" s="61" t="s">
        <v>158</v>
      </c>
      <c r="F1313" s="155" t="s">
        <v>140</v>
      </c>
      <c r="G1313" s="155">
        <v>0</v>
      </c>
      <c r="H1313" s="155"/>
    </row>
    <row r="1314" spans="1:9" ht="15" x14ac:dyDescent="0.25">
      <c r="A1314" s="340" t="s">
        <v>14894</v>
      </c>
      <c r="B1314" s="340" t="s">
        <v>8486</v>
      </c>
      <c r="C1314" s="345">
        <v>65</v>
      </c>
      <c r="D1314" s="340" t="s">
        <v>14946</v>
      </c>
      <c r="E1314" s="61" t="s">
        <v>158</v>
      </c>
      <c r="F1314" s="155" t="s">
        <v>6469</v>
      </c>
      <c r="G1314" s="155">
        <v>0</v>
      </c>
      <c r="H1314" s="155"/>
      <c r="I1314" s="63" t="s">
        <v>1318</v>
      </c>
    </row>
    <row r="1315" spans="1:9" ht="15" x14ac:dyDescent="0.25">
      <c r="A1315" s="340" t="s">
        <v>14894</v>
      </c>
      <c r="B1315" s="340" t="s">
        <v>8486</v>
      </c>
      <c r="C1315" s="345" t="s">
        <v>14947</v>
      </c>
      <c r="D1315" s="340" t="s">
        <v>14948</v>
      </c>
      <c r="E1315" s="61" t="s">
        <v>158</v>
      </c>
      <c r="F1315" s="155" t="s">
        <v>6469</v>
      </c>
      <c r="G1315" s="155">
        <v>0</v>
      </c>
      <c r="H1315" s="155"/>
    </row>
    <row r="1316" spans="1:9" ht="15" x14ac:dyDescent="0.25">
      <c r="A1316" s="340" t="s">
        <v>14894</v>
      </c>
      <c r="B1316" s="340" t="s">
        <v>8486</v>
      </c>
      <c r="C1316" s="345" t="s">
        <v>14949</v>
      </c>
      <c r="D1316" s="340" t="s">
        <v>14950</v>
      </c>
      <c r="E1316" s="61" t="s">
        <v>158</v>
      </c>
      <c r="F1316" s="155" t="s">
        <v>140</v>
      </c>
      <c r="G1316" s="155">
        <v>0</v>
      </c>
      <c r="H1316" s="155"/>
    </row>
    <row r="1317" spans="1:9" ht="15" x14ac:dyDescent="0.25">
      <c r="A1317" s="340" t="s">
        <v>14894</v>
      </c>
      <c r="B1317" s="340" t="s">
        <v>8486</v>
      </c>
      <c r="C1317" s="345" t="s">
        <v>14951</v>
      </c>
      <c r="D1317" s="340" t="s">
        <v>14952</v>
      </c>
      <c r="E1317" s="61" t="s">
        <v>158</v>
      </c>
      <c r="F1317" s="155" t="s">
        <v>140</v>
      </c>
      <c r="G1317" s="155">
        <v>0</v>
      </c>
      <c r="H1317" s="155"/>
    </row>
    <row r="1318" spans="1:9" ht="15" x14ac:dyDescent="0.25">
      <c r="A1318" s="340" t="s">
        <v>14894</v>
      </c>
      <c r="B1318" s="340" t="s">
        <v>8486</v>
      </c>
      <c r="C1318" s="345" t="s">
        <v>14953</v>
      </c>
      <c r="D1318" s="340" t="s">
        <v>14954</v>
      </c>
      <c r="E1318" s="61" t="s">
        <v>158</v>
      </c>
      <c r="F1318" s="155" t="s">
        <v>140</v>
      </c>
      <c r="G1318" s="155">
        <v>0</v>
      </c>
      <c r="H1318" s="155"/>
    </row>
    <row r="1319" spans="1:9" ht="15" x14ac:dyDescent="0.25">
      <c r="A1319" s="340" t="s">
        <v>14894</v>
      </c>
      <c r="B1319" s="340" t="s">
        <v>8486</v>
      </c>
      <c r="C1319" s="345" t="s">
        <v>14955</v>
      </c>
      <c r="D1319" s="340" t="s">
        <v>14956</v>
      </c>
      <c r="E1319" s="61" t="s">
        <v>158</v>
      </c>
      <c r="F1319" s="155" t="s">
        <v>140</v>
      </c>
      <c r="G1319" s="155">
        <v>0</v>
      </c>
      <c r="H1319" s="155"/>
    </row>
    <row r="1320" spans="1:9" ht="15" x14ac:dyDescent="0.25">
      <c r="A1320" s="340" t="s">
        <v>14894</v>
      </c>
      <c r="B1320" s="340" t="s">
        <v>8486</v>
      </c>
      <c r="C1320" s="345" t="s">
        <v>14957</v>
      </c>
      <c r="D1320" s="340" t="s">
        <v>14958</v>
      </c>
      <c r="E1320" s="61" t="s">
        <v>158</v>
      </c>
      <c r="F1320" s="155" t="s">
        <v>6469</v>
      </c>
      <c r="G1320" s="155">
        <v>0</v>
      </c>
      <c r="H1320" s="155"/>
    </row>
    <row r="1321" spans="1:9" ht="15" x14ac:dyDescent="0.25">
      <c r="A1321" s="340" t="s">
        <v>14894</v>
      </c>
      <c r="B1321" s="340" t="s">
        <v>8486</v>
      </c>
      <c r="C1321" s="345" t="s">
        <v>14959</v>
      </c>
      <c r="D1321" s="340" t="s">
        <v>14960</v>
      </c>
      <c r="E1321" s="61" t="s">
        <v>158</v>
      </c>
      <c r="F1321" s="155" t="s">
        <v>158</v>
      </c>
      <c r="G1321" s="155">
        <v>2</v>
      </c>
      <c r="H1321" s="155"/>
    </row>
    <row r="1322" spans="1:9" ht="15" x14ac:dyDescent="0.25">
      <c r="A1322" s="340" t="s">
        <v>14894</v>
      </c>
      <c r="B1322" s="340" t="s">
        <v>8486</v>
      </c>
      <c r="C1322" s="345" t="s">
        <v>14961</v>
      </c>
      <c r="D1322" s="340" t="s">
        <v>14962</v>
      </c>
      <c r="E1322" s="61" t="s">
        <v>158</v>
      </c>
      <c r="F1322" s="155" t="s">
        <v>158</v>
      </c>
      <c r="G1322" s="155">
        <v>2</v>
      </c>
      <c r="H1322" s="155"/>
    </row>
    <row r="1323" spans="1:9" ht="15" x14ac:dyDescent="0.25">
      <c r="A1323" s="340" t="s">
        <v>14894</v>
      </c>
      <c r="B1323" s="340" t="s">
        <v>8486</v>
      </c>
      <c r="C1323" s="345" t="s">
        <v>14963</v>
      </c>
      <c r="D1323" s="340" t="s">
        <v>14964</v>
      </c>
      <c r="E1323" s="61" t="s">
        <v>158</v>
      </c>
      <c r="F1323" s="155" t="s">
        <v>158</v>
      </c>
      <c r="G1323" s="155">
        <v>2</v>
      </c>
      <c r="H1323" s="155"/>
    </row>
    <row r="1324" spans="1:9" ht="15" x14ac:dyDescent="0.25">
      <c r="A1324" s="340" t="s">
        <v>14894</v>
      </c>
      <c r="B1324" s="340" t="s">
        <v>8486</v>
      </c>
      <c r="C1324" s="345" t="s">
        <v>14965</v>
      </c>
      <c r="D1324" s="340" t="s">
        <v>14964</v>
      </c>
      <c r="E1324" s="61" t="s">
        <v>158</v>
      </c>
      <c r="F1324" s="155" t="s">
        <v>140</v>
      </c>
      <c r="G1324" s="155">
        <v>0</v>
      </c>
      <c r="H1324" s="155"/>
    </row>
    <row r="1325" spans="1:9" ht="15" x14ac:dyDescent="0.25">
      <c r="A1325" s="340" t="s">
        <v>14894</v>
      </c>
      <c r="B1325" s="340" t="s">
        <v>8486</v>
      </c>
      <c r="C1325" s="345" t="s">
        <v>14966</v>
      </c>
      <c r="D1325" s="340" t="s">
        <v>14967</v>
      </c>
      <c r="E1325" s="61" t="s">
        <v>158</v>
      </c>
      <c r="F1325" s="155" t="s">
        <v>140</v>
      </c>
      <c r="G1325" s="155">
        <v>0</v>
      </c>
      <c r="H1325" s="155"/>
    </row>
    <row r="1326" spans="1:9" ht="15" x14ac:dyDescent="0.25">
      <c r="A1326" s="340" t="s">
        <v>14894</v>
      </c>
      <c r="B1326" s="340" t="s">
        <v>8486</v>
      </c>
      <c r="C1326" s="345" t="s">
        <v>14968</v>
      </c>
      <c r="D1326" s="340" t="s">
        <v>14969</v>
      </c>
      <c r="E1326" s="61" t="s">
        <v>158</v>
      </c>
      <c r="F1326" s="155" t="s">
        <v>140</v>
      </c>
      <c r="G1326" s="155">
        <v>0</v>
      </c>
      <c r="H1326" s="155"/>
    </row>
    <row r="1327" spans="1:9" ht="15" x14ac:dyDescent="0.25">
      <c r="A1327" s="340" t="s">
        <v>14894</v>
      </c>
      <c r="B1327" s="340" t="s">
        <v>8486</v>
      </c>
      <c r="C1327" s="345" t="s">
        <v>14970</v>
      </c>
      <c r="D1327" s="340" t="s">
        <v>14971</v>
      </c>
      <c r="E1327" s="61" t="s">
        <v>158</v>
      </c>
      <c r="F1327" s="155" t="s">
        <v>140</v>
      </c>
      <c r="G1327" s="155">
        <v>0</v>
      </c>
      <c r="H1327" s="155"/>
    </row>
    <row r="1328" spans="1:9" ht="15" x14ac:dyDescent="0.25">
      <c r="A1328" s="340" t="s">
        <v>14894</v>
      </c>
      <c r="B1328" s="340" t="s">
        <v>8486</v>
      </c>
      <c r="C1328" s="345" t="s">
        <v>14972</v>
      </c>
      <c r="D1328" s="340" t="s">
        <v>14973</v>
      </c>
      <c r="E1328" s="61" t="s">
        <v>158</v>
      </c>
      <c r="F1328" s="155" t="s">
        <v>140</v>
      </c>
      <c r="G1328" s="155">
        <v>0</v>
      </c>
      <c r="H1328" s="155"/>
    </row>
    <row r="1329" spans="1:9" ht="15" x14ac:dyDescent="0.25">
      <c r="A1329" s="340" t="s">
        <v>14894</v>
      </c>
      <c r="B1329" s="340" t="s">
        <v>8486</v>
      </c>
      <c r="C1329" s="345" t="s">
        <v>14974</v>
      </c>
      <c r="D1329" s="340" t="s">
        <v>14975</v>
      </c>
      <c r="E1329" s="61" t="s">
        <v>158</v>
      </c>
      <c r="F1329" s="155" t="s">
        <v>6469</v>
      </c>
      <c r="G1329" s="155">
        <v>0</v>
      </c>
      <c r="H1329" s="155"/>
      <c r="I1329" s="63" t="s">
        <v>1318</v>
      </c>
    </row>
    <row r="1330" spans="1:9" ht="15" x14ac:dyDescent="0.25">
      <c r="A1330" s="340" t="s">
        <v>14894</v>
      </c>
      <c r="B1330" s="340" t="s">
        <v>8486</v>
      </c>
      <c r="C1330" s="345">
        <v>66</v>
      </c>
      <c r="D1330" s="340" t="s">
        <v>14976</v>
      </c>
      <c r="E1330" s="61" t="s">
        <v>158</v>
      </c>
      <c r="F1330" s="155" t="s">
        <v>6469</v>
      </c>
      <c r="G1330" s="155">
        <v>0</v>
      </c>
      <c r="H1330" s="155"/>
    </row>
    <row r="1331" spans="1:9" ht="15" x14ac:dyDescent="0.25">
      <c r="A1331" s="340" t="s">
        <v>14894</v>
      </c>
      <c r="B1331" s="340" t="s">
        <v>8486</v>
      </c>
      <c r="C1331" s="345" t="s">
        <v>14977</v>
      </c>
      <c r="D1331" s="340" t="s">
        <v>14978</v>
      </c>
      <c r="E1331" s="61" t="s">
        <v>158</v>
      </c>
      <c r="F1331" s="155" t="s">
        <v>140</v>
      </c>
      <c r="G1331" s="155">
        <v>0</v>
      </c>
      <c r="H1331" s="155"/>
    </row>
    <row r="1332" spans="1:9" ht="15" x14ac:dyDescent="0.25">
      <c r="A1332" s="340" t="s">
        <v>14894</v>
      </c>
      <c r="B1332" s="340" t="s">
        <v>8486</v>
      </c>
      <c r="C1332" s="345" t="s">
        <v>14979</v>
      </c>
      <c r="D1332" s="340" t="s">
        <v>8456</v>
      </c>
      <c r="E1332" s="61" t="s">
        <v>158</v>
      </c>
      <c r="F1332" s="155" t="s">
        <v>140</v>
      </c>
      <c r="G1332" s="155">
        <v>0</v>
      </c>
      <c r="H1332" s="155"/>
    </row>
    <row r="1333" spans="1:9" ht="15" x14ac:dyDescent="0.25">
      <c r="A1333" s="340" t="s">
        <v>14894</v>
      </c>
      <c r="B1333" s="340" t="s">
        <v>8486</v>
      </c>
      <c r="C1333" s="345" t="s">
        <v>14980</v>
      </c>
      <c r="D1333" s="340" t="s">
        <v>8456</v>
      </c>
      <c r="E1333" s="61" t="s">
        <v>158</v>
      </c>
      <c r="F1333" s="155" t="s">
        <v>140</v>
      </c>
      <c r="G1333" s="155">
        <v>0</v>
      </c>
      <c r="H1333" s="155"/>
    </row>
    <row r="1334" spans="1:9" ht="15" x14ac:dyDescent="0.25">
      <c r="A1334" s="340" t="s">
        <v>14894</v>
      </c>
      <c r="B1334" s="340" t="s">
        <v>8486</v>
      </c>
      <c r="C1334" s="345" t="s">
        <v>14981</v>
      </c>
      <c r="D1334" s="340" t="s">
        <v>14982</v>
      </c>
      <c r="E1334" s="61" t="s">
        <v>158</v>
      </c>
      <c r="F1334" s="155" t="s">
        <v>140</v>
      </c>
      <c r="G1334" s="155">
        <v>0</v>
      </c>
      <c r="H1334" s="155"/>
    </row>
    <row r="1335" spans="1:9" ht="15" x14ac:dyDescent="0.25">
      <c r="A1335" s="340" t="s">
        <v>14894</v>
      </c>
      <c r="B1335" s="340" t="s">
        <v>8486</v>
      </c>
      <c r="C1335" s="345" t="s">
        <v>14983</v>
      </c>
      <c r="D1335" s="340" t="s">
        <v>14982</v>
      </c>
      <c r="E1335" s="61" t="s">
        <v>158</v>
      </c>
      <c r="F1335" s="155" t="s">
        <v>140</v>
      </c>
      <c r="G1335" s="155">
        <v>0</v>
      </c>
      <c r="H1335" s="155"/>
    </row>
    <row r="1336" spans="1:9" ht="15" x14ac:dyDescent="0.25">
      <c r="A1336" s="340" t="s">
        <v>14894</v>
      </c>
      <c r="B1336" s="340" t="s">
        <v>8486</v>
      </c>
      <c r="C1336" s="345" t="s">
        <v>14984</v>
      </c>
      <c r="D1336" s="340" t="s">
        <v>14985</v>
      </c>
      <c r="E1336" s="61" t="s">
        <v>158</v>
      </c>
      <c r="F1336" s="155" t="s">
        <v>140</v>
      </c>
      <c r="G1336" s="155">
        <v>0</v>
      </c>
      <c r="H1336" s="155"/>
    </row>
    <row r="1337" spans="1:9" ht="15" x14ac:dyDescent="0.25">
      <c r="A1337" s="340" t="s">
        <v>14894</v>
      </c>
      <c r="B1337" s="340" t="s">
        <v>8486</v>
      </c>
      <c r="C1337" s="345" t="s">
        <v>14986</v>
      </c>
      <c r="D1337" s="340" t="s">
        <v>14987</v>
      </c>
      <c r="E1337" s="61" t="s">
        <v>140</v>
      </c>
      <c r="F1337" s="155" t="s">
        <v>158</v>
      </c>
      <c r="G1337" s="155">
        <v>2</v>
      </c>
      <c r="H1337" s="155"/>
    </row>
    <row r="1338" spans="1:9" ht="15" x14ac:dyDescent="0.25">
      <c r="A1338" s="340" t="s">
        <v>14894</v>
      </c>
      <c r="B1338" s="340" t="s">
        <v>8486</v>
      </c>
      <c r="C1338" s="345" t="s">
        <v>14988</v>
      </c>
      <c r="D1338" s="340" t="s">
        <v>14989</v>
      </c>
      <c r="E1338" s="61" t="s">
        <v>140</v>
      </c>
      <c r="F1338" s="155" t="s">
        <v>158</v>
      </c>
      <c r="G1338" s="155">
        <v>2</v>
      </c>
      <c r="H1338" s="155"/>
    </row>
    <row r="1339" spans="1:9" ht="15" x14ac:dyDescent="0.25">
      <c r="A1339" s="340" t="s">
        <v>14894</v>
      </c>
      <c r="B1339" s="340" t="s">
        <v>8486</v>
      </c>
      <c r="C1339" s="345" t="s">
        <v>14990</v>
      </c>
      <c r="D1339" s="340" t="s">
        <v>8468</v>
      </c>
      <c r="E1339" s="61" t="s">
        <v>140</v>
      </c>
      <c r="F1339" s="155" t="s">
        <v>158</v>
      </c>
      <c r="G1339" s="155">
        <v>2</v>
      </c>
      <c r="H1339" s="155"/>
    </row>
    <row r="1340" spans="1:9" ht="15" x14ac:dyDescent="0.25">
      <c r="A1340" s="340" t="s">
        <v>14894</v>
      </c>
      <c r="B1340" s="340" t="s">
        <v>8486</v>
      </c>
      <c r="C1340" s="345" t="s">
        <v>14991</v>
      </c>
      <c r="D1340" s="340" t="s">
        <v>14992</v>
      </c>
      <c r="E1340" s="61" t="s">
        <v>158</v>
      </c>
      <c r="F1340" s="155" t="s">
        <v>6469</v>
      </c>
      <c r="G1340" s="155">
        <v>0</v>
      </c>
      <c r="H1340" s="155"/>
      <c r="I1340" s="63" t="s">
        <v>1318</v>
      </c>
    </row>
    <row r="1341" spans="1:9" ht="15" x14ac:dyDescent="0.25">
      <c r="A1341" s="340" t="s">
        <v>14894</v>
      </c>
      <c r="B1341" s="340" t="s">
        <v>8486</v>
      </c>
      <c r="C1341" s="345" t="s">
        <v>14993</v>
      </c>
      <c r="D1341" s="340" t="s">
        <v>14992</v>
      </c>
      <c r="E1341" s="61" t="s">
        <v>158</v>
      </c>
      <c r="F1341" s="155" t="s">
        <v>6469</v>
      </c>
      <c r="G1341" s="155">
        <v>0</v>
      </c>
      <c r="H1341" s="155"/>
    </row>
    <row r="1342" spans="1:9" ht="15" x14ac:dyDescent="0.25">
      <c r="A1342" s="340" t="s">
        <v>14894</v>
      </c>
      <c r="B1342" s="340" t="s">
        <v>8486</v>
      </c>
      <c r="C1342" s="345" t="s">
        <v>14994</v>
      </c>
      <c r="D1342" s="340" t="s">
        <v>14995</v>
      </c>
      <c r="E1342" s="61" t="s">
        <v>158</v>
      </c>
      <c r="F1342" s="155" t="s">
        <v>158</v>
      </c>
      <c r="G1342" s="155">
        <v>1</v>
      </c>
      <c r="H1342" s="155"/>
    </row>
    <row r="1343" spans="1:9" ht="15" x14ac:dyDescent="0.25">
      <c r="A1343" s="340" t="s">
        <v>14894</v>
      </c>
      <c r="B1343" s="340" t="s">
        <v>8486</v>
      </c>
      <c r="C1343" s="345" t="s">
        <v>14996</v>
      </c>
      <c r="D1343" s="340" t="s">
        <v>14995</v>
      </c>
      <c r="E1343" s="61" t="s">
        <v>158</v>
      </c>
      <c r="F1343" s="155" t="s">
        <v>158</v>
      </c>
      <c r="G1343" s="155">
        <v>1</v>
      </c>
      <c r="H1343" s="155"/>
    </row>
    <row r="1344" spans="1:9" ht="15" x14ac:dyDescent="0.25">
      <c r="A1344" s="340" t="s">
        <v>14894</v>
      </c>
      <c r="B1344" s="340" t="s">
        <v>8486</v>
      </c>
      <c r="C1344" s="345" t="s">
        <v>14997</v>
      </c>
      <c r="D1344" s="340" t="s">
        <v>14998</v>
      </c>
      <c r="E1344" s="61" t="s">
        <v>158</v>
      </c>
      <c r="F1344" s="155" t="s">
        <v>158</v>
      </c>
      <c r="G1344" s="155">
        <v>1</v>
      </c>
      <c r="H1344" s="155"/>
    </row>
    <row r="1345" spans="1:9" ht="15" x14ac:dyDescent="0.25">
      <c r="A1345" s="340" t="s">
        <v>14894</v>
      </c>
      <c r="B1345" s="340" t="s">
        <v>8486</v>
      </c>
      <c r="C1345" s="345" t="s">
        <v>14999</v>
      </c>
      <c r="D1345" s="340" t="s">
        <v>15000</v>
      </c>
      <c r="E1345" s="61" t="s">
        <v>158</v>
      </c>
      <c r="F1345" s="155" t="s">
        <v>158</v>
      </c>
      <c r="G1345" s="155">
        <v>1</v>
      </c>
      <c r="H1345" s="155"/>
    </row>
    <row r="1346" spans="1:9" ht="15" x14ac:dyDescent="0.25">
      <c r="A1346" s="340" t="s">
        <v>14894</v>
      </c>
      <c r="B1346" s="340" t="s">
        <v>8486</v>
      </c>
      <c r="C1346" s="345" t="s">
        <v>15001</v>
      </c>
      <c r="D1346" s="340" t="s">
        <v>15002</v>
      </c>
      <c r="E1346" s="61" t="s">
        <v>158</v>
      </c>
      <c r="F1346" s="155" t="s">
        <v>158</v>
      </c>
      <c r="G1346" s="155">
        <v>1</v>
      </c>
      <c r="H1346" s="155"/>
    </row>
    <row r="1347" spans="1:9" ht="15" x14ac:dyDescent="0.25">
      <c r="A1347" s="340" t="s">
        <v>14894</v>
      </c>
      <c r="B1347" s="340" t="s">
        <v>8486</v>
      </c>
      <c r="C1347" s="345" t="s">
        <v>15003</v>
      </c>
      <c r="D1347" s="340" t="s">
        <v>15004</v>
      </c>
      <c r="E1347" s="61" t="s">
        <v>158</v>
      </c>
      <c r="F1347" s="155" t="s">
        <v>158</v>
      </c>
      <c r="G1347" s="155">
        <v>1</v>
      </c>
      <c r="H1347" s="155"/>
    </row>
    <row r="1348" spans="1:9" ht="15" x14ac:dyDescent="0.25">
      <c r="A1348" s="340" t="s">
        <v>14894</v>
      </c>
      <c r="B1348" s="340" t="s">
        <v>8486</v>
      </c>
      <c r="C1348" s="345" t="s">
        <v>15005</v>
      </c>
      <c r="D1348" s="340" t="s">
        <v>15006</v>
      </c>
      <c r="E1348" s="61" t="s">
        <v>158</v>
      </c>
      <c r="F1348" s="155" t="s">
        <v>158</v>
      </c>
      <c r="G1348" s="155">
        <v>1</v>
      </c>
      <c r="H1348" s="155"/>
    </row>
    <row r="1349" spans="1:9" ht="15" x14ac:dyDescent="0.25">
      <c r="A1349" s="340" t="s">
        <v>14894</v>
      </c>
      <c r="B1349" s="340" t="s">
        <v>8486</v>
      </c>
      <c r="C1349" s="345" t="s">
        <v>15007</v>
      </c>
      <c r="D1349" s="340" t="s">
        <v>8484</v>
      </c>
      <c r="E1349" s="61" t="s">
        <v>158</v>
      </c>
      <c r="F1349" s="155" t="s">
        <v>140</v>
      </c>
      <c r="G1349" s="155">
        <v>0</v>
      </c>
      <c r="H1349" s="155"/>
    </row>
    <row r="1350" spans="1:9" ht="15" x14ac:dyDescent="0.25">
      <c r="A1350" s="340" t="s">
        <v>14894</v>
      </c>
      <c r="B1350" s="340" t="s">
        <v>8486</v>
      </c>
      <c r="C1350" s="345" t="s">
        <v>15008</v>
      </c>
      <c r="D1350" s="340" t="s">
        <v>8484</v>
      </c>
      <c r="E1350" s="61" t="s">
        <v>158</v>
      </c>
      <c r="F1350" s="155" t="s">
        <v>158</v>
      </c>
      <c r="G1350" s="155">
        <v>0</v>
      </c>
      <c r="H1350" s="155"/>
    </row>
    <row r="1351" spans="1:9" ht="15" x14ac:dyDescent="0.25">
      <c r="A1351" s="340" t="s">
        <v>15009</v>
      </c>
      <c r="B1351" s="340" t="s">
        <v>4764</v>
      </c>
      <c r="C1351" s="345">
        <v>68</v>
      </c>
      <c r="D1351" s="340" t="s">
        <v>15010</v>
      </c>
      <c r="E1351" s="61" t="s">
        <v>140</v>
      </c>
      <c r="F1351" s="155" t="s">
        <v>158</v>
      </c>
      <c r="G1351" s="155">
        <v>2</v>
      </c>
      <c r="H1351" s="155">
        <v>3.2</v>
      </c>
    </row>
    <row r="1352" spans="1:9" ht="15" x14ac:dyDescent="0.25">
      <c r="A1352" s="340" t="s">
        <v>15009</v>
      </c>
      <c r="B1352" s="340" t="s">
        <v>4764</v>
      </c>
      <c r="C1352" s="345" t="s">
        <v>15011</v>
      </c>
      <c r="D1352" s="340" t="s">
        <v>15012</v>
      </c>
      <c r="E1352" s="61" t="s">
        <v>158</v>
      </c>
      <c r="F1352" s="155" t="s">
        <v>158</v>
      </c>
      <c r="G1352" s="155">
        <v>0</v>
      </c>
      <c r="H1352" s="155"/>
    </row>
    <row r="1353" spans="1:9" ht="15" x14ac:dyDescent="0.25">
      <c r="A1353" s="340" t="s">
        <v>15009</v>
      </c>
      <c r="B1353" s="340" t="s">
        <v>4764</v>
      </c>
      <c r="C1353" s="345" t="s">
        <v>15013</v>
      </c>
      <c r="D1353" s="340" t="s">
        <v>8490</v>
      </c>
      <c r="E1353" s="61" t="s">
        <v>158</v>
      </c>
      <c r="F1353" s="155" t="s">
        <v>6469</v>
      </c>
      <c r="G1353" s="155">
        <v>0</v>
      </c>
      <c r="H1353" s="155"/>
      <c r="I1353" s="63" t="s">
        <v>1318</v>
      </c>
    </row>
    <row r="1354" spans="1:9" ht="15" x14ac:dyDescent="0.25">
      <c r="A1354" s="340" t="s">
        <v>15009</v>
      </c>
      <c r="B1354" s="340" t="s">
        <v>4764</v>
      </c>
      <c r="C1354" s="345" t="s">
        <v>15014</v>
      </c>
      <c r="D1354" s="340" t="s">
        <v>8490</v>
      </c>
      <c r="E1354" s="61" t="s">
        <v>158</v>
      </c>
      <c r="F1354" s="155" t="s">
        <v>6469</v>
      </c>
      <c r="G1354" s="155">
        <v>0</v>
      </c>
      <c r="H1354" s="155"/>
    </row>
    <row r="1355" spans="1:9" ht="15" x14ac:dyDescent="0.25">
      <c r="A1355" s="340" t="s">
        <v>15009</v>
      </c>
      <c r="B1355" s="340" t="s">
        <v>4764</v>
      </c>
      <c r="C1355" s="345" t="s">
        <v>15015</v>
      </c>
      <c r="D1355" s="340" t="s">
        <v>7460</v>
      </c>
      <c r="E1355" s="61" t="s">
        <v>158</v>
      </c>
      <c r="F1355" s="155" t="s">
        <v>158</v>
      </c>
      <c r="G1355" s="155">
        <v>2</v>
      </c>
      <c r="H1355" s="155"/>
    </row>
    <row r="1356" spans="1:9" ht="15" x14ac:dyDescent="0.25">
      <c r="A1356" s="340" t="s">
        <v>15009</v>
      </c>
      <c r="B1356" s="340" t="s">
        <v>4764</v>
      </c>
      <c r="C1356" s="345" t="s">
        <v>15016</v>
      </c>
      <c r="D1356" s="340" t="s">
        <v>7460</v>
      </c>
      <c r="E1356" s="61" t="s">
        <v>158</v>
      </c>
      <c r="F1356" s="155" t="s">
        <v>158</v>
      </c>
      <c r="G1356" s="155">
        <v>2</v>
      </c>
      <c r="H1356" s="155"/>
    </row>
    <row r="1357" spans="1:9" ht="15" x14ac:dyDescent="0.25">
      <c r="A1357" s="340" t="s">
        <v>15009</v>
      </c>
      <c r="B1357" s="340" t="s">
        <v>4764</v>
      </c>
      <c r="C1357" s="345" t="s">
        <v>15017</v>
      </c>
      <c r="D1357" s="340" t="s">
        <v>15018</v>
      </c>
      <c r="E1357" s="61" t="s">
        <v>158</v>
      </c>
      <c r="F1357" s="155" t="s">
        <v>158</v>
      </c>
      <c r="G1357" s="155">
        <v>2</v>
      </c>
      <c r="H1357" s="155"/>
    </row>
    <row r="1358" spans="1:9" ht="15" x14ac:dyDescent="0.25">
      <c r="A1358" s="340" t="s">
        <v>15009</v>
      </c>
      <c r="B1358" s="340" t="s">
        <v>4764</v>
      </c>
      <c r="C1358" s="345" t="s">
        <v>15019</v>
      </c>
      <c r="D1358" s="340" t="s">
        <v>15020</v>
      </c>
      <c r="E1358" s="61" t="s">
        <v>158</v>
      </c>
      <c r="F1358" s="155" t="s">
        <v>6469</v>
      </c>
      <c r="G1358" s="155">
        <v>0</v>
      </c>
      <c r="H1358" s="155"/>
      <c r="I1358" s="63" t="s">
        <v>1318</v>
      </c>
    </row>
    <row r="1359" spans="1:9" ht="15" x14ac:dyDescent="0.25">
      <c r="A1359" s="340" t="s">
        <v>15009</v>
      </c>
      <c r="B1359" s="340" t="s">
        <v>4764</v>
      </c>
      <c r="C1359" s="345" t="s">
        <v>15021</v>
      </c>
      <c r="D1359" s="340" t="s">
        <v>15022</v>
      </c>
      <c r="E1359" s="61" t="s">
        <v>158</v>
      </c>
      <c r="F1359" s="155" t="s">
        <v>6469</v>
      </c>
      <c r="G1359" s="155">
        <v>1</v>
      </c>
      <c r="H1359" s="155">
        <v>6</v>
      </c>
    </row>
    <row r="1360" spans="1:9" ht="15" x14ac:dyDescent="0.25">
      <c r="A1360" s="340" t="s">
        <v>15009</v>
      </c>
      <c r="B1360" s="340" t="s">
        <v>4764</v>
      </c>
      <c r="C1360" s="345" t="s">
        <v>15023</v>
      </c>
      <c r="D1360" s="340" t="s">
        <v>15024</v>
      </c>
      <c r="E1360" s="61" t="s">
        <v>140</v>
      </c>
      <c r="F1360" s="155" t="s">
        <v>6469</v>
      </c>
      <c r="G1360" s="155">
        <v>1</v>
      </c>
      <c r="H1360" s="155">
        <v>6</v>
      </c>
    </row>
    <row r="1361" spans="1:8" ht="15" x14ac:dyDescent="0.25">
      <c r="A1361" s="340" t="s">
        <v>15009</v>
      </c>
      <c r="B1361" s="340" t="s">
        <v>4764</v>
      </c>
      <c r="C1361" s="345" t="s">
        <v>15025</v>
      </c>
      <c r="D1361" s="340" t="s">
        <v>15026</v>
      </c>
      <c r="E1361" s="61" t="s">
        <v>140</v>
      </c>
      <c r="F1361" s="155" t="s">
        <v>140</v>
      </c>
      <c r="G1361" s="155">
        <v>1</v>
      </c>
      <c r="H1361" s="155">
        <v>6</v>
      </c>
    </row>
    <row r="1362" spans="1:8" ht="15" x14ac:dyDescent="0.25">
      <c r="A1362" s="340" t="s">
        <v>15009</v>
      </c>
      <c r="B1362" s="340" t="s">
        <v>4764</v>
      </c>
      <c r="C1362" s="345" t="s">
        <v>15027</v>
      </c>
      <c r="D1362" s="340" t="s">
        <v>15028</v>
      </c>
      <c r="E1362" s="61" t="s">
        <v>140</v>
      </c>
      <c r="F1362" s="155" t="s">
        <v>158</v>
      </c>
      <c r="G1362" s="155">
        <v>1</v>
      </c>
      <c r="H1362" s="155">
        <v>6</v>
      </c>
    </row>
    <row r="1363" spans="1:8" ht="15" x14ac:dyDescent="0.25">
      <c r="A1363" s="340" t="s">
        <v>15009</v>
      </c>
      <c r="B1363" s="340" t="s">
        <v>4764</v>
      </c>
      <c r="C1363" s="345" t="s">
        <v>15029</v>
      </c>
      <c r="D1363" s="340" t="s">
        <v>15028</v>
      </c>
      <c r="E1363" s="61" t="s">
        <v>158</v>
      </c>
      <c r="F1363" s="155" t="s">
        <v>158</v>
      </c>
      <c r="G1363" s="155">
        <v>1</v>
      </c>
      <c r="H1363" s="155">
        <v>6</v>
      </c>
    </row>
    <row r="1364" spans="1:8" ht="15" x14ac:dyDescent="0.25">
      <c r="A1364" s="340" t="s">
        <v>15009</v>
      </c>
      <c r="B1364" s="340" t="s">
        <v>4764</v>
      </c>
      <c r="C1364" s="345" t="s">
        <v>15030</v>
      </c>
      <c r="D1364" s="340" t="s">
        <v>15031</v>
      </c>
      <c r="E1364" s="61" t="s">
        <v>140</v>
      </c>
      <c r="F1364" s="155" t="s">
        <v>158</v>
      </c>
      <c r="G1364" s="155">
        <v>1</v>
      </c>
      <c r="H1364" s="155">
        <v>6</v>
      </c>
    </row>
    <row r="1365" spans="1:8" ht="15" x14ac:dyDescent="0.25">
      <c r="A1365" s="340" t="s">
        <v>15009</v>
      </c>
      <c r="B1365" s="340" t="s">
        <v>4764</v>
      </c>
      <c r="C1365" s="345" t="s">
        <v>15032</v>
      </c>
      <c r="D1365" s="340" t="s">
        <v>15031</v>
      </c>
      <c r="E1365" s="61" t="s">
        <v>158</v>
      </c>
      <c r="F1365" s="155" t="s">
        <v>158</v>
      </c>
      <c r="G1365" s="155">
        <v>1</v>
      </c>
      <c r="H1365" s="155">
        <v>6</v>
      </c>
    </row>
    <row r="1366" spans="1:8" ht="15" x14ac:dyDescent="0.25">
      <c r="A1366" s="340" t="s">
        <v>15033</v>
      </c>
      <c r="B1366" s="340" t="s">
        <v>168</v>
      </c>
      <c r="C1366" s="345">
        <v>69</v>
      </c>
      <c r="D1366" s="340" t="s">
        <v>15034</v>
      </c>
      <c r="E1366" s="61" t="s">
        <v>140</v>
      </c>
      <c r="F1366" s="155" t="s">
        <v>158</v>
      </c>
      <c r="G1366" s="155">
        <v>1</v>
      </c>
      <c r="H1366" s="155">
        <v>6</v>
      </c>
    </row>
    <row r="1367" spans="1:8" ht="15" x14ac:dyDescent="0.25">
      <c r="A1367" s="340" t="s">
        <v>15033</v>
      </c>
      <c r="B1367" s="340" t="s">
        <v>168</v>
      </c>
      <c r="C1367" s="345" t="s">
        <v>15035</v>
      </c>
      <c r="D1367" s="340" t="s">
        <v>8513</v>
      </c>
      <c r="E1367" s="61" t="s">
        <v>158</v>
      </c>
      <c r="F1367" s="155" t="s">
        <v>158</v>
      </c>
      <c r="G1367" s="155">
        <v>1</v>
      </c>
      <c r="H1367" s="155">
        <v>6</v>
      </c>
    </row>
    <row r="1368" spans="1:8" ht="15" x14ac:dyDescent="0.25">
      <c r="A1368" s="340" t="s">
        <v>15033</v>
      </c>
      <c r="B1368" s="340" t="s">
        <v>168</v>
      </c>
      <c r="C1368" s="345" t="s">
        <v>15036</v>
      </c>
      <c r="D1368" s="340" t="s">
        <v>15037</v>
      </c>
      <c r="E1368" s="61" t="s">
        <v>140</v>
      </c>
      <c r="F1368" s="155" t="s">
        <v>158</v>
      </c>
      <c r="G1368" s="155">
        <v>1</v>
      </c>
      <c r="H1368" s="155">
        <v>6</v>
      </c>
    </row>
    <row r="1369" spans="1:8" ht="15" x14ac:dyDescent="0.25">
      <c r="A1369" s="340" t="s">
        <v>15033</v>
      </c>
      <c r="B1369" s="340" t="s">
        <v>168</v>
      </c>
      <c r="C1369" s="345" t="s">
        <v>15038</v>
      </c>
      <c r="D1369" s="340" t="s">
        <v>15039</v>
      </c>
      <c r="E1369" s="61" t="s">
        <v>140</v>
      </c>
      <c r="F1369" s="155" t="s">
        <v>158</v>
      </c>
      <c r="G1369" s="155">
        <v>1</v>
      </c>
      <c r="H1369" s="155">
        <v>6</v>
      </c>
    </row>
    <row r="1370" spans="1:8" ht="15" x14ac:dyDescent="0.25">
      <c r="A1370" s="340" t="s">
        <v>15033</v>
      </c>
      <c r="B1370" s="340" t="s">
        <v>168</v>
      </c>
      <c r="C1370" s="345" t="s">
        <v>15040</v>
      </c>
      <c r="D1370" s="340" t="s">
        <v>15041</v>
      </c>
      <c r="E1370" s="61" t="s">
        <v>158</v>
      </c>
      <c r="F1370" s="155" t="s">
        <v>158</v>
      </c>
      <c r="G1370" s="155">
        <v>1</v>
      </c>
      <c r="H1370" s="155">
        <v>6</v>
      </c>
    </row>
    <row r="1371" spans="1:8" ht="15" x14ac:dyDescent="0.25">
      <c r="A1371" s="340" t="s">
        <v>15033</v>
      </c>
      <c r="B1371" s="340" t="s">
        <v>168</v>
      </c>
      <c r="C1371" s="345" t="s">
        <v>15042</v>
      </c>
      <c r="D1371" s="340" t="s">
        <v>15043</v>
      </c>
      <c r="E1371" s="61" t="s">
        <v>158</v>
      </c>
      <c r="F1371" s="155" t="s">
        <v>158</v>
      </c>
      <c r="G1371" s="155">
        <v>1</v>
      </c>
      <c r="H1371" s="155">
        <v>6</v>
      </c>
    </row>
    <row r="1372" spans="1:8" ht="15" x14ac:dyDescent="0.25">
      <c r="A1372" s="340" t="s">
        <v>15033</v>
      </c>
      <c r="B1372" s="340" t="s">
        <v>168</v>
      </c>
      <c r="C1372" s="345" t="s">
        <v>15044</v>
      </c>
      <c r="D1372" s="340" t="s">
        <v>15045</v>
      </c>
      <c r="E1372" s="61" t="s">
        <v>140</v>
      </c>
      <c r="F1372" s="155" t="s">
        <v>140</v>
      </c>
      <c r="G1372" s="155">
        <v>1</v>
      </c>
      <c r="H1372" s="155">
        <v>6</v>
      </c>
    </row>
    <row r="1373" spans="1:8" ht="15" x14ac:dyDescent="0.25">
      <c r="A1373" s="340" t="s">
        <v>15033</v>
      </c>
      <c r="B1373" s="340" t="s">
        <v>168</v>
      </c>
      <c r="C1373" s="345" t="s">
        <v>15046</v>
      </c>
      <c r="D1373" s="340" t="s">
        <v>15047</v>
      </c>
      <c r="E1373" s="61" t="s">
        <v>140</v>
      </c>
      <c r="F1373" s="155" t="s">
        <v>140</v>
      </c>
      <c r="G1373" s="155">
        <v>1</v>
      </c>
      <c r="H1373" s="155">
        <v>6</v>
      </c>
    </row>
    <row r="1374" spans="1:8" ht="15" x14ac:dyDescent="0.25">
      <c r="A1374" s="340" t="s">
        <v>15033</v>
      </c>
      <c r="B1374" s="340" t="s">
        <v>168</v>
      </c>
      <c r="C1374" s="345" t="s">
        <v>15048</v>
      </c>
      <c r="D1374" s="340" t="s">
        <v>15049</v>
      </c>
      <c r="E1374" s="61" t="s">
        <v>158</v>
      </c>
      <c r="F1374" s="155" t="s">
        <v>140</v>
      </c>
      <c r="G1374" s="155">
        <v>1</v>
      </c>
      <c r="H1374" s="155">
        <v>6</v>
      </c>
    </row>
    <row r="1375" spans="1:8" ht="15" x14ac:dyDescent="0.25">
      <c r="A1375" s="340" t="s">
        <v>15033</v>
      </c>
      <c r="B1375" s="340" t="s">
        <v>168</v>
      </c>
      <c r="C1375" s="345" t="s">
        <v>15050</v>
      </c>
      <c r="D1375" s="340" t="s">
        <v>15051</v>
      </c>
      <c r="E1375" s="61" t="s">
        <v>158</v>
      </c>
      <c r="F1375" s="155" t="s">
        <v>158</v>
      </c>
      <c r="G1375" s="155">
        <v>2</v>
      </c>
      <c r="H1375" s="155">
        <v>6</v>
      </c>
    </row>
    <row r="1376" spans="1:8" ht="15" x14ac:dyDescent="0.25">
      <c r="A1376" s="340" t="s">
        <v>15033</v>
      </c>
      <c r="B1376" s="340" t="s">
        <v>168</v>
      </c>
      <c r="C1376" s="345" t="s">
        <v>15052</v>
      </c>
      <c r="D1376" s="340" t="s">
        <v>15053</v>
      </c>
      <c r="E1376" s="61" t="s">
        <v>158</v>
      </c>
      <c r="F1376" s="155" t="s">
        <v>158</v>
      </c>
      <c r="G1376" s="155">
        <v>1</v>
      </c>
      <c r="H1376" s="155">
        <v>6</v>
      </c>
    </row>
    <row r="1377" spans="1:8" ht="15" x14ac:dyDescent="0.25">
      <c r="A1377" s="340" t="s">
        <v>15033</v>
      </c>
      <c r="B1377" s="340" t="s">
        <v>168</v>
      </c>
      <c r="C1377" s="345" t="s">
        <v>15054</v>
      </c>
      <c r="D1377" s="340" t="s">
        <v>15055</v>
      </c>
      <c r="E1377" s="61" t="s">
        <v>158</v>
      </c>
      <c r="F1377" s="155" t="s">
        <v>158</v>
      </c>
      <c r="G1377" s="155">
        <v>1</v>
      </c>
      <c r="H1377" s="155">
        <v>6</v>
      </c>
    </row>
    <row r="1378" spans="1:8" ht="15" x14ac:dyDescent="0.25">
      <c r="A1378" s="340" t="s">
        <v>15033</v>
      </c>
      <c r="B1378" s="340" t="s">
        <v>168</v>
      </c>
      <c r="C1378" s="345" t="s">
        <v>15056</v>
      </c>
      <c r="D1378" s="340" t="s">
        <v>15057</v>
      </c>
      <c r="E1378" s="61" t="s">
        <v>158</v>
      </c>
      <c r="F1378" s="155" t="s">
        <v>158</v>
      </c>
      <c r="G1378" s="155">
        <v>1</v>
      </c>
      <c r="H1378" s="155">
        <v>6</v>
      </c>
    </row>
    <row r="1379" spans="1:8" ht="15" x14ac:dyDescent="0.25">
      <c r="A1379" s="340" t="s">
        <v>15033</v>
      </c>
      <c r="B1379" s="340" t="s">
        <v>168</v>
      </c>
      <c r="C1379" s="345">
        <v>70</v>
      </c>
      <c r="D1379" s="340" t="s">
        <v>15058</v>
      </c>
      <c r="E1379" s="61" t="s">
        <v>158</v>
      </c>
      <c r="F1379" s="155" t="s">
        <v>158</v>
      </c>
      <c r="G1379" s="155">
        <v>1</v>
      </c>
      <c r="H1379" s="155">
        <v>6</v>
      </c>
    </row>
    <row r="1380" spans="1:8" ht="15" x14ac:dyDescent="0.25">
      <c r="A1380" s="340" t="s">
        <v>15033</v>
      </c>
      <c r="B1380" s="340" t="s">
        <v>168</v>
      </c>
      <c r="C1380" s="345" t="s">
        <v>15059</v>
      </c>
      <c r="D1380" s="340" t="s">
        <v>15060</v>
      </c>
      <c r="E1380" s="61" t="s">
        <v>158</v>
      </c>
      <c r="F1380" s="155" t="s">
        <v>158</v>
      </c>
      <c r="G1380" s="155">
        <v>1</v>
      </c>
      <c r="H1380" s="155">
        <v>6</v>
      </c>
    </row>
    <row r="1381" spans="1:8" ht="15" x14ac:dyDescent="0.25">
      <c r="A1381" s="340" t="s">
        <v>15033</v>
      </c>
      <c r="B1381" s="340" t="s">
        <v>168</v>
      </c>
      <c r="C1381" s="345" t="s">
        <v>15061</v>
      </c>
      <c r="D1381" s="340" t="s">
        <v>8544</v>
      </c>
      <c r="E1381" s="61" t="s">
        <v>158</v>
      </c>
      <c r="F1381" s="155" t="s">
        <v>158</v>
      </c>
      <c r="G1381" s="155">
        <v>1</v>
      </c>
      <c r="H1381" s="155">
        <v>6</v>
      </c>
    </row>
    <row r="1382" spans="1:8" ht="15" x14ac:dyDescent="0.25">
      <c r="A1382" s="340" t="s">
        <v>15033</v>
      </c>
      <c r="B1382" s="340" t="s">
        <v>168</v>
      </c>
      <c r="C1382" s="345" t="s">
        <v>15062</v>
      </c>
      <c r="D1382" s="340" t="s">
        <v>15063</v>
      </c>
      <c r="E1382" s="61" t="s">
        <v>158</v>
      </c>
      <c r="F1382" s="155" t="s">
        <v>158</v>
      </c>
      <c r="G1382" s="155">
        <v>1</v>
      </c>
      <c r="H1382" s="155">
        <v>6</v>
      </c>
    </row>
    <row r="1383" spans="1:8" ht="15" x14ac:dyDescent="0.25">
      <c r="A1383" s="340" t="s">
        <v>15033</v>
      </c>
      <c r="B1383" s="340" t="s">
        <v>168</v>
      </c>
      <c r="C1383" s="345" t="s">
        <v>15064</v>
      </c>
      <c r="D1383" s="340" t="s">
        <v>15065</v>
      </c>
      <c r="E1383" s="61" t="s">
        <v>158</v>
      </c>
      <c r="F1383" s="155" t="s">
        <v>158</v>
      </c>
      <c r="G1383" s="155">
        <v>1</v>
      </c>
      <c r="H1383" s="155">
        <v>6</v>
      </c>
    </row>
    <row r="1384" spans="1:8" ht="15" x14ac:dyDescent="0.25">
      <c r="A1384" s="340" t="s">
        <v>15033</v>
      </c>
      <c r="B1384" s="340" t="s">
        <v>168</v>
      </c>
      <c r="C1384" s="345" t="s">
        <v>15066</v>
      </c>
      <c r="D1384" s="340" t="s">
        <v>15067</v>
      </c>
      <c r="E1384" s="61" t="s">
        <v>158</v>
      </c>
      <c r="F1384" s="155" t="s">
        <v>158</v>
      </c>
      <c r="G1384" s="155">
        <v>1</v>
      </c>
      <c r="H1384" s="155">
        <v>6</v>
      </c>
    </row>
    <row r="1385" spans="1:8" ht="15" x14ac:dyDescent="0.25">
      <c r="A1385" s="340" t="s">
        <v>15033</v>
      </c>
      <c r="B1385" s="340" t="s">
        <v>168</v>
      </c>
      <c r="C1385" s="345" t="s">
        <v>15068</v>
      </c>
      <c r="D1385" s="340" t="s">
        <v>15069</v>
      </c>
      <c r="E1385" s="61" t="s">
        <v>158</v>
      </c>
      <c r="F1385" s="155" t="s">
        <v>140</v>
      </c>
      <c r="G1385" s="155">
        <v>1</v>
      </c>
      <c r="H1385" s="155">
        <v>6</v>
      </c>
    </row>
    <row r="1386" spans="1:8" ht="15" x14ac:dyDescent="0.25">
      <c r="A1386" s="340" t="s">
        <v>15033</v>
      </c>
      <c r="B1386" s="340" t="s">
        <v>168</v>
      </c>
      <c r="C1386" s="345">
        <v>71</v>
      </c>
      <c r="D1386" s="340" t="s">
        <v>15070</v>
      </c>
      <c r="E1386" s="61" t="s">
        <v>158</v>
      </c>
      <c r="F1386" s="155" t="s">
        <v>158</v>
      </c>
      <c r="G1386" s="155">
        <v>1</v>
      </c>
      <c r="H1386" s="155">
        <v>6</v>
      </c>
    </row>
    <row r="1387" spans="1:8" ht="15" x14ac:dyDescent="0.25">
      <c r="A1387" s="340" t="s">
        <v>15033</v>
      </c>
      <c r="B1387" s="340" t="s">
        <v>168</v>
      </c>
      <c r="C1387" s="345" t="s">
        <v>15071</v>
      </c>
      <c r="D1387" s="340" t="s">
        <v>15072</v>
      </c>
      <c r="E1387" s="61" t="s">
        <v>158</v>
      </c>
      <c r="F1387" s="155" t="s">
        <v>158</v>
      </c>
      <c r="G1387" s="155">
        <v>1</v>
      </c>
      <c r="H1387" s="155">
        <v>6</v>
      </c>
    </row>
    <row r="1388" spans="1:8" ht="15" x14ac:dyDescent="0.25">
      <c r="A1388" s="340" t="s">
        <v>15033</v>
      </c>
      <c r="B1388" s="340" t="s">
        <v>168</v>
      </c>
      <c r="C1388" s="345" t="s">
        <v>15073</v>
      </c>
      <c r="D1388" s="340" t="s">
        <v>15074</v>
      </c>
      <c r="E1388" s="61" t="s">
        <v>158</v>
      </c>
      <c r="F1388" s="155" t="s">
        <v>158</v>
      </c>
      <c r="G1388" s="155">
        <v>1</v>
      </c>
      <c r="H1388" s="155">
        <v>6</v>
      </c>
    </row>
    <row r="1389" spans="1:8" ht="15" x14ac:dyDescent="0.25">
      <c r="A1389" s="340" t="s">
        <v>15033</v>
      </c>
      <c r="B1389" s="340" t="s">
        <v>168</v>
      </c>
      <c r="C1389" s="345" t="s">
        <v>15075</v>
      </c>
      <c r="D1389" s="340" t="s">
        <v>15076</v>
      </c>
      <c r="E1389" s="61" t="s">
        <v>158</v>
      </c>
      <c r="F1389" s="155" t="s">
        <v>158</v>
      </c>
      <c r="G1389" s="155">
        <v>1</v>
      </c>
      <c r="H1389" s="155">
        <v>6</v>
      </c>
    </row>
    <row r="1390" spans="1:8" ht="15" x14ac:dyDescent="0.25">
      <c r="A1390" s="340" t="s">
        <v>15033</v>
      </c>
      <c r="B1390" s="340" t="s">
        <v>168</v>
      </c>
      <c r="C1390" s="345" t="s">
        <v>15077</v>
      </c>
      <c r="D1390" s="340" t="s">
        <v>15078</v>
      </c>
      <c r="E1390" s="61" t="s">
        <v>158</v>
      </c>
      <c r="F1390" s="155" t="s">
        <v>158</v>
      </c>
      <c r="G1390" s="155">
        <v>1</v>
      </c>
      <c r="H1390" s="155">
        <v>6</v>
      </c>
    </row>
    <row r="1391" spans="1:8" ht="15" x14ac:dyDescent="0.25">
      <c r="A1391" s="340" t="s">
        <v>15033</v>
      </c>
      <c r="B1391" s="340" t="s">
        <v>168</v>
      </c>
      <c r="C1391" s="345" t="s">
        <v>15079</v>
      </c>
      <c r="D1391" s="340" t="s">
        <v>15080</v>
      </c>
      <c r="E1391" s="61" t="s">
        <v>158</v>
      </c>
      <c r="F1391" s="155" t="s">
        <v>158</v>
      </c>
      <c r="G1391" s="155">
        <v>1</v>
      </c>
      <c r="H1391" s="155">
        <v>6</v>
      </c>
    </row>
    <row r="1392" spans="1:8" ht="15" x14ac:dyDescent="0.25">
      <c r="A1392" s="340" t="s">
        <v>15033</v>
      </c>
      <c r="B1392" s="340" t="s">
        <v>168</v>
      </c>
      <c r="C1392" s="345" t="s">
        <v>15081</v>
      </c>
      <c r="D1392" s="340" t="s">
        <v>15080</v>
      </c>
      <c r="E1392" s="61" t="s">
        <v>158</v>
      </c>
      <c r="F1392" s="155" t="s">
        <v>158</v>
      </c>
      <c r="G1392" s="155">
        <v>1</v>
      </c>
      <c r="H1392" s="155">
        <v>6</v>
      </c>
    </row>
    <row r="1393" spans="1:9" ht="15" x14ac:dyDescent="0.25">
      <c r="A1393" s="340" t="s">
        <v>15033</v>
      </c>
      <c r="B1393" s="340" t="s">
        <v>168</v>
      </c>
      <c r="C1393" s="345" t="s">
        <v>15082</v>
      </c>
      <c r="D1393" s="340" t="s">
        <v>15083</v>
      </c>
      <c r="E1393" s="61" t="s">
        <v>158</v>
      </c>
      <c r="F1393" s="155" t="s">
        <v>158</v>
      </c>
      <c r="G1393" s="155">
        <v>1</v>
      </c>
      <c r="H1393" s="155">
        <v>6</v>
      </c>
    </row>
    <row r="1394" spans="1:9" ht="15" x14ac:dyDescent="0.25">
      <c r="A1394" s="340" t="s">
        <v>15033</v>
      </c>
      <c r="B1394" s="340" t="s">
        <v>168</v>
      </c>
      <c r="C1394" s="345" t="s">
        <v>15084</v>
      </c>
      <c r="D1394" s="340" t="s">
        <v>8574</v>
      </c>
      <c r="E1394" s="61" t="s">
        <v>158</v>
      </c>
      <c r="F1394" s="155" t="s">
        <v>158</v>
      </c>
      <c r="G1394" s="155">
        <v>1</v>
      </c>
      <c r="H1394" s="155">
        <v>6</v>
      </c>
    </row>
    <row r="1395" spans="1:9" ht="15" x14ac:dyDescent="0.25">
      <c r="A1395" s="340" t="s">
        <v>15033</v>
      </c>
      <c r="B1395" s="340" t="s">
        <v>168</v>
      </c>
      <c r="C1395" s="345" t="s">
        <v>15085</v>
      </c>
      <c r="D1395" s="340" t="s">
        <v>8576</v>
      </c>
      <c r="E1395" s="61" t="s">
        <v>158</v>
      </c>
      <c r="F1395" s="155" t="s">
        <v>6469</v>
      </c>
      <c r="G1395" s="155">
        <v>3.1</v>
      </c>
      <c r="H1395" s="155"/>
    </row>
    <row r="1396" spans="1:9" ht="15" x14ac:dyDescent="0.25">
      <c r="A1396" s="340" t="s">
        <v>15033</v>
      </c>
      <c r="B1396" s="340" t="s">
        <v>168</v>
      </c>
      <c r="C1396" s="345" t="s">
        <v>15086</v>
      </c>
      <c r="D1396" s="340" t="s">
        <v>8578</v>
      </c>
      <c r="E1396" s="61" t="s">
        <v>140</v>
      </c>
      <c r="F1396" s="155" t="s">
        <v>140</v>
      </c>
      <c r="G1396" s="155">
        <v>4.2</v>
      </c>
      <c r="H1396" s="155"/>
    </row>
    <row r="1397" spans="1:9" ht="15" x14ac:dyDescent="0.25">
      <c r="A1397" s="340" t="s">
        <v>15033</v>
      </c>
      <c r="B1397" s="340" t="s">
        <v>168</v>
      </c>
      <c r="C1397" s="345">
        <v>72</v>
      </c>
      <c r="D1397" s="340" t="s">
        <v>15087</v>
      </c>
      <c r="E1397" s="61" t="s">
        <v>140</v>
      </c>
      <c r="F1397" s="155" t="s">
        <v>140</v>
      </c>
      <c r="G1397" s="155">
        <v>4.2</v>
      </c>
      <c r="H1397" s="155"/>
    </row>
    <row r="1398" spans="1:9" ht="15" x14ac:dyDescent="0.25">
      <c r="A1398" s="340" t="s">
        <v>15033</v>
      </c>
      <c r="B1398" s="340" t="s">
        <v>168</v>
      </c>
      <c r="C1398" s="345" t="s">
        <v>15088</v>
      </c>
      <c r="D1398" s="340" t="s">
        <v>8582</v>
      </c>
      <c r="E1398" s="61" t="s">
        <v>158</v>
      </c>
      <c r="F1398" s="155" t="s">
        <v>158</v>
      </c>
      <c r="G1398" s="155">
        <v>4.2</v>
      </c>
      <c r="H1398" s="155"/>
    </row>
    <row r="1399" spans="1:9" ht="15" x14ac:dyDescent="0.25">
      <c r="A1399" s="340" t="s">
        <v>15033</v>
      </c>
      <c r="B1399" s="340" t="s">
        <v>168</v>
      </c>
      <c r="C1399" s="345" t="s">
        <v>15089</v>
      </c>
      <c r="D1399" s="340" t="s">
        <v>8582</v>
      </c>
      <c r="E1399" s="61" t="s">
        <v>158</v>
      </c>
      <c r="F1399" s="155" t="s">
        <v>158</v>
      </c>
      <c r="G1399" s="155">
        <v>3.1</v>
      </c>
      <c r="H1399" s="155"/>
    </row>
    <row r="1400" spans="1:9" ht="15" x14ac:dyDescent="0.25">
      <c r="A1400" s="340" t="s">
        <v>15033</v>
      </c>
      <c r="B1400" s="340" t="s">
        <v>168</v>
      </c>
      <c r="C1400" s="345" t="s">
        <v>15090</v>
      </c>
      <c r="D1400" s="340" t="s">
        <v>8602</v>
      </c>
      <c r="E1400" s="61" t="s">
        <v>140</v>
      </c>
      <c r="F1400" s="155" t="s">
        <v>140</v>
      </c>
      <c r="G1400" s="155">
        <v>3.1</v>
      </c>
      <c r="H1400" s="155"/>
    </row>
    <row r="1401" spans="1:9" ht="15" x14ac:dyDescent="0.25">
      <c r="A1401" s="340" t="s">
        <v>15033</v>
      </c>
      <c r="B1401" s="340" t="s">
        <v>168</v>
      </c>
      <c r="C1401" s="345" t="s">
        <v>15091</v>
      </c>
      <c r="D1401" s="340" t="s">
        <v>8602</v>
      </c>
      <c r="E1401" s="61" t="s">
        <v>158</v>
      </c>
      <c r="F1401" s="155" t="s">
        <v>158</v>
      </c>
      <c r="G1401" s="155">
        <v>3.1</v>
      </c>
      <c r="H1401" s="155"/>
    </row>
    <row r="1402" spans="1:9" ht="15" x14ac:dyDescent="0.25">
      <c r="A1402" s="340" t="s">
        <v>15033</v>
      </c>
      <c r="B1402" s="340" t="s">
        <v>168</v>
      </c>
      <c r="C1402" s="345">
        <v>73</v>
      </c>
      <c r="D1402" s="340" t="s">
        <v>15092</v>
      </c>
      <c r="E1402" s="61" t="s">
        <v>158</v>
      </c>
      <c r="F1402" s="155" t="s">
        <v>6469</v>
      </c>
      <c r="G1402" s="155">
        <v>0</v>
      </c>
      <c r="H1402" s="155"/>
      <c r="I1402" s="63" t="s">
        <v>1318</v>
      </c>
    </row>
    <row r="1403" spans="1:9" ht="15" x14ac:dyDescent="0.25">
      <c r="A1403" s="340" t="s">
        <v>15033</v>
      </c>
      <c r="B1403" s="340" t="s">
        <v>168</v>
      </c>
      <c r="C1403" s="345" t="s">
        <v>15093</v>
      </c>
      <c r="D1403" s="340" t="s">
        <v>15094</v>
      </c>
      <c r="E1403" s="61" t="s">
        <v>158</v>
      </c>
      <c r="F1403" s="155" t="s">
        <v>6469</v>
      </c>
      <c r="G1403" s="155">
        <v>1</v>
      </c>
      <c r="H1403" s="155"/>
    </row>
    <row r="1404" spans="1:9" ht="15" x14ac:dyDescent="0.25">
      <c r="A1404" s="340" t="s">
        <v>15033</v>
      </c>
      <c r="B1404" s="340" t="s">
        <v>168</v>
      </c>
      <c r="C1404" s="345" t="s">
        <v>15095</v>
      </c>
      <c r="D1404" s="340" t="s">
        <v>15096</v>
      </c>
      <c r="E1404" s="61" t="s">
        <v>158</v>
      </c>
      <c r="F1404" s="155" t="s">
        <v>158</v>
      </c>
      <c r="G1404" s="155">
        <v>1</v>
      </c>
      <c r="H1404" s="155"/>
    </row>
    <row r="1405" spans="1:9" ht="15" x14ac:dyDescent="0.25">
      <c r="A1405" s="340" t="s">
        <v>15033</v>
      </c>
      <c r="B1405" s="340" t="s">
        <v>168</v>
      </c>
      <c r="C1405" s="345" t="s">
        <v>15097</v>
      </c>
      <c r="D1405" s="340" t="s">
        <v>15096</v>
      </c>
      <c r="E1405" s="61" t="s">
        <v>158</v>
      </c>
      <c r="F1405" s="155" t="s">
        <v>158</v>
      </c>
      <c r="G1405" s="155">
        <v>1</v>
      </c>
      <c r="H1405" s="155"/>
    </row>
    <row r="1406" spans="1:9" ht="15" x14ac:dyDescent="0.25">
      <c r="A1406" s="340" t="s">
        <v>15033</v>
      </c>
      <c r="B1406" s="340" t="s">
        <v>168</v>
      </c>
      <c r="C1406" s="345" t="s">
        <v>15098</v>
      </c>
      <c r="D1406" s="340" t="s">
        <v>8611</v>
      </c>
      <c r="E1406" s="61" t="s">
        <v>158</v>
      </c>
      <c r="F1406" s="155" t="s">
        <v>158</v>
      </c>
      <c r="G1406" s="155">
        <v>1</v>
      </c>
      <c r="H1406" s="155"/>
    </row>
    <row r="1407" spans="1:9" ht="15" x14ac:dyDescent="0.25">
      <c r="A1407" s="340" t="s">
        <v>15033</v>
      </c>
      <c r="B1407" s="340" t="s">
        <v>168</v>
      </c>
      <c r="C1407" s="345" t="s">
        <v>15099</v>
      </c>
      <c r="D1407" s="340" t="s">
        <v>8611</v>
      </c>
      <c r="E1407" s="61" t="s">
        <v>158</v>
      </c>
      <c r="F1407" s="155" t="s">
        <v>158</v>
      </c>
      <c r="G1407" s="155">
        <v>1</v>
      </c>
      <c r="H1407" s="155"/>
    </row>
    <row r="1408" spans="1:9" ht="15" x14ac:dyDescent="0.25">
      <c r="A1408" s="340" t="s">
        <v>15033</v>
      </c>
      <c r="B1408" s="340" t="s">
        <v>168</v>
      </c>
      <c r="C1408" s="345" t="s">
        <v>15100</v>
      </c>
      <c r="D1408" s="340" t="s">
        <v>15101</v>
      </c>
      <c r="E1408" s="61" t="s">
        <v>158</v>
      </c>
      <c r="F1408" s="155" t="s">
        <v>6469</v>
      </c>
      <c r="G1408" s="155">
        <v>0</v>
      </c>
      <c r="H1408" s="155"/>
    </row>
    <row r="1409" spans="1:9" ht="15" x14ac:dyDescent="0.25">
      <c r="A1409" s="340" t="s">
        <v>15033</v>
      </c>
      <c r="B1409" s="340" t="s">
        <v>168</v>
      </c>
      <c r="C1409" s="345" t="s">
        <v>15102</v>
      </c>
      <c r="D1409" s="340" t="s">
        <v>15101</v>
      </c>
      <c r="E1409" s="61" t="s">
        <v>158</v>
      </c>
      <c r="F1409" s="155" t="s">
        <v>158</v>
      </c>
      <c r="G1409" s="155">
        <v>2</v>
      </c>
      <c r="H1409" s="155"/>
    </row>
    <row r="1410" spans="1:9" ht="15" x14ac:dyDescent="0.25">
      <c r="A1410" s="340" t="s">
        <v>15033</v>
      </c>
      <c r="B1410" s="340" t="s">
        <v>168</v>
      </c>
      <c r="C1410" s="345" t="s">
        <v>15103</v>
      </c>
      <c r="D1410" s="340" t="s">
        <v>15104</v>
      </c>
      <c r="E1410" s="61" t="s">
        <v>158</v>
      </c>
      <c r="F1410" s="155" t="s">
        <v>158</v>
      </c>
      <c r="G1410" s="155">
        <v>2</v>
      </c>
      <c r="H1410" s="155"/>
    </row>
    <row r="1411" spans="1:9" ht="15" x14ac:dyDescent="0.25">
      <c r="A1411" s="340" t="s">
        <v>15033</v>
      </c>
      <c r="B1411" s="340" t="s">
        <v>168</v>
      </c>
      <c r="C1411" s="345" t="s">
        <v>15105</v>
      </c>
      <c r="D1411" s="340" t="s">
        <v>15104</v>
      </c>
      <c r="E1411" s="61" t="s">
        <v>158</v>
      </c>
      <c r="F1411" s="155" t="s">
        <v>158</v>
      </c>
      <c r="G1411" s="155">
        <v>2</v>
      </c>
      <c r="H1411" s="155"/>
    </row>
    <row r="1412" spans="1:9" ht="15" x14ac:dyDescent="0.25">
      <c r="A1412" s="340" t="s">
        <v>15033</v>
      </c>
      <c r="B1412" s="340" t="s">
        <v>168</v>
      </c>
      <c r="C1412" s="345">
        <v>74</v>
      </c>
      <c r="D1412" s="340" t="s">
        <v>15106</v>
      </c>
      <c r="E1412" s="61" t="s">
        <v>158</v>
      </c>
      <c r="F1412" s="155" t="s">
        <v>140</v>
      </c>
      <c r="G1412" s="155">
        <v>0</v>
      </c>
      <c r="H1412" s="155"/>
    </row>
    <row r="1413" spans="1:9" ht="15" x14ac:dyDescent="0.25">
      <c r="A1413" s="340" t="s">
        <v>15033</v>
      </c>
      <c r="B1413" s="340" t="s">
        <v>168</v>
      </c>
      <c r="C1413" s="345" t="s">
        <v>15107</v>
      </c>
      <c r="D1413" s="340" t="s">
        <v>15108</v>
      </c>
      <c r="E1413" s="61" t="s">
        <v>158</v>
      </c>
      <c r="F1413" s="155" t="s">
        <v>158</v>
      </c>
      <c r="G1413" s="155">
        <v>0</v>
      </c>
      <c r="H1413" s="155"/>
    </row>
    <row r="1414" spans="1:9" ht="15" x14ac:dyDescent="0.25">
      <c r="A1414" s="340" t="s">
        <v>15033</v>
      </c>
      <c r="B1414" s="340" t="s">
        <v>168</v>
      </c>
      <c r="C1414" s="345" t="s">
        <v>15109</v>
      </c>
      <c r="D1414" s="340" t="s">
        <v>15110</v>
      </c>
      <c r="E1414" s="61" t="s">
        <v>158</v>
      </c>
      <c r="F1414" s="155" t="s">
        <v>158</v>
      </c>
      <c r="G1414" s="155">
        <v>2</v>
      </c>
      <c r="H1414" s="155">
        <v>3.1</v>
      </c>
    </row>
    <row r="1415" spans="1:9" ht="15" x14ac:dyDescent="0.25">
      <c r="A1415" s="340" t="s">
        <v>15033</v>
      </c>
      <c r="B1415" s="340" t="s">
        <v>168</v>
      </c>
      <c r="C1415" s="345" t="s">
        <v>15111</v>
      </c>
      <c r="D1415" s="340" t="s">
        <v>15110</v>
      </c>
      <c r="E1415" s="61" t="s">
        <v>158</v>
      </c>
      <c r="F1415" s="155" t="s">
        <v>158</v>
      </c>
      <c r="G1415" s="155">
        <v>0</v>
      </c>
      <c r="H1415" s="155"/>
    </row>
    <row r="1416" spans="1:9" ht="15" x14ac:dyDescent="0.25">
      <c r="A1416" s="340" t="s">
        <v>15033</v>
      </c>
      <c r="B1416" s="340" t="s">
        <v>168</v>
      </c>
      <c r="C1416" s="345" t="s">
        <v>15112</v>
      </c>
      <c r="D1416" s="340" t="s">
        <v>15113</v>
      </c>
      <c r="E1416" s="61" t="s">
        <v>158</v>
      </c>
      <c r="F1416" s="155" t="s">
        <v>158</v>
      </c>
      <c r="G1416" s="155">
        <v>0</v>
      </c>
      <c r="H1416" s="155"/>
    </row>
    <row r="1417" spans="1:9" ht="15" x14ac:dyDescent="0.25">
      <c r="A1417" s="340" t="s">
        <v>15033</v>
      </c>
      <c r="B1417" s="340" t="s">
        <v>168</v>
      </c>
      <c r="C1417" s="345" t="s">
        <v>15114</v>
      </c>
      <c r="D1417" s="340" t="s">
        <v>15113</v>
      </c>
      <c r="E1417" s="61" t="s">
        <v>158</v>
      </c>
      <c r="F1417" s="155" t="s">
        <v>158</v>
      </c>
      <c r="G1417" s="155">
        <v>0</v>
      </c>
      <c r="H1417" s="155"/>
    </row>
    <row r="1418" spans="1:9" ht="15" x14ac:dyDescent="0.25">
      <c r="A1418" s="340" t="s">
        <v>15033</v>
      </c>
      <c r="B1418" s="340" t="s">
        <v>168</v>
      </c>
      <c r="C1418" s="345" t="s">
        <v>15115</v>
      </c>
      <c r="D1418" s="340" t="s">
        <v>15116</v>
      </c>
      <c r="E1418" s="61" t="s">
        <v>158</v>
      </c>
      <c r="F1418" s="155" t="s">
        <v>158</v>
      </c>
      <c r="G1418" s="155">
        <v>0</v>
      </c>
      <c r="H1418" s="155"/>
    </row>
    <row r="1419" spans="1:9" ht="15" x14ac:dyDescent="0.25">
      <c r="A1419" s="340" t="s">
        <v>15033</v>
      </c>
      <c r="B1419" s="340" t="s">
        <v>168</v>
      </c>
      <c r="C1419" s="345" t="s">
        <v>15117</v>
      </c>
      <c r="D1419" s="340" t="s">
        <v>15116</v>
      </c>
      <c r="E1419" s="61" t="s">
        <v>158</v>
      </c>
      <c r="F1419" s="155" t="s">
        <v>158</v>
      </c>
      <c r="G1419" s="155">
        <v>0</v>
      </c>
      <c r="H1419" s="155"/>
    </row>
    <row r="1420" spans="1:9" ht="15" x14ac:dyDescent="0.25">
      <c r="A1420" s="340" t="s">
        <v>15033</v>
      </c>
      <c r="B1420" s="340" t="s">
        <v>168</v>
      </c>
      <c r="C1420" s="345" t="s">
        <v>15118</v>
      </c>
      <c r="D1420" s="340" t="s">
        <v>15119</v>
      </c>
      <c r="E1420" s="61" t="s">
        <v>158</v>
      </c>
      <c r="F1420" s="155" t="s">
        <v>158</v>
      </c>
      <c r="G1420" s="155">
        <v>0</v>
      </c>
      <c r="H1420" s="155"/>
    </row>
    <row r="1421" spans="1:9" ht="15" x14ac:dyDescent="0.25">
      <c r="A1421" s="340" t="s">
        <v>15033</v>
      </c>
      <c r="B1421" s="340" t="s">
        <v>168</v>
      </c>
      <c r="C1421" s="345" t="s">
        <v>15120</v>
      </c>
      <c r="D1421" s="340" t="s">
        <v>15119</v>
      </c>
      <c r="E1421" s="61" t="s">
        <v>158</v>
      </c>
      <c r="F1421" s="155" t="s">
        <v>6469</v>
      </c>
      <c r="G1421" s="155">
        <v>0</v>
      </c>
      <c r="H1421" s="155"/>
      <c r="I1421" s="63" t="s">
        <v>1318</v>
      </c>
    </row>
    <row r="1422" spans="1:9" ht="15" x14ac:dyDescent="0.25">
      <c r="A1422" s="340" t="s">
        <v>15033</v>
      </c>
      <c r="B1422" s="340" t="s">
        <v>168</v>
      </c>
      <c r="C1422" s="345" t="s">
        <v>15121</v>
      </c>
      <c r="D1422" s="340" t="s">
        <v>15122</v>
      </c>
      <c r="E1422" s="61" t="s">
        <v>158</v>
      </c>
      <c r="F1422" s="155" t="s">
        <v>6469</v>
      </c>
      <c r="G1422" s="155">
        <v>0</v>
      </c>
      <c r="H1422" s="155"/>
    </row>
    <row r="1423" spans="1:9" ht="15" x14ac:dyDescent="0.25">
      <c r="A1423" s="340" t="s">
        <v>15033</v>
      </c>
      <c r="B1423" s="340" t="s">
        <v>168</v>
      </c>
      <c r="C1423" s="345" t="s">
        <v>15123</v>
      </c>
      <c r="D1423" s="340" t="s">
        <v>15122</v>
      </c>
      <c r="E1423" s="61" t="s">
        <v>158</v>
      </c>
      <c r="F1423" s="155" t="s">
        <v>140</v>
      </c>
      <c r="G1423" s="155">
        <v>0</v>
      </c>
      <c r="H1423" s="155"/>
    </row>
    <row r="1424" spans="1:9" ht="15" x14ac:dyDescent="0.25">
      <c r="A1424" s="340" t="s">
        <v>15033</v>
      </c>
      <c r="B1424" s="340" t="s">
        <v>168</v>
      </c>
      <c r="C1424" s="345" t="s">
        <v>15124</v>
      </c>
      <c r="D1424" s="340" t="s">
        <v>15125</v>
      </c>
      <c r="E1424" s="61" t="s">
        <v>158</v>
      </c>
      <c r="F1424" s="155" t="s">
        <v>140</v>
      </c>
      <c r="G1424" s="155">
        <v>0</v>
      </c>
      <c r="H1424" s="155"/>
    </row>
    <row r="1425" spans="1:9" ht="15" x14ac:dyDescent="0.25">
      <c r="A1425" s="340" t="s">
        <v>15033</v>
      </c>
      <c r="B1425" s="340" t="s">
        <v>168</v>
      </c>
      <c r="C1425" s="345" t="s">
        <v>15126</v>
      </c>
      <c r="D1425" s="340" t="s">
        <v>15125</v>
      </c>
      <c r="E1425" s="61" t="s">
        <v>158</v>
      </c>
      <c r="F1425" s="155" t="s">
        <v>6469</v>
      </c>
      <c r="G1425" s="155">
        <v>1</v>
      </c>
      <c r="H1425" s="155"/>
    </row>
    <row r="1426" spans="1:9" ht="15" x14ac:dyDescent="0.25">
      <c r="A1426" s="340" t="s">
        <v>15033</v>
      </c>
      <c r="B1426" s="340" t="s">
        <v>168</v>
      </c>
      <c r="C1426" s="345" t="s">
        <v>15127</v>
      </c>
      <c r="D1426" s="340" t="s">
        <v>15128</v>
      </c>
      <c r="E1426" s="61" t="s">
        <v>158</v>
      </c>
      <c r="F1426" s="155" t="s">
        <v>158</v>
      </c>
      <c r="G1426" s="155">
        <v>1</v>
      </c>
      <c r="H1426" s="155"/>
    </row>
    <row r="1427" spans="1:9" ht="15" x14ac:dyDescent="0.25">
      <c r="A1427" s="340" t="s">
        <v>15033</v>
      </c>
      <c r="B1427" s="340" t="s">
        <v>168</v>
      </c>
      <c r="C1427" s="345" t="s">
        <v>15129</v>
      </c>
      <c r="D1427" s="340" t="s">
        <v>15130</v>
      </c>
      <c r="E1427" s="61" t="s">
        <v>158</v>
      </c>
      <c r="F1427" s="155" t="s">
        <v>158</v>
      </c>
      <c r="G1427" s="155">
        <v>1</v>
      </c>
      <c r="H1427" s="155"/>
    </row>
    <row r="1428" spans="1:9" ht="15" x14ac:dyDescent="0.25">
      <c r="A1428" s="340" t="s">
        <v>15033</v>
      </c>
      <c r="B1428" s="340" t="s">
        <v>168</v>
      </c>
      <c r="C1428" s="345" t="s">
        <v>15131</v>
      </c>
      <c r="D1428" s="340" t="s">
        <v>15130</v>
      </c>
      <c r="E1428" s="61" t="s">
        <v>158</v>
      </c>
      <c r="F1428" s="155" t="s">
        <v>158</v>
      </c>
      <c r="G1428" s="155">
        <v>1</v>
      </c>
      <c r="H1428" s="155"/>
    </row>
    <row r="1429" spans="1:9" ht="15" x14ac:dyDescent="0.25">
      <c r="A1429" s="340" t="s">
        <v>15033</v>
      </c>
      <c r="B1429" s="340" t="s">
        <v>168</v>
      </c>
      <c r="C1429" s="345" t="s">
        <v>15132</v>
      </c>
      <c r="D1429" s="340" t="s">
        <v>15133</v>
      </c>
      <c r="E1429" s="61" t="s">
        <v>158</v>
      </c>
      <c r="F1429" s="155" t="s">
        <v>158</v>
      </c>
      <c r="G1429" s="155">
        <v>1</v>
      </c>
      <c r="H1429" s="155"/>
    </row>
    <row r="1430" spans="1:9" ht="15" x14ac:dyDescent="0.25">
      <c r="A1430" s="340" t="s">
        <v>15033</v>
      </c>
      <c r="B1430" s="340" t="s">
        <v>168</v>
      </c>
      <c r="C1430" s="345" t="s">
        <v>15134</v>
      </c>
      <c r="D1430" s="340" t="s">
        <v>15133</v>
      </c>
      <c r="E1430" s="61" t="s">
        <v>158</v>
      </c>
      <c r="F1430" s="155" t="s">
        <v>158</v>
      </c>
      <c r="G1430" s="155">
        <v>1</v>
      </c>
      <c r="H1430" s="155"/>
    </row>
    <row r="1431" spans="1:9" ht="15" x14ac:dyDescent="0.25">
      <c r="A1431" s="340" t="s">
        <v>15033</v>
      </c>
      <c r="B1431" s="340" t="s">
        <v>168</v>
      </c>
      <c r="C1431" s="345">
        <v>75</v>
      </c>
      <c r="D1431" s="340" t="s">
        <v>8642</v>
      </c>
      <c r="E1431" s="61" t="s">
        <v>158</v>
      </c>
      <c r="F1431" s="155" t="s">
        <v>158</v>
      </c>
      <c r="G1431" s="155">
        <v>1</v>
      </c>
      <c r="H1431" s="155"/>
    </row>
    <row r="1432" spans="1:9" ht="15" x14ac:dyDescent="0.25">
      <c r="A1432" s="340" t="s">
        <v>15033</v>
      </c>
      <c r="B1432" s="340" t="s">
        <v>168</v>
      </c>
      <c r="C1432" s="345" t="s">
        <v>15135</v>
      </c>
      <c r="D1432" s="340" t="s">
        <v>8642</v>
      </c>
      <c r="E1432" s="61" t="s">
        <v>158</v>
      </c>
      <c r="F1432" s="155" t="s">
        <v>6469</v>
      </c>
      <c r="G1432" s="155">
        <v>0</v>
      </c>
      <c r="H1432" s="155"/>
      <c r="I1432" s="63" t="s">
        <v>1318</v>
      </c>
    </row>
    <row r="1433" spans="1:9" ht="15" x14ac:dyDescent="0.25">
      <c r="A1433" s="340" t="s">
        <v>15136</v>
      </c>
      <c r="B1433" s="61" t="s">
        <v>8781</v>
      </c>
      <c r="C1433" s="345">
        <v>77</v>
      </c>
      <c r="D1433" s="340" t="s">
        <v>15137</v>
      </c>
      <c r="E1433" s="61" t="s">
        <v>158</v>
      </c>
      <c r="F1433" s="155" t="s">
        <v>6469</v>
      </c>
      <c r="G1433" s="155">
        <v>0</v>
      </c>
      <c r="H1433" s="155"/>
    </row>
    <row r="1434" spans="1:9" ht="15" x14ac:dyDescent="0.25">
      <c r="A1434" s="340" t="s">
        <v>15136</v>
      </c>
      <c r="B1434" s="61" t="s">
        <v>8781</v>
      </c>
      <c r="C1434" s="345" t="s">
        <v>15138</v>
      </c>
      <c r="D1434" s="340" t="s">
        <v>15139</v>
      </c>
      <c r="E1434" s="61" t="s">
        <v>140</v>
      </c>
      <c r="F1434" s="155" t="s">
        <v>6469</v>
      </c>
      <c r="G1434" s="155">
        <v>0</v>
      </c>
      <c r="H1434" s="155"/>
    </row>
    <row r="1435" spans="1:9" ht="15" x14ac:dyDescent="0.25">
      <c r="A1435" s="340" t="s">
        <v>15136</v>
      </c>
      <c r="B1435" s="61" t="s">
        <v>8781</v>
      </c>
      <c r="C1435" s="345" t="s">
        <v>15140</v>
      </c>
      <c r="D1435" s="340" t="s">
        <v>15141</v>
      </c>
      <c r="E1435" s="61" t="s">
        <v>140</v>
      </c>
      <c r="F1435" s="155" t="s">
        <v>158</v>
      </c>
      <c r="G1435" s="155">
        <v>3.1</v>
      </c>
      <c r="H1435" s="155"/>
    </row>
    <row r="1436" spans="1:9" ht="15" x14ac:dyDescent="0.25">
      <c r="A1436" s="340" t="s">
        <v>15136</v>
      </c>
      <c r="B1436" s="61" t="s">
        <v>8781</v>
      </c>
      <c r="C1436" s="345" t="s">
        <v>15142</v>
      </c>
      <c r="D1436" s="340" t="s">
        <v>15143</v>
      </c>
      <c r="E1436" s="61" t="s">
        <v>140</v>
      </c>
      <c r="F1436" s="155" t="s">
        <v>140</v>
      </c>
      <c r="G1436" s="155">
        <v>2</v>
      </c>
      <c r="H1436" s="155"/>
    </row>
    <row r="1437" spans="1:9" ht="15" x14ac:dyDescent="0.25">
      <c r="A1437" s="340" t="s">
        <v>15136</v>
      </c>
      <c r="B1437" s="61" t="s">
        <v>8781</v>
      </c>
      <c r="C1437" s="345" t="s">
        <v>15144</v>
      </c>
      <c r="D1437" s="340" t="s">
        <v>15145</v>
      </c>
      <c r="E1437" s="61" t="s">
        <v>158</v>
      </c>
      <c r="F1437" s="155" t="s">
        <v>140</v>
      </c>
      <c r="G1437" s="155">
        <v>1</v>
      </c>
      <c r="H1437" s="155">
        <v>2</v>
      </c>
    </row>
    <row r="1438" spans="1:9" ht="15" x14ac:dyDescent="0.25">
      <c r="A1438" s="340" t="s">
        <v>15136</v>
      </c>
      <c r="B1438" s="61" t="s">
        <v>8781</v>
      </c>
      <c r="C1438" s="345" t="s">
        <v>15146</v>
      </c>
      <c r="D1438" s="340" t="s">
        <v>8657</v>
      </c>
      <c r="E1438" s="61" t="s">
        <v>158</v>
      </c>
      <c r="F1438" s="155" t="s">
        <v>158</v>
      </c>
      <c r="G1438" s="155">
        <v>1</v>
      </c>
      <c r="H1438" s="155"/>
    </row>
    <row r="1439" spans="1:9" ht="15" x14ac:dyDescent="0.25">
      <c r="A1439" s="340" t="s">
        <v>15136</v>
      </c>
      <c r="B1439" s="61" t="s">
        <v>8781</v>
      </c>
      <c r="C1439" s="345" t="s">
        <v>15147</v>
      </c>
      <c r="D1439" s="340" t="s">
        <v>8657</v>
      </c>
      <c r="E1439" s="61" t="s">
        <v>158</v>
      </c>
      <c r="F1439" s="155" t="s">
        <v>158</v>
      </c>
      <c r="G1439" s="155">
        <v>1</v>
      </c>
      <c r="H1439" s="155"/>
    </row>
    <row r="1440" spans="1:9" ht="15" x14ac:dyDescent="0.25">
      <c r="A1440" s="340" t="s">
        <v>15136</v>
      </c>
      <c r="B1440" s="61" t="s">
        <v>8781</v>
      </c>
      <c r="C1440" s="345" t="s">
        <v>15148</v>
      </c>
      <c r="D1440" s="340" t="s">
        <v>15149</v>
      </c>
      <c r="E1440" s="61" t="s">
        <v>158</v>
      </c>
      <c r="F1440" s="155" t="s">
        <v>158</v>
      </c>
      <c r="G1440" s="155">
        <v>1</v>
      </c>
      <c r="H1440" s="155"/>
    </row>
    <row r="1441" spans="1:9" ht="15" x14ac:dyDescent="0.25">
      <c r="A1441" s="340" t="s">
        <v>15136</v>
      </c>
      <c r="B1441" s="61" t="s">
        <v>8781</v>
      </c>
      <c r="C1441" s="345" t="s">
        <v>15150</v>
      </c>
      <c r="D1441" s="340" t="s">
        <v>15151</v>
      </c>
      <c r="E1441" s="61" t="s">
        <v>158</v>
      </c>
      <c r="F1441" s="155" t="s">
        <v>6469</v>
      </c>
      <c r="G1441" s="155">
        <v>1</v>
      </c>
      <c r="H1441" s="155"/>
    </row>
    <row r="1442" spans="1:9" ht="15" x14ac:dyDescent="0.25">
      <c r="A1442" s="340" t="s">
        <v>15136</v>
      </c>
      <c r="B1442" s="61" t="s">
        <v>8781</v>
      </c>
      <c r="C1442" s="345" t="s">
        <v>15152</v>
      </c>
      <c r="D1442" s="340" t="s">
        <v>15151</v>
      </c>
      <c r="E1442" s="61" t="s">
        <v>158</v>
      </c>
      <c r="F1442" s="155" t="s">
        <v>158</v>
      </c>
      <c r="G1442" s="155">
        <v>1</v>
      </c>
      <c r="H1442" s="155"/>
    </row>
    <row r="1443" spans="1:9" ht="15" x14ac:dyDescent="0.25">
      <c r="A1443" s="340" t="s">
        <v>15136</v>
      </c>
      <c r="B1443" s="61" t="s">
        <v>8781</v>
      </c>
      <c r="C1443" s="345" t="s">
        <v>15153</v>
      </c>
      <c r="D1443" s="340" t="s">
        <v>15154</v>
      </c>
      <c r="E1443" s="61" t="s">
        <v>158</v>
      </c>
      <c r="F1443" s="155" t="s">
        <v>140</v>
      </c>
      <c r="G1443" s="155">
        <v>3.2</v>
      </c>
      <c r="H1443" s="155"/>
    </row>
    <row r="1444" spans="1:9" ht="15" x14ac:dyDescent="0.25">
      <c r="A1444" s="340" t="s">
        <v>15136</v>
      </c>
      <c r="B1444" s="61" t="s">
        <v>8781</v>
      </c>
      <c r="C1444" s="345" t="s">
        <v>15155</v>
      </c>
      <c r="D1444" s="340" t="s">
        <v>15156</v>
      </c>
      <c r="E1444" s="61" t="s">
        <v>158</v>
      </c>
      <c r="F1444" s="155" t="s">
        <v>140</v>
      </c>
      <c r="G1444" s="155">
        <v>2</v>
      </c>
      <c r="H1444" s="155"/>
    </row>
    <row r="1445" spans="1:9" ht="15" x14ac:dyDescent="0.25">
      <c r="A1445" s="340" t="s">
        <v>15136</v>
      </c>
      <c r="B1445" s="61" t="s">
        <v>8781</v>
      </c>
      <c r="C1445" s="345" t="s">
        <v>15157</v>
      </c>
      <c r="D1445" s="340" t="s">
        <v>15158</v>
      </c>
      <c r="E1445" s="61" t="s">
        <v>158</v>
      </c>
      <c r="F1445" s="155" t="s">
        <v>140</v>
      </c>
      <c r="G1445" s="155">
        <v>1</v>
      </c>
      <c r="H1445" s="155">
        <v>3.2</v>
      </c>
    </row>
    <row r="1446" spans="1:9" ht="15" x14ac:dyDescent="0.25">
      <c r="A1446" s="340" t="s">
        <v>15136</v>
      </c>
      <c r="B1446" s="61" t="s">
        <v>8781</v>
      </c>
      <c r="C1446" s="345" t="s">
        <v>15159</v>
      </c>
      <c r="D1446" s="340" t="s">
        <v>15160</v>
      </c>
      <c r="E1446" s="61" t="s">
        <v>158</v>
      </c>
      <c r="F1446" s="155" t="s">
        <v>140</v>
      </c>
      <c r="G1446" s="155">
        <v>0</v>
      </c>
      <c r="H1446" s="155"/>
      <c r="I1446" s="63" t="s">
        <v>1318</v>
      </c>
    </row>
    <row r="1447" spans="1:9" ht="15" x14ac:dyDescent="0.25">
      <c r="A1447" s="340" t="s">
        <v>15136</v>
      </c>
      <c r="B1447" s="61" t="s">
        <v>8781</v>
      </c>
      <c r="C1447" s="345" t="s">
        <v>15161</v>
      </c>
      <c r="D1447" s="340" t="s">
        <v>15162</v>
      </c>
      <c r="E1447" s="61" t="s">
        <v>158</v>
      </c>
      <c r="F1447" s="155" t="s">
        <v>140</v>
      </c>
      <c r="G1447" s="155">
        <v>0</v>
      </c>
      <c r="H1447" s="155"/>
    </row>
    <row r="1448" spans="1:9" ht="15" x14ac:dyDescent="0.25">
      <c r="A1448" s="340" t="s">
        <v>15136</v>
      </c>
      <c r="B1448" s="61" t="s">
        <v>8781</v>
      </c>
      <c r="C1448" s="345" t="s">
        <v>15163</v>
      </c>
      <c r="D1448" s="340" t="s">
        <v>15164</v>
      </c>
      <c r="E1448" s="61" t="s">
        <v>158</v>
      </c>
      <c r="F1448" s="155" t="s">
        <v>140</v>
      </c>
      <c r="G1448" s="155">
        <v>0</v>
      </c>
      <c r="H1448" s="155"/>
    </row>
    <row r="1449" spans="1:9" ht="15" x14ac:dyDescent="0.25">
      <c r="A1449" s="340" t="s">
        <v>15136</v>
      </c>
      <c r="B1449" s="61" t="s">
        <v>8781</v>
      </c>
      <c r="C1449" s="345" t="s">
        <v>15165</v>
      </c>
      <c r="D1449" s="340" t="s">
        <v>15164</v>
      </c>
      <c r="E1449" s="61" t="s">
        <v>158</v>
      </c>
      <c r="F1449" s="155" t="s">
        <v>6469</v>
      </c>
      <c r="G1449" s="155">
        <v>0</v>
      </c>
      <c r="H1449" s="155"/>
      <c r="I1449" s="63" t="s">
        <v>1318</v>
      </c>
    </row>
    <row r="1450" spans="1:9" ht="15" x14ac:dyDescent="0.25">
      <c r="A1450" s="340" t="s">
        <v>15136</v>
      </c>
      <c r="B1450" s="61" t="s">
        <v>8781</v>
      </c>
      <c r="C1450" s="345" t="s">
        <v>15166</v>
      </c>
      <c r="D1450" s="340" t="s">
        <v>15167</v>
      </c>
      <c r="E1450" s="61" t="s">
        <v>158</v>
      </c>
      <c r="F1450" s="155" t="s">
        <v>6469</v>
      </c>
      <c r="G1450" s="155">
        <v>0</v>
      </c>
      <c r="H1450" s="155"/>
    </row>
    <row r="1451" spans="1:9" ht="15" x14ac:dyDescent="0.25">
      <c r="A1451" s="340" t="s">
        <v>15136</v>
      </c>
      <c r="B1451" s="61" t="s">
        <v>8781</v>
      </c>
      <c r="C1451" s="345" t="s">
        <v>15168</v>
      </c>
      <c r="D1451" s="340" t="s">
        <v>15167</v>
      </c>
      <c r="E1451" s="61" t="s">
        <v>158</v>
      </c>
      <c r="F1451" s="155" t="s">
        <v>158</v>
      </c>
      <c r="G1451" s="155">
        <v>0</v>
      </c>
      <c r="H1451" s="155"/>
    </row>
    <row r="1452" spans="1:9" ht="15" x14ac:dyDescent="0.25">
      <c r="A1452" s="340" t="s">
        <v>15136</v>
      </c>
      <c r="B1452" s="61" t="s">
        <v>8781</v>
      </c>
      <c r="C1452" s="345" t="s">
        <v>15169</v>
      </c>
      <c r="D1452" s="340" t="s">
        <v>8679</v>
      </c>
      <c r="E1452" s="61" t="s">
        <v>158</v>
      </c>
      <c r="F1452" s="155" t="s">
        <v>6469</v>
      </c>
      <c r="G1452" s="155">
        <v>0</v>
      </c>
      <c r="H1452" s="155"/>
    </row>
    <row r="1453" spans="1:9" ht="15" x14ac:dyDescent="0.25">
      <c r="A1453" s="340" t="s">
        <v>15136</v>
      </c>
      <c r="B1453" s="61" t="s">
        <v>8781</v>
      </c>
      <c r="C1453" s="345" t="s">
        <v>15170</v>
      </c>
      <c r="D1453" s="340" t="s">
        <v>8679</v>
      </c>
      <c r="E1453" s="61" t="s">
        <v>158</v>
      </c>
      <c r="F1453" s="155" t="s">
        <v>158</v>
      </c>
      <c r="G1453" s="155">
        <v>0</v>
      </c>
      <c r="H1453" s="155"/>
    </row>
    <row r="1454" spans="1:9" ht="15" x14ac:dyDescent="0.25">
      <c r="A1454" s="340" t="s">
        <v>15136</v>
      </c>
      <c r="B1454" s="61" t="s">
        <v>8781</v>
      </c>
      <c r="C1454" s="345" t="s">
        <v>15171</v>
      </c>
      <c r="D1454" s="340" t="s">
        <v>8681</v>
      </c>
      <c r="E1454" s="61" t="s">
        <v>158</v>
      </c>
      <c r="F1454" s="155" t="s">
        <v>140</v>
      </c>
      <c r="G1454" s="155">
        <v>0</v>
      </c>
      <c r="H1454" s="155"/>
      <c r="I1454" s="63" t="s">
        <v>1318</v>
      </c>
    </row>
    <row r="1455" spans="1:9" ht="15" x14ac:dyDescent="0.25">
      <c r="A1455" s="340" t="s">
        <v>15136</v>
      </c>
      <c r="B1455" s="61" t="s">
        <v>8781</v>
      </c>
      <c r="C1455" s="345" t="s">
        <v>15172</v>
      </c>
      <c r="D1455" s="340" t="s">
        <v>8681</v>
      </c>
      <c r="E1455" s="61" t="s">
        <v>158</v>
      </c>
      <c r="F1455" s="155" t="s">
        <v>140</v>
      </c>
      <c r="G1455" s="155">
        <v>0</v>
      </c>
      <c r="H1455" s="155"/>
    </row>
    <row r="1456" spans="1:9" ht="15" x14ac:dyDescent="0.25">
      <c r="A1456" s="340" t="s">
        <v>15136</v>
      </c>
      <c r="B1456" s="61" t="s">
        <v>8781</v>
      </c>
      <c r="C1456" s="345" t="s">
        <v>15173</v>
      </c>
      <c r="D1456" s="340" t="s">
        <v>15174</v>
      </c>
      <c r="E1456" s="61" t="s">
        <v>158</v>
      </c>
      <c r="F1456" s="155" t="s">
        <v>140</v>
      </c>
      <c r="G1456" s="155">
        <v>0</v>
      </c>
      <c r="H1456" s="155"/>
    </row>
    <row r="1457" spans="1:4" ht="15" x14ac:dyDescent="0.25">
      <c r="A1457" s="340" t="s">
        <v>15136</v>
      </c>
      <c r="B1457" s="61" t="s">
        <v>8781</v>
      </c>
      <c r="C1457" s="345" t="s">
        <v>15175</v>
      </c>
      <c r="D1457" s="340" t="s">
        <v>15174</v>
      </c>
    </row>
    <row r="1458" spans="1:4" ht="15" x14ac:dyDescent="0.25">
      <c r="A1458" s="340" t="s">
        <v>15136</v>
      </c>
      <c r="B1458" s="61" t="s">
        <v>8781</v>
      </c>
      <c r="C1458" s="345" t="s">
        <v>15176</v>
      </c>
      <c r="D1458" s="340" t="s">
        <v>15177</v>
      </c>
    </row>
    <row r="1459" spans="1:4" ht="15" x14ac:dyDescent="0.25">
      <c r="A1459" s="340" t="s">
        <v>15136</v>
      </c>
      <c r="B1459" s="61" t="s">
        <v>8781</v>
      </c>
      <c r="C1459" s="345" t="s">
        <v>15178</v>
      </c>
      <c r="D1459" s="340" t="s">
        <v>15177</v>
      </c>
    </row>
    <row r="1460" spans="1:4" ht="15" x14ac:dyDescent="0.25">
      <c r="A1460" s="340" t="s">
        <v>15136</v>
      </c>
      <c r="B1460" s="61" t="s">
        <v>8781</v>
      </c>
      <c r="C1460" s="345" t="s">
        <v>15179</v>
      </c>
      <c r="D1460" s="340" t="s">
        <v>15180</v>
      </c>
    </row>
    <row r="1461" spans="1:4" ht="15" x14ac:dyDescent="0.25">
      <c r="A1461" s="340" t="s">
        <v>15136</v>
      </c>
      <c r="B1461" s="61" t="s">
        <v>8781</v>
      </c>
      <c r="C1461" s="345" t="s">
        <v>15181</v>
      </c>
      <c r="D1461" s="340" t="s">
        <v>15180</v>
      </c>
    </row>
    <row r="1462" spans="1:4" ht="15" x14ac:dyDescent="0.25">
      <c r="A1462" s="340" t="s">
        <v>15136</v>
      </c>
      <c r="B1462" s="61" t="s">
        <v>8781</v>
      </c>
      <c r="C1462" s="345" t="s">
        <v>15182</v>
      </c>
      <c r="D1462" s="340" t="s">
        <v>15183</v>
      </c>
    </row>
    <row r="1463" spans="1:4" ht="15" x14ac:dyDescent="0.25">
      <c r="A1463" s="340" t="s">
        <v>15136</v>
      </c>
      <c r="B1463" s="61" t="s">
        <v>8781</v>
      </c>
      <c r="C1463" s="345" t="s">
        <v>15184</v>
      </c>
      <c r="D1463" s="340" t="s">
        <v>15185</v>
      </c>
    </row>
    <row r="1464" spans="1:4" ht="15" x14ac:dyDescent="0.25">
      <c r="A1464" s="340" t="s">
        <v>15136</v>
      </c>
      <c r="B1464" s="61" t="s">
        <v>8781</v>
      </c>
      <c r="C1464" s="345" t="s">
        <v>15186</v>
      </c>
      <c r="D1464" s="340" t="s">
        <v>15185</v>
      </c>
    </row>
    <row r="1465" spans="1:4" ht="15" x14ac:dyDescent="0.25">
      <c r="A1465" s="340" t="s">
        <v>15136</v>
      </c>
      <c r="B1465" s="61" t="s">
        <v>8781</v>
      </c>
      <c r="C1465" s="345" t="s">
        <v>15187</v>
      </c>
      <c r="D1465" s="340" t="s">
        <v>15188</v>
      </c>
    </row>
    <row r="1466" spans="1:4" ht="15" x14ac:dyDescent="0.25">
      <c r="A1466" s="340" t="s">
        <v>15136</v>
      </c>
      <c r="B1466" s="61" t="s">
        <v>8781</v>
      </c>
      <c r="C1466" s="345" t="s">
        <v>15189</v>
      </c>
      <c r="D1466" s="340" t="s">
        <v>15188</v>
      </c>
    </row>
    <row r="1467" spans="1:4" ht="15" x14ac:dyDescent="0.25">
      <c r="A1467" s="340" t="s">
        <v>15136</v>
      </c>
      <c r="B1467" s="61" t="s">
        <v>8781</v>
      </c>
      <c r="C1467" s="345">
        <v>78</v>
      </c>
      <c r="D1467" s="340" t="s">
        <v>15190</v>
      </c>
    </row>
    <row r="1468" spans="1:4" ht="15" x14ac:dyDescent="0.25">
      <c r="A1468" s="340" t="s">
        <v>15136</v>
      </c>
      <c r="B1468" s="61" t="s">
        <v>8781</v>
      </c>
      <c r="C1468" s="345" t="s">
        <v>15191</v>
      </c>
      <c r="D1468" s="340" t="s">
        <v>8696</v>
      </c>
    </row>
    <row r="1469" spans="1:4" ht="15" x14ac:dyDescent="0.25">
      <c r="A1469" s="340" t="s">
        <v>15136</v>
      </c>
      <c r="B1469" s="61" t="s">
        <v>8781</v>
      </c>
      <c r="C1469" s="345" t="s">
        <v>15192</v>
      </c>
      <c r="D1469" s="340" t="s">
        <v>8696</v>
      </c>
    </row>
    <row r="1470" spans="1:4" ht="15" x14ac:dyDescent="0.25">
      <c r="A1470" s="340" t="s">
        <v>15136</v>
      </c>
      <c r="B1470" s="61" t="s">
        <v>8781</v>
      </c>
      <c r="C1470" s="345" t="s">
        <v>15193</v>
      </c>
      <c r="D1470" s="340" t="s">
        <v>15194</v>
      </c>
    </row>
    <row r="1471" spans="1:4" ht="15" x14ac:dyDescent="0.25">
      <c r="A1471" s="340" t="s">
        <v>15136</v>
      </c>
      <c r="B1471" s="61" t="s">
        <v>8781</v>
      </c>
      <c r="C1471" s="345" t="s">
        <v>15195</v>
      </c>
      <c r="D1471" s="340" t="s">
        <v>15196</v>
      </c>
    </row>
    <row r="1472" spans="1:4" ht="15" x14ac:dyDescent="0.25">
      <c r="A1472" s="340" t="s">
        <v>15136</v>
      </c>
      <c r="B1472" s="61" t="s">
        <v>8781</v>
      </c>
      <c r="C1472" s="345" t="s">
        <v>15197</v>
      </c>
      <c r="D1472" s="340" t="s">
        <v>15198</v>
      </c>
    </row>
    <row r="1473" spans="1:4" ht="15" x14ac:dyDescent="0.25">
      <c r="A1473" s="340" t="s">
        <v>15136</v>
      </c>
      <c r="B1473" s="61" t="s">
        <v>8781</v>
      </c>
      <c r="C1473" s="345">
        <v>79</v>
      </c>
      <c r="D1473" s="340" t="s">
        <v>15199</v>
      </c>
    </row>
    <row r="1474" spans="1:4" ht="15" x14ac:dyDescent="0.25">
      <c r="A1474" s="340" t="s">
        <v>15136</v>
      </c>
      <c r="B1474" s="61" t="s">
        <v>8781</v>
      </c>
      <c r="C1474" s="345" t="s">
        <v>15200</v>
      </c>
      <c r="D1474" s="340" t="s">
        <v>15201</v>
      </c>
    </row>
    <row r="1475" spans="1:4" ht="15" x14ac:dyDescent="0.25">
      <c r="A1475" s="340" t="s">
        <v>15136</v>
      </c>
      <c r="B1475" s="61" t="s">
        <v>8781</v>
      </c>
      <c r="C1475" s="345" t="s">
        <v>15202</v>
      </c>
      <c r="D1475" s="340" t="s">
        <v>15203</v>
      </c>
    </row>
    <row r="1476" spans="1:4" ht="15" x14ac:dyDescent="0.25">
      <c r="A1476" s="340" t="s">
        <v>15136</v>
      </c>
      <c r="B1476" s="61" t="s">
        <v>8781</v>
      </c>
      <c r="C1476" s="345" t="s">
        <v>15204</v>
      </c>
      <c r="D1476" s="340" t="s">
        <v>15203</v>
      </c>
    </row>
    <row r="1477" spans="1:4" ht="15" x14ac:dyDescent="0.25">
      <c r="A1477" s="340" t="s">
        <v>15136</v>
      </c>
      <c r="B1477" s="61" t="s">
        <v>8781</v>
      </c>
      <c r="C1477" s="345" t="s">
        <v>15205</v>
      </c>
      <c r="D1477" s="340" t="s">
        <v>15206</v>
      </c>
    </row>
    <row r="1478" spans="1:4" ht="15" x14ac:dyDescent="0.25">
      <c r="A1478" s="340" t="s">
        <v>15136</v>
      </c>
      <c r="B1478" s="61" t="s">
        <v>8781</v>
      </c>
      <c r="C1478" s="345" t="s">
        <v>15207</v>
      </c>
      <c r="D1478" s="340" t="s">
        <v>15206</v>
      </c>
    </row>
    <row r="1479" spans="1:4" ht="15" x14ac:dyDescent="0.25">
      <c r="A1479" s="340" t="s">
        <v>15136</v>
      </c>
      <c r="B1479" s="61" t="s">
        <v>8781</v>
      </c>
      <c r="C1479" s="345" t="s">
        <v>15208</v>
      </c>
      <c r="D1479" s="340" t="s">
        <v>15209</v>
      </c>
    </row>
    <row r="1480" spans="1:4" ht="15" x14ac:dyDescent="0.25">
      <c r="A1480" s="340" t="s">
        <v>15136</v>
      </c>
      <c r="B1480" s="61" t="s">
        <v>8781</v>
      </c>
      <c r="C1480" s="345" t="s">
        <v>15210</v>
      </c>
      <c r="D1480" s="340" t="s">
        <v>15209</v>
      </c>
    </row>
    <row r="1481" spans="1:4" ht="15" x14ac:dyDescent="0.25">
      <c r="A1481" s="340" t="s">
        <v>15136</v>
      </c>
      <c r="B1481" s="61" t="s">
        <v>8781</v>
      </c>
      <c r="C1481" s="345">
        <v>80</v>
      </c>
      <c r="D1481" s="340" t="s">
        <v>15211</v>
      </c>
    </row>
    <row r="1482" spans="1:4" ht="15" x14ac:dyDescent="0.25">
      <c r="A1482" s="340" t="s">
        <v>15136</v>
      </c>
      <c r="B1482" s="61" t="s">
        <v>8781</v>
      </c>
      <c r="C1482" s="345" t="s">
        <v>15212</v>
      </c>
      <c r="D1482" s="340" t="s">
        <v>15213</v>
      </c>
    </row>
    <row r="1483" spans="1:4" ht="15" x14ac:dyDescent="0.25">
      <c r="A1483" s="340" t="s">
        <v>15136</v>
      </c>
      <c r="B1483" s="61" t="s">
        <v>8781</v>
      </c>
      <c r="C1483" s="345" t="s">
        <v>15214</v>
      </c>
      <c r="D1483" s="340" t="s">
        <v>15213</v>
      </c>
    </row>
    <row r="1484" spans="1:4" ht="15" x14ac:dyDescent="0.25">
      <c r="A1484" s="340" t="s">
        <v>15136</v>
      </c>
      <c r="B1484" s="61" t="s">
        <v>8781</v>
      </c>
      <c r="C1484" s="345" t="s">
        <v>15215</v>
      </c>
      <c r="D1484" s="340" t="s">
        <v>15216</v>
      </c>
    </row>
    <row r="1485" spans="1:4" ht="15" x14ac:dyDescent="0.25">
      <c r="A1485" s="340" t="s">
        <v>15136</v>
      </c>
      <c r="B1485" s="61" t="s">
        <v>8781</v>
      </c>
      <c r="C1485" s="345" t="s">
        <v>15217</v>
      </c>
      <c r="D1485" s="340" t="s">
        <v>15216</v>
      </c>
    </row>
    <row r="1486" spans="1:4" ht="15" x14ac:dyDescent="0.25">
      <c r="A1486" s="340" t="s">
        <v>15136</v>
      </c>
      <c r="B1486" s="61" t="s">
        <v>8781</v>
      </c>
      <c r="C1486" s="345">
        <v>81</v>
      </c>
      <c r="D1486" s="340" t="s">
        <v>15218</v>
      </c>
    </row>
    <row r="1487" spans="1:4" ht="15" x14ac:dyDescent="0.25">
      <c r="A1487" s="340" t="s">
        <v>15136</v>
      </c>
      <c r="B1487" s="61" t="s">
        <v>8781</v>
      </c>
      <c r="C1487" s="345" t="s">
        <v>15219</v>
      </c>
      <c r="D1487" s="340" t="s">
        <v>8735</v>
      </c>
    </row>
    <row r="1488" spans="1:4" ht="15" x14ac:dyDescent="0.25">
      <c r="A1488" s="340" t="s">
        <v>15136</v>
      </c>
      <c r="B1488" s="61" t="s">
        <v>8781</v>
      </c>
      <c r="C1488" s="345" t="s">
        <v>15220</v>
      </c>
      <c r="D1488" s="340" t="s">
        <v>8735</v>
      </c>
    </row>
    <row r="1489" spans="1:4" ht="15" x14ac:dyDescent="0.25">
      <c r="A1489" s="340" t="s">
        <v>15136</v>
      </c>
      <c r="B1489" s="61" t="s">
        <v>8781</v>
      </c>
      <c r="C1489" s="345" t="s">
        <v>15221</v>
      </c>
      <c r="D1489" s="340" t="s">
        <v>8738</v>
      </c>
    </row>
    <row r="1490" spans="1:4" ht="15" x14ac:dyDescent="0.25">
      <c r="A1490" s="340" t="s">
        <v>15136</v>
      </c>
      <c r="B1490" s="61" t="s">
        <v>8781</v>
      </c>
      <c r="C1490" s="345" t="s">
        <v>15222</v>
      </c>
      <c r="D1490" s="340" t="s">
        <v>8740</v>
      </c>
    </row>
    <row r="1491" spans="1:4" ht="15" x14ac:dyDescent="0.25">
      <c r="A1491" s="340" t="s">
        <v>15136</v>
      </c>
      <c r="B1491" s="61" t="s">
        <v>8781</v>
      </c>
      <c r="C1491" s="345" t="s">
        <v>15223</v>
      </c>
      <c r="D1491" s="340" t="s">
        <v>8740</v>
      </c>
    </row>
    <row r="1492" spans="1:4" ht="15" x14ac:dyDescent="0.25">
      <c r="A1492" s="340" t="s">
        <v>15136</v>
      </c>
      <c r="B1492" s="61" t="s">
        <v>8781</v>
      </c>
      <c r="C1492" s="345" t="s">
        <v>15224</v>
      </c>
      <c r="D1492" s="340" t="s">
        <v>15225</v>
      </c>
    </row>
    <row r="1493" spans="1:4" ht="15" x14ac:dyDescent="0.25">
      <c r="A1493" s="340" t="s">
        <v>15136</v>
      </c>
      <c r="B1493" s="61" t="s">
        <v>8781</v>
      </c>
      <c r="C1493" s="345" t="s">
        <v>15226</v>
      </c>
      <c r="D1493" s="340" t="s">
        <v>8744</v>
      </c>
    </row>
    <row r="1494" spans="1:4" ht="15" x14ac:dyDescent="0.25">
      <c r="A1494" s="340" t="s">
        <v>15136</v>
      </c>
      <c r="B1494" s="61" t="s">
        <v>8781</v>
      </c>
      <c r="C1494" s="345" t="s">
        <v>15227</v>
      </c>
      <c r="D1494" s="340" t="s">
        <v>8746</v>
      </c>
    </row>
    <row r="1495" spans="1:4" ht="15" x14ac:dyDescent="0.25">
      <c r="A1495" s="340" t="s">
        <v>15136</v>
      </c>
      <c r="B1495" s="61" t="s">
        <v>8781</v>
      </c>
      <c r="C1495" s="345" t="s">
        <v>15228</v>
      </c>
      <c r="D1495" s="340" t="s">
        <v>15229</v>
      </c>
    </row>
    <row r="1496" spans="1:4" ht="15" x14ac:dyDescent="0.25">
      <c r="A1496" s="340" t="s">
        <v>15136</v>
      </c>
      <c r="B1496" s="61" t="s">
        <v>8781</v>
      </c>
      <c r="C1496" s="345" t="s">
        <v>15230</v>
      </c>
      <c r="D1496" s="340" t="s">
        <v>15231</v>
      </c>
    </row>
    <row r="1497" spans="1:4" ht="15" x14ac:dyDescent="0.25">
      <c r="A1497" s="340" t="s">
        <v>15136</v>
      </c>
      <c r="B1497" s="61" t="s">
        <v>8781</v>
      </c>
      <c r="C1497" s="345" t="s">
        <v>15232</v>
      </c>
      <c r="D1497" s="340" t="s">
        <v>15231</v>
      </c>
    </row>
    <row r="1498" spans="1:4" ht="15" x14ac:dyDescent="0.25">
      <c r="A1498" s="340" t="s">
        <v>15136</v>
      </c>
      <c r="B1498" s="61" t="s">
        <v>8781</v>
      </c>
      <c r="C1498" s="345" t="s">
        <v>15233</v>
      </c>
      <c r="D1498" s="340" t="s">
        <v>8752</v>
      </c>
    </row>
    <row r="1499" spans="1:4" ht="15" x14ac:dyDescent="0.25">
      <c r="A1499" s="340" t="s">
        <v>15136</v>
      </c>
      <c r="B1499" s="61" t="s">
        <v>8781</v>
      </c>
      <c r="C1499" s="345" t="s">
        <v>15234</v>
      </c>
      <c r="D1499" s="340" t="s">
        <v>15235</v>
      </c>
    </row>
    <row r="1500" spans="1:4" ht="15" x14ac:dyDescent="0.25">
      <c r="A1500" s="340" t="s">
        <v>15136</v>
      </c>
      <c r="B1500" s="61" t="s">
        <v>8781</v>
      </c>
      <c r="C1500" s="345" t="s">
        <v>15236</v>
      </c>
      <c r="D1500" s="340" t="s">
        <v>15237</v>
      </c>
    </row>
    <row r="1501" spans="1:4" ht="15" x14ac:dyDescent="0.25">
      <c r="A1501" s="340" t="s">
        <v>15136</v>
      </c>
      <c r="B1501" s="61" t="s">
        <v>8781</v>
      </c>
      <c r="C1501" s="345">
        <v>82</v>
      </c>
      <c r="D1501" s="340" t="s">
        <v>15238</v>
      </c>
    </row>
    <row r="1502" spans="1:4" ht="15" x14ac:dyDescent="0.25">
      <c r="A1502" s="340" t="s">
        <v>15136</v>
      </c>
      <c r="B1502" s="61" t="s">
        <v>8781</v>
      </c>
      <c r="C1502" s="345" t="s">
        <v>15239</v>
      </c>
      <c r="D1502" s="340" t="s">
        <v>15240</v>
      </c>
    </row>
    <row r="1503" spans="1:4" ht="15" x14ac:dyDescent="0.25">
      <c r="A1503" s="340" t="s">
        <v>15136</v>
      </c>
      <c r="B1503" s="61" t="s">
        <v>8781</v>
      </c>
      <c r="C1503" s="345" t="s">
        <v>15241</v>
      </c>
      <c r="D1503" s="340" t="s">
        <v>15240</v>
      </c>
    </row>
    <row r="1504" spans="1:4" ht="15" x14ac:dyDescent="0.25">
      <c r="A1504" s="340" t="s">
        <v>15136</v>
      </c>
      <c r="B1504" s="61" t="s">
        <v>8781</v>
      </c>
      <c r="C1504" s="345" t="s">
        <v>15242</v>
      </c>
      <c r="D1504" s="340" t="s">
        <v>15243</v>
      </c>
    </row>
    <row r="1505" spans="1:4" ht="15" x14ac:dyDescent="0.25">
      <c r="A1505" s="340" t="s">
        <v>15136</v>
      </c>
      <c r="B1505" s="61" t="s">
        <v>8781</v>
      </c>
      <c r="C1505" s="345" t="s">
        <v>15244</v>
      </c>
      <c r="D1505" s="340" t="s">
        <v>15243</v>
      </c>
    </row>
    <row r="1506" spans="1:4" ht="15" x14ac:dyDescent="0.25">
      <c r="A1506" s="340" t="s">
        <v>15136</v>
      </c>
      <c r="B1506" s="61" t="s">
        <v>8781</v>
      </c>
      <c r="C1506" s="345" t="s">
        <v>15245</v>
      </c>
      <c r="D1506" s="340" t="s">
        <v>15246</v>
      </c>
    </row>
    <row r="1507" spans="1:4" ht="15" x14ac:dyDescent="0.25">
      <c r="A1507" s="340" t="s">
        <v>15136</v>
      </c>
      <c r="B1507" s="61" t="s">
        <v>8781</v>
      </c>
      <c r="C1507" s="345" t="s">
        <v>15247</v>
      </c>
      <c r="D1507" s="340" t="s">
        <v>15246</v>
      </c>
    </row>
    <row r="1508" spans="1:4" ht="15" x14ac:dyDescent="0.25">
      <c r="A1508" s="340" t="s">
        <v>15136</v>
      </c>
      <c r="B1508" s="61" t="s">
        <v>8781</v>
      </c>
      <c r="C1508" s="345" t="s">
        <v>15248</v>
      </c>
      <c r="D1508" s="340" t="s">
        <v>15249</v>
      </c>
    </row>
    <row r="1509" spans="1:4" ht="15" x14ac:dyDescent="0.25">
      <c r="A1509" s="340" t="s">
        <v>15136</v>
      </c>
      <c r="B1509" s="61" t="s">
        <v>8781</v>
      </c>
      <c r="C1509" s="345" t="s">
        <v>15250</v>
      </c>
      <c r="D1509" s="340" t="s">
        <v>15249</v>
      </c>
    </row>
    <row r="1510" spans="1:4" ht="15" x14ac:dyDescent="0.25">
      <c r="A1510" s="340" t="s">
        <v>15136</v>
      </c>
      <c r="B1510" s="61" t="s">
        <v>8781</v>
      </c>
      <c r="C1510" s="345" t="s">
        <v>15251</v>
      </c>
      <c r="D1510" s="340" t="s">
        <v>15252</v>
      </c>
    </row>
    <row r="1511" spans="1:4" ht="15" x14ac:dyDescent="0.25">
      <c r="A1511" s="340" t="s">
        <v>15136</v>
      </c>
      <c r="B1511" s="61" t="s">
        <v>8781</v>
      </c>
      <c r="C1511" s="345" t="s">
        <v>15253</v>
      </c>
      <c r="D1511" s="340" t="s">
        <v>15254</v>
      </c>
    </row>
    <row r="1512" spans="1:4" ht="15" x14ac:dyDescent="0.25">
      <c r="A1512" s="340" t="s">
        <v>15136</v>
      </c>
      <c r="B1512" s="61" t="s">
        <v>8781</v>
      </c>
      <c r="C1512" s="345" t="s">
        <v>15255</v>
      </c>
      <c r="D1512" s="340" t="s">
        <v>15254</v>
      </c>
    </row>
    <row r="1513" spans="1:4" ht="15" x14ac:dyDescent="0.25">
      <c r="A1513" s="340" t="s">
        <v>15136</v>
      </c>
      <c r="B1513" s="61" t="s">
        <v>8781</v>
      </c>
      <c r="C1513" s="345" t="s">
        <v>15256</v>
      </c>
      <c r="D1513" s="340" t="s">
        <v>15257</v>
      </c>
    </row>
    <row r="1514" spans="1:4" ht="15" x14ac:dyDescent="0.25">
      <c r="A1514" s="340" t="s">
        <v>15136</v>
      </c>
      <c r="B1514" s="61" t="s">
        <v>8781</v>
      </c>
      <c r="C1514" s="345" t="s">
        <v>15258</v>
      </c>
      <c r="D1514" s="340" t="s">
        <v>15257</v>
      </c>
    </row>
    <row r="1515" spans="1:4" ht="15" x14ac:dyDescent="0.25">
      <c r="A1515" s="340" t="s">
        <v>15136</v>
      </c>
      <c r="B1515" s="61" t="s">
        <v>8781</v>
      </c>
      <c r="C1515" s="345" t="s">
        <v>15259</v>
      </c>
      <c r="D1515" s="340" t="s">
        <v>15260</v>
      </c>
    </row>
    <row r="1516" spans="1:4" ht="15" x14ac:dyDescent="0.25">
      <c r="A1516" s="340" t="s">
        <v>15136</v>
      </c>
      <c r="B1516" s="61" t="s">
        <v>8781</v>
      </c>
      <c r="C1516" s="345" t="s">
        <v>15261</v>
      </c>
      <c r="D1516" s="340" t="s">
        <v>15260</v>
      </c>
    </row>
    <row r="1517" spans="1:4" ht="15" x14ac:dyDescent="0.25">
      <c r="A1517" s="61" t="s">
        <v>15262</v>
      </c>
      <c r="B1517" s="61" t="s">
        <v>8812</v>
      </c>
      <c r="C1517" s="345">
        <v>84</v>
      </c>
      <c r="D1517" s="340" t="s">
        <v>8784</v>
      </c>
    </row>
    <row r="1518" spans="1:4" ht="15" x14ac:dyDescent="0.25">
      <c r="A1518" s="61" t="s">
        <v>15262</v>
      </c>
      <c r="B1518" s="61" t="s">
        <v>8812</v>
      </c>
      <c r="C1518" s="345" t="s">
        <v>15263</v>
      </c>
      <c r="D1518" s="340" t="s">
        <v>15264</v>
      </c>
    </row>
    <row r="1519" spans="1:4" ht="15" x14ac:dyDescent="0.25">
      <c r="A1519" s="61" t="s">
        <v>15262</v>
      </c>
      <c r="B1519" s="61" t="s">
        <v>8812</v>
      </c>
      <c r="C1519" s="345" t="s">
        <v>15265</v>
      </c>
      <c r="D1519" s="340" t="s">
        <v>8788</v>
      </c>
    </row>
    <row r="1520" spans="1:4" ht="15" x14ac:dyDescent="0.25">
      <c r="A1520" s="61" t="s">
        <v>15262</v>
      </c>
      <c r="B1520" s="61" t="s">
        <v>8812</v>
      </c>
      <c r="C1520" s="345" t="s">
        <v>15266</v>
      </c>
      <c r="D1520" s="340" t="s">
        <v>8788</v>
      </c>
    </row>
    <row r="1521" spans="1:4" ht="15" x14ac:dyDescent="0.25">
      <c r="A1521" s="61" t="s">
        <v>15262</v>
      </c>
      <c r="B1521" s="61" t="s">
        <v>8812</v>
      </c>
      <c r="C1521" s="345" t="s">
        <v>15267</v>
      </c>
      <c r="D1521" s="340" t="s">
        <v>15268</v>
      </c>
    </row>
    <row r="1522" spans="1:4" ht="15" x14ac:dyDescent="0.25">
      <c r="A1522" s="61" t="s">
        <v>15262</v>
      </c>
      <c r="B1522" s="61" t="s">
        <v>8812</v>
      </c>
      <c r="C1522" s="345" t="s">
        <v>15269</v>
      </c>
      <c r="D1522" s="340" t="s">
        <v>15270</v>
      </c>
    </row>
    <row r="1523" spans="1:4" ht="15" x14ac:dyDescent="0.25">
      <c r="A1523" s="61" t="s">
        <v>15262</v>
      </c>
      <c r="B1523" s="61" t="s">
        <v>8812</v>
      </c>
      <c r="C1523" s="345" t="s">
        <v>15271</v>
      </c>
      <c r="D1523" s="340" t="s">
        <v>15272</v>
      </c>
    </row>
    <row r="1524" spans="1:4" ht="15" x14ac:dyDescent="0.25">
      <c r="A1524" s="61" t="s">
        <v>15262</v>
      </c>
      <c r="B1524" s="61" t="s">
        <v>8812</v>
      </c>
      <c r="C1524" s="345" t="s">
        <v>15273</v>
      </c>
      <c r="D1524" s="340" t="s">
        <v>15274</v>
      </c>
    </row>
    <row r="1525" spans="1:4" ht="15" x14ac:dyDescent="0.25">
      <c r="A1525" s="61" t="s">
        <v>15262</v>
      </c>
      <c r="B1525" s="61" t="s">
        <v>8812</v>
      </c>
      <c r="C1525" s="345" t="s">
        <v>15275</v>
      </c>
      <c r="D1525" s="340" t="s">
        <v>8792</v>
      </c>
    </row>
    <row r="1526" spans="1:4" ht="15" x14ac:dyDescent="0.25">
      <c r="A1526" s="61" t="s">
        <v>15262</v>
      </c>
      <c r="B1526" s="61" t="s">
        <v>8812</v>
      </c>
      <c r="C1526" s="345" t="s">
        <v>15276</v>
      </c>
      <c r="D1526" s="340" t="s">
        <v>8792</v>
      </c>
    </row>
    <row r="1527" spans="1:4" ht="15" x14ac:dyDescent="0.25">
      <c r="A1527" s="61" t="s">
        <v>15262</v>
      </c>
      <c r="B1527" s="61" t="s">
        <v>8812</v>
      </c>
      <c r="C1527" s="345" t="s">
        <v>15277</v>
      </c>
      <c r="D1527" s="340" t="s">
        <v>8794</v>
      </c>
    </row>
    <row r="1528" spans="1:4" ht="15" x14ac:dyDescent="0.25">
      <c r="A1528" s="61" t="s">
        <v>15262</v>
      </c>
      <c r="B1528" s="61" t="s">
        <v>8812</v>
      </c>
      <c r="C1528" s="345" t="s">
        <v>15278</v>
      </c>
      <c r="D1528" s="340" t="s">
        <v>15279</v>
      </c>
    </row>
    <row r="1529" spans="1:4" ht="15" x14ac:dyDescent="0.25">
      <c r="A1529" s="61" t="s">
        <v>15262</v>
      </c>
      <c r="B1529" s="61" t="s">
        <v>8812</v>
      </c>
      <c r="C1529" s="345" t="s">
        <v>15280</v>
      </c>
      <c r="D1529" s="340" t="s">
        <v>15279</v>
      </c>
    </row>
    <row r="1530" spans="1:4" ht="15" x14ac:dyDescent="0.25">
      <c r="A1530" s="61" t="s">
        <v>15262</v>
      </c>
      <c r="B1530" s="61" t="s">
        <v>8812</v>
      </c>
      <c r="C1530" s="345" t="s">
        <v>15281</v>
      </c>
      <c r="D1530" s="340" t="s">
        <v>15282</v>
      </c>
    </row>
    <row r="1531" spans="1:4" ht="15" x14ac:dyDescent="0.25">
      <c r="A1531" s="61" t="s">
        <v>15262</v>
      </c>
      <c r="B1531" s="61" t="s">
        <v>8812</v>
      </c>
      <c r="C1531" s="345" t="s">
        <v>15283</v>
      </c>
      <c r="D1531" s="340" t="s">
        <v>15282</v>
      </c>
    </row>
    <row r="1532" spans="1:4" ht="15" x14ac:dyDescent="0.25">
      <c r="A1532" s="61" t="s">
        <v>15262</v>
      </c>
      <c r="B1532" s="61" t="s">
        <v>8812</v>
      </c>
      <c r="C1532" s="345" t="s">
        <v>15284</v>
      </c>
      <c r="D1532" s="340" t="s">
        <v>15285</v>
      </c>
    </row>
    <row r="1533" spans="1:4" ht="15" x14ac:dyDescent="0.25">
      <c r="A1533" s="61" t="s">
        <v>15262</v>
      </c>
      <c r="B1533" s="61" t="s">
        <v>8812</v>
      </c>
      <c r="C1533" s="345" t="s">
        <v>15286</v>
      </c>
      <c r="D1533" s="340" t="s">
        <v>8802</v>
      </c>
    </row>
    <row r="1534" spans="1:4" ht="15" x14ac:dyDescent="0.25">
      <c r="A1534" s="61" t="s">
        <v>15262</v>
      </c>
      <c r="B1534" s="61" t="s">
        <v>8812</v>
      </c>
      <c r="C1534" s="345" t="s">
        <v>15287</v>
      </c>
      <c r="D1534" s="340" t="s">
        <v>15288</v>
      </c>
    </row>
    <row r="1535" spans="1:4" ht="15" x14ac:dyDescent="0.25">
      <c r="A1535" s="61" t="s">
        <v>15262</v>
      </c>
      <c r="B1535" s="61" t="s">
        <v>8812</v>
      </c>
      <c r="C1535" s="345" t="s">
        <v>15289</v>
      </c>
      <c r="D1535" s="340" t="s">
        <v>15290</v>
      </c>
    </row>
    <row r="1536" spans="1:4" ht="15" x14ac:dyDescent="0.25">
      <c r="A1536" s="61" t="s">
        <v>15262</v>
      </c>
      <c r="B1536" s="61" t="s">
        <v>8812</v>
      </c>
      <c r="C1536" s="345" t="s">
        <v>15291</v>
      </c>
      <c r="D1536" s="340" t="s">
        <v>15290</v>
      </c>
    </row>
    <row r="1537" spans="1:4" ht="15" x14ac:dyDescent="0.25">
      <c r="A1537" s="61" t="s">
        <v>15262</v>
      </c>
      <c r="B1537" s="61" t="s">
        <v>8812</v>
      </c>
      <c r="C1537" s="345" t="s">
        <v>15292</v>
      </c>
      <c r="D1537" s="340" t="s">
        <v>15293</v>
      </c>
    </row>
    <row r="1538" spans="1:4" ht="15" x14ac:dyDescent="0.25">
      <c r="A1538" s="61" t="s">
        <v>15262</v>
      </c>
      <c r="B1538" s="61" t="s">
        <v>8812</v>
      </c>
      <c r="C1538" s="345" t="s">
        <v>15294</v>
      </c>
      <c r="D1538" s="340" t="s">
        <v>15293</v>
      </c>
    </row>
    <row r="1539" spans="1:4" ht="15" x14ac:dyDescent="0.25">
      <c r="A1539" s="61" t="s">
        <v>15262</v>
      </c>
      <c r="B1539" s="61" t="s">
        <v>8812</v>
      </c>
      <c r="C1539" s="345" t="s">
        <v>15295</v>
      </c>
      <c r="D1539" s="340" t="s">
        <v>15296</v>
      </c>
    </row>
    <row r="1540" spans="1:4" ht="15" x14ac:dyDescent="0.25">
      <c r="A1540" s="61" t="s">
        <v>15262</v>
      </c>
      <c r="B1540" s="61" t="s">
        <v>8812</v>
      </c>
      <c r="C1540" s="345" t="s">
        <v>15297</v>
      </c>
      <c r="D1540" s="340" t="s">
        <v>15296</v>
      </c>
    </row>
    <row r="1541" spans="1:4" ht="15" x14ac:dyDescent="0.25">
      <c r="A1541" s="340" t="s">
        <v>15298</v>
      </c>
      <c r="B1541" s="340" t="s">
        <v>8878</v>
      </c>
      <c r="C1541" s="345">
        <v>85</v>
      </c>
      <c r="D1541" s="340" t="s">
        <v>8815</v>
      </c>
    </row>
    <row r="1542" spans="1:4" ht="15" x14ac:dyDescent="0.25">
      <c r="A1542" s="340" t="s">
        <v>15298</v>
      </c>
      <c r="B1542" s="340" t="s">
        <v>8878</v>
      </c>
      <c r="C1542" s="345" t="s">
        <v>15299</v>
      </c>
      <c r="D1542" s="340" t="s">
        <v>15300</v>
      </c>
    </row>
    <row r="1543" spans="1:4" ht="15" x14ac:dyDescent="0.25">
      <c r="A1543" s="340" t="s">
        <v>15298</v>
      </c>
      <c r="B1543" s="340" t="s">
        <v>8878</v>
      </c>
      <c r="C1543" s="345" t="s">
        <v>15301</v>
      </c>
      <c r="D1543" s="340" t="s">
        <v>15300</v>
      </c>
    </row>
    <row r="1544" spans="1:4" ht="15" x14ac:dyDescent="0.25">
      <c r="A1544" s="340" t="s">
        <v>15298</v>
      </c>
      <c r="B1544" s="340" t="s">
        <v>8878</v>
      </c>
      <c r="C1544" s="345" t="s">
        <v>15302</v>
      </c>
      <c r="D1544" s="340" t="s">
        <v>15303</v>
      </c>
    </row>
    <row r="1545" spans="1:4" ht="15" x14ac:dyDescent="0.25">
      <c r="A1545" s="340" t="s">
        <v>15298</v>
      </c>
      <c r="B1545" s="340" t="s">
        <v>8878</v>
      </c>
      <c r="C1545" s="345" t="s">
        <v>15304</v>
      </c>
      <c r="D1545" s="340" t="s">
        <v>15305</v>
      </c>
    </row>
    <row r="1546" spans="1:4" ht="15" x14ac:dyDescent="0.25">
      <c r="A1546" s="340" t="s">
        <v>15298</v>
      </c>
      <c r="B1546" s="340" t="s">
        <v>8878</v>
      </c>
      <c r="C1546" s="345" t="s">
        <v>15306</v>
      </c>
      <c r="D1546" s="340" t="s">
        <v>8822</v>
      </c>
    </row>
    <row r="1547" spans="1:4" ht="15" x14ac:dyDescent="0.25">
      <c r="A1547" s="340" t="s">
        <v>15298</v>
      </c>
      <c r="B1547" s="340" t="s">
        <v>8878</v>
      </c>
      <c r="C1547" s="345" t="s">
        <v>15307</v>
      </c>
      <c r="D1547" s="340" t="s">
        <v>15308</v>
      </c>
    </row>
    <row r="1548" spans="1:4" ht="15" x14ac:dyDescent="0.25">
      <c r="A1548" s="340" t="s">
        <v>15298</v>
      </c>
      <c r="B1548" s="340" t="s">
        <v>8878</v>
      </c>
      <c r="C1548" s="345" t="s">
        <v>15309</v>
      </c>
      <c r="D1548" s="340" t="s">
        <v>15310</v>
      </c>
    </row>
    <row r="1549" spans="1:4" ht="15" x14ac:dyDescent="0.25">
      <c r="A1549" s="340" t="s">
        <v>15298</v>
      </c>
      <c r="B1549" s="340" t="s">
        <v>8878</v>
      </c>
      <c r="C1549" s="345" t="s">
        <v>15311</v>
      </c>
      <c r="D1549" s="340" t="s">
        <v>8826</v>
      </c>
    </row>
    <row r="1550" spans="1:4" ht="15" x14ac:dyDescent="0.25">
      <c r="A1550" s="340" t="s">
        <v>15298</v>
      </c>
      <c r="B1550" s="340" t="s">
        <v>8878</v>
      </c>
      <c r="C1550" s="345" t="s">
        <v>15312</v>
      </c>
      <c r="D1550" s="340" t="s">
        <v>15313</v>
      </c>
    </row>
    <row r="1551" spans="1:4" ht="15" x14ac:dyDescent="0.25">
      <c r="A1551" s="340" t="s">
        <v>15298</v>
      </c>
      <c r="B1551" s="340" t="s">
        <v>8878</v>
      </c>
      <c r="C1551" s="345" t="s">
        <v>15314</v>
      </c>
      <c r="D1551" s="340" t="s">
        <v>8834</v>
      </c>
    </row>
    <row r="1552" spans="1:4" ht="15" x14ac:dyDescent="0.25">
      <c r="A1552" s="340" t="s">
        <v>15298</v>
      </c>
      <c r="B1552" s="340" t="s">
        <v>8878</v>
      </c>
      <c r="C1552" s="345" t="s">
        <v>15315</v>
      </c>
      <c r="D1552" s="340" t="s">
        <v>8840</v>
      </c>
    </row>
    <row r="1553" spans="1:4" ht="15" x14ac:dyDescent="0.25">
      <c r="A1553" s="340" t="s">
        <v>15298</v>
      </c>
      <c r="B1553" s="340" t="s">
        <v>8878</v>
      </c>
      <c r="C1553" s="345" t="s">
        <v>15316</v>
      </c>
      <c r="D1553" s="340" t="s">
        <v>8840</v>
      </c>
    </row>
    <row r="1554" spans="1:4" ht="15" x14ac:dyDescent="0.25">
      <c r="A1554" s="340" t="s">
        <v>15298</v>
      </c>
      <c r="B1554" s="340" t="s">
        <v>8878</v>
      </c>
      <c r="C1554" s="345" t="s">
        <v>15317</v>
      </c>
      <c r="D1554" s="340" t="s">
        <v>15318</v>
      </c>
    </row>
    <row r="1555" spans="1:4" ht="15" x14ac:dyDescent="0.25">
      <c r="A1555" s="340" t="s">
        <v>15298</v>
      </c>
      <c r="B1555" s="340" t="s">
        <v>8878</v>
      </c>
      <c r="C1555" s="345" t="s">
        <v>15319</v>
      </c>
      <c r="D1555" s="340" t="s">
        <v>15318</v>
      </c>
    </row>
    <row r="1556" spans="1:4" ht="15" x14ac:dyDescent="0.25">
      <c r="A1556" s="340" t="s">
        <v>15298</v>
      </c>
      <c r="B1556" s="340" t="s">
        <v>8878</v>
      </c>
      <c r="C1556" s="345" t="s">
        <v>15320</v>
      </c>
      <c r="D1556" s="340" t="s">
        <v>8846</v>
      </c>
    </row>
    <row r="1557" spans="1:4" ht="15" x14ac:dyDescent="0.25">
      <c r="A1557" s="340" t="s">
        <v>15298</v>
      </c>
      <c r="B1557" s="340" t="s">
        <v>8878</v>
      </c>
      <c r="C1557" s="345" t="s">
        <v>15321</v>
      </c>
      <c r="D1557" s="340" t="s">
        <v>15322</v>
      </c>
    </row>
    <row r="1558" spans="1:4" ht="15" x14ac:dyDescent="0.25">
      <c r="A1558" s="340" t="s">
        <v>15298</v>
      </c>
      <c r="B1558" s="340" t="s">
        <v>8878</v>
      </c>
      <c r="C1558" s="345" t="s">
        <v>15323</v>
      </c>
      <c r="D1558" s="340" t="s">
        <v>15324</v>
      </c>
    </row>
    <row r="1559" spans="1:4" ht="15" x14ac:dyDescent="0.25">
      <c r="A1559" s="340" t="s">
        <v>15298</v>
      </c>
      <c r="B1559" s="340" t="s">
        <v>8878</v>
      </c>
      <c r="C1559" s="345" t="s">
        <v>15325</v>
      </c>
      <c r="D1559" s="340" t="s">
        <v>8852</v>
      </c>
    </row>
    <row r="1560" spans="1:4" ht="15" x14ac:dyDescent="0.25">
      <c r="A1560" s="340" t="s">
        <v>15298</v>
      </c>
      <c r="B1560" s="340" t="s">
        <v>8878</v>
      </c>
      <c r="C1560" s="345" t="s">
        <v>15326</v>
      </c>
      <c r="D1560" s="340" t="s">
        <v>8854</v>
      </c>
    </row>
    <row r="1561" spans="1:4" ht="15" x14ac:dyDescent="0.25">
      <c r="A1561" s="340" t="s">
        <v>15298</v>
      </c>
      <c r="B1561" s="340" t="s">
        <v>8878</v>
      </c>
      <c r="C1561" s="345" t="s">
        <v>15327</v>
      </c>
      <c r="D1561" s="340" t="s">
        <v>8854</v>
      </c>
    </row>
    <row r="1562" spans="1:4" ht="15" x14ac:dyDescent="0.25">
      <c r="A1562" s="340" t="s">
        <v>15298</v>
      </c>
      <c r="B1562" s="340" t="s">
        <v>8878</v>
      </c>
      <c r="C1562" s="345" t="s">
        <v>15328</v>
      </c>
      <c r="D1562" s="340" t="s">
        <v>15329</v>
      </c>
    </row>
    <row r="1563" spans="1:4" ht="15" x14ac:dyDescent="0.25">
      <c r="A1563" s="340" t="s">
        <v>15298</v>
      </c>
      <c r="B1563" s="340" t="s">
        <v>8878</v>
      </c>
      <c r="C1563" s="345" t="s">
        <v>15330</v>
      </c>
      <c r="D1563" s="340" t="s">
        <v>15331</v>
      </c>
    </row>
    <row r="1564" spans="1:4" ht="15" x14ac:dyDescent="0.25">
      <c r="A1564" s="340" t="s">
        <v>15298</v>
      </c>
      <c r="B1564" s="340" t="s">
        <v>8878</v>
      </c>
      <c r="C1564" s="345" t="s">
        <v>15332</v>
      </c>
      <c r="D1564" s="340" t="s">
        <v>8864</v>
      </c>
    </row>
    <row r="1565" spans="1:4" ht="15" x14ac:dyDescent="0.25">
      <c r="A1565" s="340" t="s">
        <v>15298</v>
      </c>
      <c r="B1565" s="340" t="s">
        <v>8878</v>
      </c>
      <c r="C1565" s="345" t="s">
        <v>15333</v>
      </c>
      <c r="D1565" s="340" t="s">
        <v>15334</v>
      </c>
    </row>
    <row r="1566" spans="1:4" ht="15" x14ac:dyDescent="0.25">
      <c r="A1566" s="340" t="s">
        <v>15298</v>
      </c>
      <c r="B1566" s="340" t="s">
        <v>8878</v>
      </c>
      <c r="C1566" s="345" t="s">
        <v>15335</v>
      </c>
      <c r="D1566" s="340" t="s">
        <v>15334</v>
      </c>
    </row>
    <row r="1567" spans="1:4" ht="15" x14ac:dyDescent="0.25">
      <c r="A1567" s="340" t="s">
        <v>15298</v>
      </c>
      <c r="B1567" s="340" t="s">
        <v>8878</v>
      </c>
      <c r="C1567" s="345" t="s">
        <v>15336</v>
      </c>
      <c r="D1567" s="340" t="s">
        <v>15337</v>
      </c>
    </row>
    <row r="1568" spans="1:4" ht="15" x14ac:dyDescent="0.25">
      <c r="A1568" s="340" t="s">
        <v>15298</v>
      </c>
      <c r="B1568" s="340" t="s">
        <v>8878</v>
      </c>
      <c r="C1568" s="345" t="s">
        <v>15338</v>
      </c>
      <c r="D1568" s="340" t="s">
        <v>8872</v>
      </c>
    </row>
    <row r="1569" spans="1:4" ht="15" x14ac:dyDescent="0.25">
      <c r="A1569" s="340" t="s">
        <v>15298</v>
      </c>
      <c r="B1569" s="340" t="s">
        <v>8878</v>
      </c>
      <c r="C1569" s="345" t="s">
        <v>15339</v>
      </c>
      <c r="D1569" s="340" t="s">
        <v>15340</v>
      </c>
    </row>
    <row r="1570" spans="1:4" ht="15" x14ac:dyDescent="0.25">
      <c r="A1570" s="340" t="s">
        <v>15298</v>
      </c>
      <c r="B1570" s="340" t="s">
        <v>8878</v>
      </c>
      <c r="C1570" s="345" t="s">
        <v>15341</v>
      </c>
      <c r="D1570" s="340" t="s">
        <v>15342</v>
      </c>
    </row>
    <row r="1571" spans="1:4" ht="15" x14ac:dyDescent="0.25">
      <c r="A1571" s="340" t="s">
        <v>15298</v>
      </c>
      <c r="B1571" s="340" t="s">
        <v>8878</v>
      </c>
      <c r="C1571" s="345" t="s">
        <v>15343</v>
      </c>
      <c r="D1571" s="340" t="s">
        <v>15344</v>
      </c>
    </row>
    <row r="1572" spans="1:4" ht="15" x14ac:dyDescent="0.25">
      <c r="A1572" s="340" t="s">
        <v>15298</v>
      </c>
      <c r="B1572" s="340" t="s">
        <v>8878</v>
      </c>
      <c r="C1572" s="345" t="s">
        <v>15345</v>
      </c>
      <c r="D1572" s="340" t="s">
        <v>15344</v>
      </c>
    </row>
    <row r="1573" spans="1:4" ht="15" x14ac:dyDescent="0.25">
      <c r="A1573" s="340" t="s">
        <v>15298</v>
      </c>
      <c r="B1573" s="340" t="s">
        <v>8878</v>
      </c>
      <c r="C1573" s="345" t="s">
        <v>15346</v>
      </c>
      <c r="D1573" s="340" t="s">
        <v>15347</v>
      </c>
    </row>
    <row r="1574" spans="1:4" ht="15" x14ac:dyDescent="0.25">
      <c r="A1574" s="340" t="s">
        <v>15298</v>
      </c>
      <c r="B1574" s="340" t="s">
        <v>8878</v>
      </c>
      <c r="C1574" s="345" t="s">
        <v>15348</v>
      </c>
      <c r="D1574" s="340" t="s">
        <v>15347</v>
      </c>
    </row>
    <row r="1575" spans="1:4" ht="15" x14ac:dyDescent="0.25">
      <c r="A1575" s="340" t="s">
        <v>15349</v>
      </c>
      <c r="B1575" s="340" t="s">
        <v>8989</v>
      </c>
      <c r="C1575" s="345">
        <v>86</v>
      </c>
      <c r="D1575" s="340" t="s">
        <v>15350</v>
      </c>
    </row>
    <row r="1576" spans="1:4" ht="15" x14ac:dyDescent="0.25">
      <c r="A1576" s="340" t="s">
        <v>15349</v>
      </c>
      <c r="B1576" s="340" t="s">
        <v>8989</v>
      </c>
      <c r="C1576" s="345" t="s">
        <v>15351</v>
      </c>
      <c r="D1576" s="340" t="s">
        <v>15352</v>
      </c>
    </row>
    <row r="1577" spans="1:4" ht="15" x14ac:dyDescent="0.25">
      <c r="A1577" s="340" t="s">
        <v>15349</v>
      </c>
      <c r="B1577" s="340" t="s">
        <v>8989</v>
      </c>
      <c r="C1577" s="345" t="s">
        <v>15353</v>
      </c>
      <c r="D1577" s="340" t="s">
        <v>15354</v>
      </c>
    </row>
    <row r="1578" spans="1:4" ht="15" x14ac:dyDescent="0.25">
      <c r="A1578" s="340" t="s">
        <v>15349</v>
      </c>
      <c r="B1578" s="340" t="s">
        <v>8989</v>
      </c>
      <c r="C1578" s="345" t="s">
        <v>15355</v>
      </c>
      <c r="D1578" s="340" t="s">
        <v>15356</v>
      </c>
    </row>
    <row r="1579" spans="1:4" ht="15" x14ac:dyDescent="0.25">
      <c r="A1579" s="340" t="s">
        <v>15349</v>
      </c>
      <c r="B1579" s="340" t="s">
        <v>8989</v>
      </c>
      <c r="C1579" s="345" t="s">
        <v>15357</v>
      </c>
      <c r="D1579" s="340" t="s">
        <v>15358</v>
      </c>
    </row>
    <row r="1580" spans="1:4" ht="15" x14ac:dyDescent="0.25">
      <c r="A1580" s="340" t="s">
        <v>15349</v>
      </c>
      <c r="B1580" s="340" t="s">
        <v>8989</v>
      </c>
      <c r="C1580" s="345" t="s">
        <v>15359</v>
      </c>
      <c r="D1580" s="340" t="s">
        <v>15360</v>
      </c>
    </row>
    <row r="1581" spans="1:4" ht="15" x14ac:dyDescent="0.25">
      <c r="A1581" s="340" t="s">
        <v>15349</v>
      </c>
      <c r="B1581" s="340" t="s">
        <v>8989</v>
      </c>
      <c r="C1581" s="345" t="s">
        <v>15361</v>
      </c>
      <c r="D1581" s="340" t="s">
        <v>15362</v>
      </c>
    </row>
    <row r="1582" spans="1:4" ht="15" x14ac:dyDescent="0.25">
      <c r="A1582" s="340" t="s">
        <v>15349</v>
      </c>
      <c r="B1582" s="340" t="s">
        <v>8989</v>
      </c>
      <c r="C1582" s="345" t="s">
        <v>15363</v>
      </c>
      <c r="D1582" s="340" t="s">
        <v>15364</v>
      </c>
    </row>
    <row r="1583" spans="1:4" ht="15" x14ac:dyDescent="0.25">
      <c r="A1583" s="340" t="s">
        <v>15349</v>
      </c>
      <c r="B1583" s="340" t="s">
        <v>8989</v>
      </c>
      <c r="C1583" s="345" t="s">
        <v>15365</v>
      </c>
      <c r="D1583" s="340" t="s">
        <v>15364</v>
      </c>
    </row>
    <row r="1584" spans="1:4" ht="15" x14ac:dyDescent="0.25">
      <c r="A1584" s="340" t="s">
        <v>15349</v>
      </c>
      <c r="B1584" s="340" t="s">
        <v>8989</v>
      </c>
      <c r="C1584" s="345" t="s">
        <v>15366</v>
      </c>
      <c r="D1584" s="340" t="s">
        <v>15367</v>
      </c>
    </row>
    <row r="1585" spans="1:4" ht="15" x14ac:dyDescent="0.25">
      <c r="A1585" s="340" t="s">
        <v>15349</v>
      </c>
      <c r="B1585" s="340" t="s">
        <v>8989</v>
      </c>
      <c r="C1585" s="345" t="s">
        <v>15368</v>
      </c>
      <c r="D1585" s="340" t="s">
        <v>15369</v>
      </c>
    </row>
    <row r="1586" spans="1:4" ht="15" x14ac:dyDescent="0.25">
      <c r="A1586" s="340" t="s">
        <v>15349</v>
      </c>
      <c r="B1586" s="340" t="s">
        <v>8989</v>
      </c>
      <c r="C1586" s="345" t="s">
        <v>15370</v>
      </c>
      <c r="D1586" s="340" t="s">
        <v>15371</v>
      </c>
    </row>
    <row r="1587" spans="1:4" ht="15" x14ac:dyDescent="0.25">
      <c r="A1587" s="340" t="s">
        <v>15349</v>
      </c>
      <c r="B1587" s="340" t="s">
        <v>8989</v>
      </c>
      <c r="C1587" s="345" t="s">
        <v>15372</v>
      </c>
      <c r="D1587" s="340" t="s">
        <v>15373</v>
      </c>
    </row>
    <row r="1588" spans="1:4" ht="15" x14ac:dyDescent="0.25">
      <c r="A1588" s="340" t="s">
        <v>15349</v>
      </c>
      <c r="B1588" s="340" t="s">
        <v>8989</v>
      </c>
      <c r="C1588" s="345" t="s">
        <v>15374</v>
      </c>
      <c r="D1588" s="340" t="s">
        <v>15373</v>
      </c>
    </row>
    <row r="1589" spans="1:4" ht="15" x14ac:dyDescent="0.25">
      <c r="A1589" s="340" t="s">
        <v>15349</v>
      </c>
      <c r="B1589" s="340" t="s">
        <v>8989</v>
      </c>
      <c r="C1589" s="345" t="s">
        <v>15375</v>
      </c>
      <c r="D1589" s="340" t="s">
        <v>15376</v>
      </c>
    </row>
    <row r="1590" spans="1:4" ht="15" x14ac:dyDescent="0.25">
      <c r="A1590" s="340" t="s">
        <v>15349</v>
      </c>
      <c r="B1590" s="340" t="s">
        <v>8989</v>
      </c>
      <c r="C1590" s="345" t="s">
        <v>15377</v>
      </c>
      <c r="D1590" s="340" t="s">
        <v>15378</v>
      </c>
    </row>
    <row r="1591" spans="1:4" ht="15" x14ac:dyDescent="0.25">
      <c r="A1591" s="340" t="s">
        <v>15349</v>
      </c>
      <c r="B1591" s="340" t="s">
        <v>8989</v>
      </c>
      <c r="C1591" s="345" t="s">
        <v>15379</v>
      </c>
      <c r="D1591" s="340" t="s">
        <v>15378</v>
      </c>
    </row>
    <row r="1592" spans="1:4" ht="15" x14ac:dyDescent="0.25">
      <c r="A1592" s="340" t="s">
        <v>15349</v>
      </c>
      <c r="B1592" s="340" t="s">
        <v>8989</v>
      </c>
      <c r="C1592" s="345" t="s">
        <v>15380</v>
      </c>
      <c r="D1592" s="340" t="s">
        <v>15381</v>
      </c>
    </row>
    <row r="1593" spans="1:4" ht="15" x14ac:dyDescent="0.25">
      <c r="A1593" s="340" t="s">
        <v>15349</v>
      </c>
      <c r="B1593" s="340" t="s">
        <v>8989</v>
      </c>
      <c r="C1593" s="345" t="s">
        <v>15382</v>
      </c>
      <c r="D1593" s="340" t="s">
        <v>15381</v>
      </c>
    </row>
    <row r="1594" spans="1:4" ht="15" x14ac:dyDescent="0.25">
      <c r="A1594" s="340" t="s">
        <v>15349</v>
      </c>
      <c r="B1594" s="340" t="s">
        <v>8989</v>
      </c>
      <c r="C1594" s="345" t="s">
        <v>15383</v>
      </c>
      <c r="D1594" s="340" t="s">
        <v>15384</v>
      </c>
    </row>
    <row r="1595" spans="1:4" ht="15" x14ac:dyDescent="0.25">
      <c r="A1595" s="340" t="s">
        <v>15349</v>
      </c>
      <c r="B1595" s="340" t="s">
        <v>8989</v>
      </c>
      <c r="C1595" s="345" t="s">
        <v>15385</v>
      </c>
      <c r="D1595" s="340" t="s">
        <v>15384</v>
      </c>
    </row>
    <row r="1596" spans="1:4" ht="15" x14ac:dyDescent="0.25">
      <c r="A1596" s="340" t="s">
        <v>15349</v>
      </c>
      <c r="B1596" s="340" t="s">
        <v>8989</v>
      </c>
      <c r="C1596" s="345" t="s">
        <v>15386</v>
      </c>
      <c r="D1596" s="340" t="s">
        <v>15387</v>
      </c>
    </row>
    <row r="1597" spans="1:4" ht="15" x14ac:dyDescent="0.25">
      <c r="A1597" s="340" t="s">
        <v>15349</v>
      </c>
      <c r="B1597" s="340" t="s">
        <v>8989</v>
      </c>
      <c r="C1597" s="345" t="s">
        <v>15388</v>
      </c>
      <c r="D1597" s="340" t="s">
        <v>15389</v>
      </c>
    </row>
    <row r="1598" spans="1:4" ht="15" x14ac:dyDescent="0.25">
      <c r="A1598" s="340" t="s">
        <v>15349</v>
      </c>
      <c r="B1598" s="340" t="s">
        <v>8989</v>
      </c>
      <c r="C1598" s="345" t="s">
        <v>15390</v>
      </c>
      <c r="D1598" s="340" t="s">
        <v>15391</v>
      </c>
    </row>
    <row r="1599" spans="1:4" ht="15" x14ac:dyDescent="0.25">
      <c r="A1599" s="340" t="s">
        <v>15349</v>
      </c>
      <c r="B1599" s="340" t="s">
        <v>8989</v>
      </c>
      <c r="C1599" s="345" t="s">
        <v>15392</v>
      </c>
      <c r="D1599" s="340" t="s">
        <v>15393</v>
      </c>
    </row>
    <row r="1600" spans="1:4" ht="15" x14ac:dyDescent="0.25">
      <c r="A1600" s="340" t="s">
        <v>15349</v>
      </c>
      <c r="B1600" s="340" t="s">
        <v>8989</v>
      </c>
      <c r="C1600" s="345" t="s">
        <v>15394</v>
      </c>
      <c r="D1600" s="340" t="s">
        <v>15395</v>
      </c>
    </row>
    <row r="1601" spans="1:4" ht="15" x14ac:dyDescent="0.25">
      <c r="A1601" s="340" t="s">
        <v>15349</v>
      </c>
      <c r="B1601" s="340" t="s">
        <v>8989</v>
      </c>
      <c r="C1601" s="345" t="s">
        <v>15396</v>
      </c>
      <c r="D1601" s="340" t="s">
        <v>15395</v>
      </c>
    </row>
    <row r="1602" spans="1:4" ht="15" x14ac:dyDescent="0.25">
      <c r="A1602" s="340" t="s">
        <v>15349</v>
      </c>
      <c r="B1602" s="340" t="s">
        <v>8989</v>
      </c>
      <c r="C1602" s="345" t="s">
        <v>15397</v>
      </c>
      <c r="D1602" s="340" t="s">
        <v>15398</v>
      </c>
    </row>
    <row r="1603" spans="1:4" ht="15" x14ac:dyDescent="0.25">
      <c r="A1603" s="340" t="s">
        <v>15349</v>
      </c>
      <c r="B1603" s="340" t="s">
        <v>8989</v>
      </c>
      <c r="C1603" s="345" t="s">
        <v>15399</v>
      </c>
      <c r="D1603" s="340" t="s">
        <v>15398</v>
      </c>
    </row>
    <row r="1604" spans="1:4" ht="15" x14ac:dyDescent="0.25">
      <c r="A1604" s="340" t="s">
        <v>15349</v>
      </c>
      <c r="B1604" s="340" t="s">
        <v>8989</v>
      </c>
      <c r="C1604" s="345" t="s">
        <v>15400</v>
      </c>
      <c r="D1604" s="340" t="s">
        <v>15401</v>
      </c>
    </row>
    <row r="1605" spans="1:4" ht="15" x14ac:dyDescent="0.25">
      <c r="A1605" s="340" t="s">
        <v>15349</v>
      </c>
      <c r="B1605" s="340" t="s">
        <v>8989</v>
      </c>
      <c r="C1605" s="345" t="s">
        <v>15402</v>
      </c>
      <c r="D1605" s="340" t="s">
        <v>15401</v>
      </c>
    </row>
    <row r="1606" spans="1:4" ht="15" x14ac:dyDescent="0.25">
      <c r="A1606" s="340" t="s">
        <v>15349</v>
      </c>
      <c r="B1606" s="340" t="s">
        <v>8989</v>
      </c>
      <c r="C1606" s="345" t="s">
        <v>15403</v>
      </c>
      <c r="D1606" s="340" t="s">
        <v>15404</v>
      </c>
    </row>
    <row r="1607" spans="1:4" ht="15" x14ac:dyDescent="0.25">
      <c r="A1607" s="340" t="s">
        <v>15349</v>
      </c>
      <c r="B1607" s="340" t="s">
        <v>8989</v>
      </c>
      <c r="C1607" s="345" t="s">
        <v>15405</v>
      </c>
      <c r="D1607" s="340" t="s">
        <v>15406</v>
      </c>
    </row>
    <row r="1608" spans="1:4" ht="15" x14ac:dyDescent="0.25">
      <c r="A1608" s="340" t="s">
        <v>15349</v>
      </c>
      <c r="B1608" s="340" t="s">
        <v>8989</v>
      </c>
      <c r="C1608" s="345" t="s">
        <v>15407</v>
      </c>
      <c r="D1608" s="340" t="s">
        <v>15408</v>
      </c>
    </row>
    <row r="1609" spans="1:4" ht="15" x14ac:dyDescent="0.25">
      <c r="A1609" s="340" t="s">
        <v>15349</v>
      </c>
      <c r="B1609" s="340" t="s">
        <v>8989</v>
      </c>
      <c r="C1609" s="345" t="s">
        <v>15409</v>
      </c>
      <c r="D1609" s="340" t="s">
        <v>15410</v>
      </c>
    </row>
    <row r="1610" spans="1:4" ht="15" x14ac:dyDescent="0.25">
      <c r="A1610" s="340" t="s">
        <v>15349</v>
      </c>
      <c r="B1610" s="340" t="s">
        <v>8989</v>
      </c>
      <c r="C1610" s="345" t="s">
        <v>15411</v>
      </c>
      <c r="D1610" s="340" t="s">
        <v>15412</v>
      </c>
    </row>
    <row r="1611" spans="1:4" ht="15" x14ac:dyDescent="0.25">
      <c r="A1611" s="340" t="s">
        <v>15349</v>
      </c>
      <c r="B1611" s="340" t="s">
        <v>8989</v>
      </c>
      <c r="C1611" s="345" t="s">
        <v>15413</v>
      </c>
      <c r="D1611" s="340" t="s">
        <v>15414</v>
      </c>
    </row>
    <row r="1612" spans="1:4" ht="15" x14ac:dyDescent="0.25">
      <c r="A1612" s="340" t="s">
        <v>15349</v>
      </c>
      <c r="B1612" s="340" t="s">
        <v>8989</v>
      </c>
      <c r="C1612" s="345">
        <v>87</v>
      </c>
      <c r="D1612" s="340" t="s">
        <v>15415</v>
      </c>
    </row>
    <row r="1613" spans="1:4" ht="15" x14ac:dyDescent="0.25">
      <c r="A1613" s="340" t="s">
        <v>15349</v>
      </c>
      <c r="B1613" s="340" t="s">
        <v>8989</v>
      </c>
      <c r="C1613" s="345" t="s">
        <v>15416</v>
      </c>
      <c r="D1613" s="340" t="s">
        <v>15417</v>
      </c>
    </row>
    <row r="1614" spans="1:4" ht="15" x14ac:dyDescent="0.25">
      <c r="A1614" s="340" t="s">
        <v>15349</v>
      </c>
      <c r="B1614" s="340" t="s">
        <v>8989</v>
      </c>
      <c r="C1614" s="345" t="s">
        <v>15418</v>
      </c>
      <c r="D1614" s="340" t="s">
        <v>15417</v>
      </c>
    </row>
    <row r="1615" spans="1:4" ht="15" x14ac:dyDescent="0.25">
      <c r="A1615" s="340" t="s">
        <v>15349</v>
      </c>
      <c r="B1615" s="340" t="s">
        <v>8989</v>
      </c>
      <c r="C1615" s="345" t="s">
        <v>15419</v>
      </c>
      <c r="D1615" s="340" t="s">
        <v>15420</v>
      </c>
    </row>
    <row r="1616" spans="1:4" ht="15" x14ac:dyDescent="0.25">
      <c r="A1616" s="340" t="s">
        <v>15349</v>
      </c>
      <c r="B1616" s="340" t="s">
        <v>8989</v>
      </c>
      <c r="C1616" s="345" t="s">
        <v>15421</v>
      </c>
      <c r="D1616" s="340" t="s">
        <v>15422</v>
      </c>
    </row>
    <row r="1617" spans="1:4" ht="15" x14ac:dyDescent="0.25">
      <c r="A1617" s="340" t="s">
        <v>15349</v>
      </c>
      <c r="B1617" s="340" t="s">
        <v>8989</v>
      </c>
      <c r="C1617" s="345" t="s">
        <v>15423</v>
      </c>
      <c r="D1617" s="340" t="s">
        <v>15424</v>
      </c>
    </row>
    <row r="1618" spans="1:4" ht="15" x14ac:dyDescent="0.25">
      <c r="A1618" s="340" t="s">
        <v>15349</v>
      </c>
      <c r="B1618" s="340" t="s">
        <v>8989</v>
      </c>
      <c r="C1618" s="345" t="s">
        <v>15425</v>
      </c>
      <c r="D1618" s="340" t="s">
        <v>15426</v>
      </c>
    </row>
    <row r="1619" spans="1:4" ht="15" x14ac:dyDescent="0.25">
      <c r="A1619" s="340" t="s">
        <v>15349</v>
      </c>
      <c r="B1619" s="340" t="s">
        <v>8989</v>
      </c>
      <c r="C1619" s="345" t="s">
        <v>15427</v>
      </c>
      <c r="D1619" s="340" t="s">
        <v>15428</v>
      </c>
    </row>
    <row r="1620" spans="1:4" ht="15" x14ac:dyDescent="0.25">
      <c r="A1620" s="340" t="s">
        <v>15349</v>
      </c>
      <c r="B1620" s="340" t="s">
        <v>8989</v>
      </c>
      <c r="C1620" s="345" t="s">
        <v>15429</v>
      </c>
      <c r="D1620" s="340" t="s">
        <v>15430</v>
      </c>
    </row>
    <row r="1621" spans="1:4" ht="15" x14ac:dyDescent="0.25">
      <c r="A1621" s="340" t="s">
        <v>15349</v>
      </c>
      <c r="B1621" s="340" t="s">
        <v>8989</v>
      </c>
      <c r="C1621" s="345" t="s">
        <v>15431</v>
      </c>
      <c r="D1621" s="340" t="s">
        <v>15432</v>
      </c>
    </row>
    <row r="1622" spans="1:4" ht="15" x14ac:dyDescent="0.25">
      <c r="A1622" s="340" t="s">
        <v>15349</v>
      </c>
      <c r="B1622" s="340" t="s">
        <v>8989</v>
      </c>
      <c r="C1622" s="345" t="s">
        <v>15433</v>
      </c>
      <c r="D1622" s="340" t="s">
        <v>15434</v>
      </c>
    </row>
    <row r="1623" spans="1:4" ht="15" x14ac:dyDescent="0.25">
      <c r="A1623" s="340" t="s">
        <v>15349</v>
      </c>
      <c r="B1623" s="340" t="s">
        <v>8989</v>
      </c>
      <c r="C1623" s="345" t="s">
        <v>15435</v>
      </c>
      <c r="D1623" s="340" t="s">
        <v>15434</v>
      </c>
    </row>
    <row r="1624" spans="1:4" ht="15" x14ac:dyDescent="0.25">
      <c r="A1624" s="340" t="s">
        <v>15349</v>
      </c>
      <c r="B1624" s="340" t="s">
        <v>8989</v>
      </c>
      <c r="C1624" s="345" t="s">
        <v>15436</v>
      </c>
      <c r="D1624" s="340" t="s">
        <v>15437</v>
      </c>
    </row>
    <row r="1625" spans="1:4" ht="15" x14ac:dyDescent="0.25">
      <c r="A1625" s="340" t="s">
        <v>15349</v>
      </c>
      <c r="B1625" s="340" t="s">
        <v>8989</v>
      </c>
      <c r="C1625" s="345" t="s">
        <v>15438</v>
      </c>
      <c r="D1625" s="340" t="s">
        <v>15439</v>
      </c>
    </row>
    <row r="1626" spans="1:4" ht="15" x14ac:dyDescent="0.25">
      <c r="A1626" s="340" t="s">
        <v>15349</v>
      </c>
      <c r="B1626" s="340" t="s">
        <v>8989</v>
      </c>
      <c r="C1626" s="345" t="s">
        <v>15440</v>
      </c>
      <c r="D1626" s="340" t="s">
        <v>15441</v>
      </c>
    </row>
    <row r="1627" spans="1:4" ht="15" x14ac:dyDescent="0.25">
      <c r="A1627" s="340" t="s">
        <v>15349</v>
      </c>
      <c r="B1627" s="340" t="s">
        <v>8989</v>
      </c>
      <c r="C1627" s="345">
        <v>88</v>
      </c>
      <c r="D1627" s="340" t="s">
        <v>15442</v>
      </c>
    </row>
    <row r="1628" spans="1:4" ht="15" x14ac:dyDescent="0.25">
      <c r="A1628" s="340" t="s">
        <v>15349</v>
      </c>
      <c r="B1628" s="340" t="s">
        <v>8989</v>
      </c>
      <c r="C1628" s="345" t="s">
        <v>15443</v>
      </c>
      <c r="D1628" s="340" t="s">
        <v>15444</v>
      </c>
    </row>
    <row r="1629" spans="1:4" ht="15" x14ac:dyDescent="0.25">
      <c r="A1629" s="340" t="s">
        <v>15349</v>
      </c>
      <c r="B1629" s="340" t="s">
        <v>8989</v>
      </c>
      <c r="C1629" s="345" t="s">
        <v>15445</v>
      </c>
      <c r="D1629" s="340" t="s">
        <v>15446</v>
      </c>
    </row>
    <row r="1630" spans="1:4" ht="15" x14ac:dyDescent="0.25">
      <c r="A1630" s="340" t="s">
        <v>15349</v>
      </c>
      <c r="B1630" s="340" t="s">
        <v>8989</v>
      </c>
      <c r="C1630" s="345" t="s">
        <v>15447</v>
      </c>
      <c r="D1630" s="340" t="s">
        <v>15448</v>
      </c>
    </row>
    <row r="1631" spans="1:4" ht="15" x14ac:dyDescent="0.25">
      <c r="A1631" s="340" t="s">
        <v>15349</v>
      </c>
      <c r="B1631" s="340" t="s">
        <v>8989</v>
      </c>
      <c r="C1631" s="345" t="s">
        <v>15449</v>
      </c>
      <c r="D1631" s="340" t="s">
        <v>15450</v>
      </c>
    </row>
    <row r="1632" spans="1:4" ht="15" x14ac:dyDescent="0.25">
      <c r="A1632" s="340" t="s">
        <v>15349</v>
      </c>
      <c r="B1632" s="340" t="s">
        <v>8989</v>
      </c>
      <c r="C1632" s="345" t="s">
        <v>15451</v>
      </c>
      <c r="D1632" s="340" t="s">
        <v>15452</v>
      </c>
    </row>
    <row r="1633" spans="1:4" ht="15" x14ac:dyDescent="0.25">
      <c r="A1633" s="340" t="s">
        <v>15349</v>
      </c>
      <c r="B1633" s="340" t="s">
        <v>8989</v>
      </c>
      <c r="C1633" s="345" t="s">
        <v>15453</v>
      </c>
      <c r="D1633" s="340" t="s">
        <v>8976</v>
      </c>
    </row>
    <row r="1634" spans="1:4" ht="15" x14ac:dyDescent="0.25">
      <c r="A1634" s="340" t="s">
        <v>15349</v>
      </c>
      <c r="B1634" s="340" t="s">
        <v>8989</v>
      </c>
      <c r="C1634" s="345" t="s">
        <v>15454</v>
      </c>
      <c r="D1634" s="340" t="s">
        <v>8976</v>
      </c>
    </row>
    <row r="1635" spans="1:4" ht="15" x14ac:dyDescent="0.25">
      <c r="A1635" s="340" t="s">
        <v>15349</v>
      </c>
      <c r="B1635" s="340" t="s">
        <v>8989</v>
      </c>
      <c r="C1635" s="345" t="s">
        <v>15455</v>
      </c>
      <c r="D1635" s="340" t="s">
        <v>15456</v>
      </c>
    </row>
    <row r="1636" spans="1:4" ht="15" x14ac:dyDescent="0.25">
      <c r="A1636" s="340" t="s">
        <v>15349</v>
      </c>
      <c r="B1636" s="340" t="s">
        <v>8989</v>
      </c>
      <c r="C1636" s="345" t="s">
        <v>15457</v>
      </c>
      <c r="D1636" s="340" t="s">
        <v>15458</v>
      </c>
    </row>
    <row r="1637" spans="1:4" ht="15" x14ac:dyDescent="0.25">
      <c r="A1637" s="340" t="s">
        <v>15349</v>
      </c>
      <c r="B1637" s="340" t="s">
        <v>8989</v>
      </c>
      <c r="C1637" s="345" t="s">
        <v>15459</v>
      </c>
      <c r="D1637" s="340" t="s">
        <v>15460</v>
      </c>
    </row>
    <row r="1638" spans="1:4" ht="15" x14ac:dyDescent="0.25">
      <c r="A1638" s="340" t="s">
        <v>15349</v>
      </c>
      <c r="B1638" s="340" t="s">
        <v>8989</v>
      </c>
      <c r="C1638" s="345" t="s">
        <v>15461</v>
      </c>
      <c r="D1638" s="340" t="s">
        <v>15462</v>
      </c>
    </row>
    <row r="1639" spans="1:4" ht="15" x14ac:dyDescent="0.25">
      <c r="A1639" s="61" t="s">
        <v>15463</v>
      </c>
      <c r="B1639" s="340" t="s">
        <v>9132</v>
      </c>
      <c r="C1639" s="345">
        <v>90</v>
      </c>
      <c r="D1639" s="340" t="s">
        <v>15464</v>
      </c>
    </row>
    <row r="1640" spans="1:4" ht="15" x14ac:dyDescent="0.25">
      <c r="A1640" s="61" t="s">
        <v>15463</v>
      </c>
      <c r="B1640" s="340" t="s">
        <v>9132</v>
      </c>
      <c r="C1640" s="345" t="s">
        <v>15465</v>
      </c>
      <c r="D1640" s="340" t="s">
        <v>15466</v>
      </c>
    </row>
    <row r="1641" spans="1:4" ht="15" x14ac:dyDescent="0.25">
      <c r="A1641" s="61" t="s">
        <v>15463</v>
      </c>
      <c r="B1641" s="340" t="s">
        <v>9132</v>
      </c>
      <c r="C1641" s="345" t="s">
        <v>15467</v>
      </c>
      <c r="D1641" s="340" t="s">
        <v>15468</v>
      </c>
    </row>
    <row r="1642" spans="1:4" ht="15" x14ac:dyDescent="0.25">
      <c r="A1642" s="61" t="s">
        <v>15463</v>
      </c>
      <c r="B1642" s="340" t="s">
        <v>9132</v>
      </c>
      <c r="C1642" s="345" t="s">
        <v>15469</v>
      </c>
      <c r="D1642" s="340" t="s">
        <v>15468</v>
      </c>
    </row>
    <row r="1643" spans="1:4" ht="15" x14ac:dyDescent="0.25">
      <c r="A1643" s="61" t="s">
        <v>15463</v>
      </c>
      <c r="B1643" s="340" t="s">
        <v>9132</v>
      </c>
      <c r="C1643" s="345" t="s">
        <v>15470</v>
      </c>
      <c r="D1643" s="340" t="s">
        <v>15471</v>
      </c>
    </row>
    <row r="1644" spans="1:4" ht="15" x14ac:dyDescent="0.25">
      <c r="A1644" s="61" t="s">
        <v>15463</v>
      </c>
      <c r="B1644" s="340" t="s">
        <v>9132</v>
      </c>
      <c r="C1644" s="345" t="s">
        <v>15472</v>
      </c>
      <c r="D1644" s="340" t="s">
        <v>15471</v>
      </c>
    </row>
    <row r="1645" spans="1:4" ht="15" x14ac:dyDescent="0.25">
      <c r="A1645" s="61" t="s">
        <v>15463</v>
      </c>
      <c r="B1645" s="340" t="s">
        <v>9132</v>
      </c>
      <c r="C1645" s="345" t="s">
        <v>15473</v>
      </c>
      <c r="D1645" s="340" t="s">
        <v>15474</v>
      </c>
    </row>
    <row r="1646" spans="1:4" ht="15" x14ac:dyDescent="0.25">
      <c r="A1646" s="61" t="s">
        <v>15463</v>
      </c>
      <c r="B1646" s="340" t="s">
        <v>9132</v>
      </c>
      <c r="C1646" s="345" t="s">
        <v>15475</v>
      </c>
      <c r="D1646" s="340" t="s">
        <v>15474</v>
      </c>
    </row>
    <row r="1647" spans="1:4" ht="15" x14ac:dyDescent="0.25">
      <c r="A1647" s="61" t="s">
        <v>15463</v>
      </c>
      <c r="B1647" s="340" t="s">
        <v>9132</v>
      </c>
      <c r="C1647" s="345" t="s">
        <v>15476</v>
      </c>
      <c r="D1647" s="340" t="s">
        <v>15477</v>
      </c>
    </row>
    <row r="1648" spans="1:4" ht="15" x14ac:dyDescent="0.25">
      <c r="A1648" s="61" t="s">
        <v>15463</v>
      </c>
      <c r="B1648" s="340" t="s">
        <v>9132</v>
      </c>
      <c r="C1648" s="345" t="s">
        <v>15478</v>
      </c>
      <c r="D1648" s="340" t="s">
        <v>15477</v>
      </c>
    </row>
    <row r="1649" spans="1:4" ht="15" x14ac:dyDescent="0.25">
      <c r="A1649" s="61" t="s">
        <v>15463</v>
      </c>
      <c r="B1649" s="340" t="s">
        <v>9132</v>
      </c>
      <c r="C1649" s="345" t="s">
        <v>15479</v>
      </c>
      <c r="D1649" s="340" t="s">
        <v>15480</v>
      </c>
    </row>
    <row r="1650" spans="1:4" ht="15" x14ac:dyDescent="0.25">
      <c r="A1650" s="61" t="s">
        <v>15463</v>
      </c>
      <c r="B1650" s="340" t="s">
        <v>9132</v>
      </c>
      <c r="C1650" s="345" t="s">
        <v>15481</v>
      </c>
      <c r="D1650" s="340" t="s">
        <v>15482</v>
      </c>
    </row>
    <row r="1651" spans="1:4" ht="15" x14ac:dyDescent="0.25">
      <c r="A1651" s="61" t="s">
        <v>15463</v>
      </c>
      <c r="B1651" s="340" t="s">
        <v>9132</v>
      </c>
      <c r="C1651" s="345" t="s">
        <v>15483</v>
      </c>
      <c r="D1651" s="340" t="s">
        <v>15482</v>
      </c>
    </row>
    <row r="1652" spans="1:4" ht="15" x14ac:dyDescent="0.25">
      <c r="A1652" s="61" t="s">
        <v>15463</v>
      </c>
      <c r="B1652" s="340" t="s">
        <v>9132</v>
      </c>
      <c r="C1652" s="345" t="s">
        <v>15484</v>
      </c>
      <c r="D1652" s="340" t="s">
        <v>15485</v>
      </c>
    </row>
    <row r="1653" spans="1:4" ht="15" x14ac:dyDescent="0.25">
      <c r="A1653" s="61" t="s">
        <v>15463</v>
      </c>
      <c r="B1653" s="340" t="s">
        <v>9132</v>
      </c>
      <c r="C1653" s="345" t="s">
        <v>15486</v>
      </c>
      <c r="D1653" s="340" t="s">
        <v>15487</v>
      </c>
    </row>
    <row r="1654" spans="1:4" ht="15" x14ac:dyDescent="0.25">
      <c r="A1654" s="61" t="s">
        <v>15463</v>
      </c>
      <c r="B1654" s="340" t="s">
        <v>9132</v>
      </c>
      <c r="C1654" s="345" t="s">
        <v>15488</v>
      </c>
      <c r="D1654" s="340" t="s">
        <v>15489</v>
      </c>
    </row>
    <row r="1655" spans="1:4" ht="15" x14ac:dyDescent="0.25">
      <c r="A1655" s="61" t="s">
        <v>15463</v>
      </c>
      <c r="B1655" s="340" t="s">
        <v>9132</v>
      </c>
      <c r="C1655" s="345" t="s">
        <v>15490</v>
      </c>
      <c r="D1655" s="340" t="s">
        <v>15491</v>
      </c>
    </row>
    <row r="1656" spans="1:4" ht="15" x14ac:dyDescent="0.25">
      <c r="A1656" s="61" t="s">
        <v>15463</v>
      </c>
      <c r="B1656" s="340" t="s">
        <v>9132</v>
      </c>
      <c r="C1656" s="345">
        <v>91</v>
      </c>
      <c r="D1656" s="340" t="s">
        <v>15492</v>
      </c>
    </row>
    <row r="1657" spans="1:4" ht="15" x14ac:dyDescent="0.25">
      <c r="A1657" s="61" t="s">
        <v>15463</v>
      </c>
      <c r="B1657" s="340" t="s">
        <v>9132</v>
      </c>
      <c r="C1657" s="345" t="s">
        <v>15493</v>
      </c>
      <c r="D1657" s="340" t="s">
        <v>15494</v>
      </c>
    </row>
    <row r="1658" spans="1:4" ht="15" x14ac:dyDescent="0.25">
      <c r="A1658" s="61" t="s">
        <v>15463</v>
      </c>
      <c r="B1658" s="340" t="s">
        <v>9132</v>
      </c>
      <c r="C1658" s="345" t="s">
        <v>15495</v>
      </c>
      <c r="D1658" s="340" t="s">
        <v>15496</v>
      </c>
    </row>
    <row r="1659" spans="1:4" ht="15" x14ac:dyDescent="0.25">
      <c r="A1659" s="61" t="s">
        <v>15463</v>
      </c>
      <c r="B1659" s="340" t="s">
        <v>9132</v>
      </c>
      <c r="C1659" s="345" t="s">
        <v>15497</v>
      </c>
      <c r="D1659" s="340" t="s">
        <v>15498</v>
      </c>
    </row>
    <row r="1660" spans="1:4" ht="15" x14ac:dyDescent="0.25">
      <c r="A1660" s="61" t="s">
        <v>15463</v>
      </c>
      <c r="B1660" s="340" t="s">
        <v>9132</v>
      </c>
      <c r="C1660" s="345" t="s">
        <v>15499</v>
      </c>
      <c r="D1660" s="340" t="s">
        <v>15500</v>
      </c>
    </row>
    <row r="1661" spans="1:4" ht="15" x14ac:dyDescent="0.25">
      <c r="A1661" s="61" t="s">
        <v>15463</v>
      </c>
      <c r="B1661" s="340" t="s">
        <v>9132</v>
      </c>
      <c r="C1661" s="345" t="s">
        <v>15501</v>
      </c>
      <c r="D1661" s="340" t="s">
        <v>15502</v>
      </c>
    </row>
    <row r="1662" spans="1:4" ht="15" x14ac:dyDescent="0.25">
      <c r="A1662" s="61" t="s">
        <v>15463</v>
      </c>
      <c r="B1662" s="340" t="s">
        <v>9132</v>
      </c>
      <c r="C1662" s="345" t="s">
        <v>15503</v>
      </c>
      <c r="D1662" s="340" t="s">
        <v>15502</v>
      </c>
    </row>
    <row r="1663" spans="1:4" ht="15" x14ac:dyDescent="0.25">
      <c r="A1663" s="61" t="s">
        <v>15463</v>
      </c>
      <c r="B1663" s="340" t="s">
        <v>9132</v>
      </c>
      <c r="C1663" s="345" t="s">
        <v>15504</v>
      </c>
      <c r="D1663" s="340" t="s">
        <v>15505</v>
      </c>
    </row>
    <row r="1664" spans="1:4" ht="15" x14ac:dyDescent="0.25">
      <c r="A1664" s="61" t="s">
        <v>15463</v>
      </c>
      <c r="B1664" s="340" t="s">
        <v>9132</v>
      </c>
      <c r="C1664" s="345" t="s">
        <v>15506</v>
      </c>
      <c r="D1664" s="340" t="s">
        <v>15507</v>
      </c>
    </row>
    <row r="1665" spans="1:4" ht="15" x14ac:dyDescent="0.25">
      <c r="A1665" s="61" t="s">
        <v>15463</v>
      </c>
      <c r="B1665" s="340" t="s">
        <v>9132</v>
      </c>
      <c r="C1665" s="345" t="s">
        <v>15508</v>
      </c>
      <c r="D1665" s="340" t="s">
        <v>15509</v>
      </c>
    </row>
    <row r="1666" spans="1:4" ht="15" x14ac:dyDescent="0.25">
      <c r="A1666" s="61" t="s">
        <v>15463</v>
      </c>
      <c r="B1666" s="340" t="s">
        <v>9132</v>
      </c>
      <c r="C1666" s="345" t="s">
        <v>15510</v>
      </c>
      <c r="D1666" s="340" t="s">
        <v>15511</v>
      </c>
    </row>
    <row r="1667" spans="1:4" ht="15" x14ac:dyDescent="0.25">
      <c r="A1667" s="61" t="s">
        <v>15463</v>
      </c>
      <c r="B1667" s="340" t="s">
        <v>9132</v>
      </c>
      <c r="C1667" s="345" t="s">
        <v>15512</v>
      </c>
      <c r="D1667" s="340" t="s">
        <v>15513</v>
      </c>
    </row>
    <row r="1668" spans="1:4" ht="15" x14ac:dyDescent="0.25">
      <c r="A1668" s="61" t="s">
        <v>15463</v>
      </c>
      <c r="B1668" s="340" t="s">
        <v>9132</v>
      </c>
      <c r="C1668" s="345" t="s">
        <v>15514</v>
      </c>
      <c r="D1668" s="340" t="s">
        <v>15513</v>
      </c>
    </row>
    <row r="1669" spans="1:4" ht="15" x14ac:dyDescent="0.25">
      <c r="A1669" s="61" t="s">
        <v>15463</v>
      </c>
      <c r="B1669" s="340" t="s">
        <v>9132</v>
      </c>
      <c r="C1669" s="345" t="s">
        <v>15515</v>
      </c>
      <c r="D1669" s="340" t="s">
        <v>15516</v>
      </c>
    </row>
    <row r="1670" spans="1:4" ht="15" x14ac:dyDescent="0.25">
      <c r="A1670" s="61" t="s">
        <v>15463</v>
      </c>
      <c r="B1670" s="340" t="s">
        <v>9132</v>
      </c>
      <c r="C1670" s="345" t="s">
        <v>15517</v>
      </c>
      <c r="D1670" s="340" t="s">
        <v>15516</v>
      </c>
    </row>
    <row r="1671" spans="1:4" ht="15" x14ac:dyDescent="0.25">
      <c r="A1671" s="61" t="s">
        <v>15463</v>
      </c>
      <c r="B1671" s="340" t="s">
        <v>9132</v>
      </c>
      <c r="C1671" s="345" t="s">
        <v>15518</v>
      </c>
      <c r="D1671" s="340" t="s">
        <v>15519</v>
      </c>
    </row>
    <row r="1672" spans="1:4" ht="15" x14ac:dyDescent="0.25">
      <c r="A1672" s="61" t="s">
        <v>15463</v>
      </c>
      <c r="B1672" s="340" t="s">
        <v>9132</v>
      </c>
      <c r="C1672" s="345" t="s">
        <v>15520</v>
      </c>
      <c r="D1672" s="340" t="s">
        <v>15521</v>
      </c>
    </row>
    <row r="1673" spans="1:4" ht="15" x14ac:dyDescent="0.25">
      <c r="A1673" s="61" t="s">
        <v>15463</v>
      </c>
      <c r="B1673" s="340" t="s">
        <v>9132</v>
      </c>
      <c r="C1673" s="345" t="s">
        <v>15522</v>
      </c>
      <c r="D1673" s="340" t="s">
        <v>15521</v>
      </c>
    </row>
    <row r="1674" spans="1:4" ht="15" x14ac:dyDescent="0.25">
      <c r="A1674" s="61" t="s">
        <v>15463</v>
      </c>
      <c r="B1674" s="340" t="s">
        <v>9132</v>
      </c>
      <c r="C1674" s="345" t="s">
        <v>15523</v>
      </c>
      <c r="D1674" s="340" t="s">
        <v>15524</v>
      </c>
    </row>
    <row r="1675" spans="1:4" ht="15" x14ac:dyDescent="0.25">
      <c r="A1675" s="61" t="s">
        <v>15463</v>
      </c>
      <c r="B1675" s="340" t="s">
        <v>9132</v>
      </c>
      <c r="C1675" s="345" t="s">
        <v>15525</v>
      </c>
      <c r="D1675" s="340" t="s">
        <v>15524</v>
      </c>
    </row>
    <row r="1676" spans="1:4" ht="15" x14ac:dyDescent="0.25">
      <c r="A1676" s="61" t="s">
        <v>15463</v>
      </c>
      <c r="B1676" s="340" t="s">
        <v>9132</v>
      </c>
      <c r="C1676" s="345">
        <v>92</v>
      </c>
      <c r="D1676" s="340" t="s">
        <v>15526</v>
      </c>
    </row>
    <row r="1677" spans="1:4" ht="15" x14ac:dyDescent="0.25">
      <c r="A1677" s="61" t="s">
        <v>15463</v>
      </c>
      <c r="B1677" s="340" t="s">
        <v>9132</v>
      </c>
      <c r="C1677" s="345" t="s">
        <v>15527</v>
      </c>
      <c r="D1677" s="340" t="s">
        <v>15526</v>
      </c>
    </row>
    <row r="1678" spans="1:4" ht="15" x14ac:dyDescent="0.25">
      <c r="A1678" s="61" t="s">
        <v>15463</v>
      </c>
      <c r="B1678" s="340" t="s">
        <v>9132</v>
      </c>
      <c r="C1678" s="345">
        <v>93</v>
      </c>
      <c r="D1678" s="340" t="s">
        <v>15528</v>
      </c>
    </row>
    <row r="1679" spans="1:4" ht="15" x14ac:dyDescent="0.25">
      <c r="A1679" s="61" t="s">
        <v>15463</v>
      </c>
      <c r="B1679" s="340" t="s">
        <v>9132</v>
      </c>
      <c r="C1679" s="345" t="s">
        <v>15529</v>
      </c>
      <c r="D1679" s="340" t="s">
        <v>15530</v>
      </c>
    </row>
    <row r="1680" spans="1:4" ht="15" x14ac:dyDescent="0.25">
      <c r="A1680" s="61" t="s">
        <v>15463</v>
      </c>
      <c r="B1680" s="340" t="s">
        <v>9132</v>
      </c>
      <c r="C1680" s="345" t="s">
        <v>15531</v>
      </c>
      <c r="D1680" s="340" t="s">
        <v>15532</v>
      </c>
    </row>
    <row r="1681" spans="1:4" ht="15" x14ac:dyDescent="0.25">
      <c r="A1681" s="61" t="s">
        <v>15463</v>
      </c>
      <c r="B1681" s="340" t="s">
        <v>9132</v>
      </c>
      <c r="C1681" s="345" t="s">
        <v>15533</v>
      </c>
      <c r="D1681" s="340" t="s">
        <v>15534</v>
      </c>
    </row>
    <row r="1682" spans="1:4" ht="15" x14ac:dyDescent="0.25">
      <c r="A1682" s="61" t="s">
        <v>15463</v>
      </c>
      <c r="B1682" s="340" t="s">
        <v>9132</v>
      </c>
      <c r="C1682" s="345" t="s">
        <v>15535</v>
      </c>
      <c r="D1682" s="340" t="s">
        <v>15536</v>
      </c>
    </row>
    <row r="1683" spans="1:4" ht="15" x14ac:dyDescent="0.25">
      <c r="A1683" s="61" t="s">
        <v>15463</v>
      </c>
      <c r="B1683" s="340" t="s">
        <v>9132</v>
      </c>
      <c r="C1683" s="345" t="s">
        <v>15537</v>
      </c>
      <c r="D1683" s="340" t="s">
        <v>15538</v>
      </c>
    </row>
    <row r="1684" spans="1:4" ht="15" x14ac:dyDescent="0.25">
      <c r="A1684" s="61" t="s">
        <v>15463</v>
      </c>
      <c r="B1684" s="340" t="s">
        <v>9132</v>
      </c>
      <c r="C1684" s="345" t="s">
        <v>15539</v>
      </c>
      <c r="D1684" s="340" t="s">
        <v>15540</v>
      </c>
    </row>
    <row r="1685" spans="1:4" ht="15" x14ac:dyDescent="0.25">
      <c r="A1685" s="61" t="s">
        <v>15463</v>
      </c>
      <c r="B1685" s="340" t="s">
        <v>9132</v>
      </c>
      <c r="C1685" s="345" t="s">
        <v>15541</v>
      </c>
      <c r="D1685" s="340" t="s">
        <v>15542</v>
      </c>
    </row>
    <row r="1686" spans="1:4" ht="15" x14ac:dyDescent="0.25">
      <c r="A1686" s="61" t="s">
        <v>15463</v>
      </c>
      <c r="B1686" s="340" t="s">
        <v>9132</v>
      </c>
      <c r="C1686" s="345" t="s">
        <v>15543</v>
      </c>
      <c r="D1686" s="340" t="s">
        <v>15544</v>
      </c>
    </row>
    <row r="1687" spans="1:4" ht="15" x14ac:dyDescent="0.25">
      <c r="A1687" s="61" t="s">
        <v>15463</v>
      </c>
      <c r="B1687" s="340" t="s">
        <v>9132</v>
      </c>
      <c r="C1687" s="345" t="s">
        <v>15545</v>
      </c>
      <c r="D1687" s="340" t="s">
        <v>15546</v>
      </c>
    </row>
    <row r="1688" spans="1:4" ht="15" x14ac:dyDescent="0.25">
      <c r="A1688" s="61" t="s">
        <v>15463</v>
      </c>
      <c r="B1688" s="340" t="s">
        <v>9132</v>
      </c>
      <c r="C1688" s="345" t="s">
        <v>15547</v>
      </c>
      <c r="D1688" s="340" t="s">
        <v>15548</v>
      </c>
    </row>
    <row r="1689" spans="1:4" ht="15" x14ac:dyDescent="0.25">
      <c r="A1689" s="61" t="s">
        <v>15463</v>
      </c>
      <c r="B1689" s="340" t="s">
        <v>9132</v>
      </c>
      <c r="C1689" s="345" t="s">
        <v>15549</v>
      </c>
      <c r="D1689" s="340" t="s">
        <v>15550</v>
      </c>
    </row>
    <row r="1690" spans="1:4" ht="15" x14ac:dyDescent="0.25">
      <c r="A1690" s="61" t="s">
        <v>15463</v>
      </c>
      <c r="B1690" s="340" t="s">
        <v>9132</v>
      </c>
      <c r="C1690" s="345" t="s">
        <v>15551</v>
      </c>
      <c r="D1690" s="340" t="s">
        <v>15552</v>
      </c>
    </row>
    <row r="1691" spans="1:4" ht="15" x14ac:dyDescent="0.25">
      <c r="A1691" s="61" t="s">
        <v>15463</v>
      </c>
      <c r="B1691" s="340" t="s">
        <v>9132</v>
      </c>
      <c r="C1691" s="345" t="s">
        <v>15553</v>
      </c>
      <c r="D1691" s="340" t="s">
        <v>15554</v>
      </c>
    </row>
    <row r="1692" spans="1:4" ht="15" x14ac:dyDescent="0.25">
      <c r="A1692" s="61" t="s">
        <v>15463</v>
      </c>
      <c r="B1692" s="340" t="s">
        <v>9132</v>
      </c>
      <c r="C1692" s="345" t="s">
        <v>15555</v>
      </c>
      <c r="D1692" s="340" t="s">
        <v>15556</v>
      </c>
    </row>
    <row r="1693" spans="1:4" ht="15" x14ac:dyDescent="0.25">
      <c r="A1693" s="61" t="s">
        <v>15463</v>
      </c>
      <c r="B1693" s="340" t="s">
        <v>9132</v>
      </c>
      <c r="C1693" s="345" t="s">
        <v>15557</v>
      </c>
      <c r="D1693" s="340" t="s">
        <v>15556</v>
      </c>
    </row>
    <row r="1694" spans="1:4" ht="15" x14ac:dyDescent="0.25">
      <c r="A1694" s="61" t="s">
        <v>15463</v>
      </c>
      <c r="B1694" s="340" t="s">
        <v>9132</v>
      </c>
      <c r="C1694" s="345" t="s">
        <v>15558</v>
      </c>
      <c r="D1694" s="340" t="s">
        <v>9103</v>
      </c>
    </row>
    <row r="1695" spans="1:4" ht="15" x14ac:dyDescent="0.25">
      <c r="A1695" s="61" t="s">
        <v>15463</v>
      </c>
      <c r="B1695" s="340" t="s">
        <v>9132</v>
      </c>
      <c r="C1695" s="345" t="s">
        <v>15559</v>
      </c>
      <c r="D1695" s="340" t="s">
        <v>15560</v>
      </c>
    </row>
    <row r="1696" spans="1:4" ht="15" x14ac:dyDescent="0.25">
      <c r="A1696" s="61" t="s">
        <v>15463</v>
      </c>
      <c r="B1696" s="340" t="s">
        <v>9132</v>
      </c>
      <c r="C1696" s="345" t="s">
        <v>15561</v>
      </c>
      <c r="D1696" s="340" t="s">
        <v>15562</v>
      </c>
    </row>
    <row r="1697" spans="1:4" ht="15" x14ac:dyDescent="0.25">
      <c r="A1697" s="61" t="s">
        <v>15463</v>
      </c>
      <c r="B1697" s="340" t="s">
        <v>9132</v>
      </c>
      <c r="C1697" s="345" t="s">
        <v>15563</v>
      </c>
      <c r="D1697" s="340" t="s">
        <v>9113</v>
      </c>
    </row>
    <row r="1698" spans="1:4" ht="15" x14ac:dyDescent="0.25">
      <c r="A1698" s="61" t="s">
        <v>15463</v>
      </c>
      <c r="B1698" s="340" t="s">
        <v>9132</v>
      </c>
      <c r="C1698" s="345" t="s">
        <v>15564</v>
      </c>
      <c r="D1698" s="340" t="s">
        <v>15565</v>
      </c>
    </row>
    <row r="1699" spans="1:4" ht="15" x14ac:dyDescent="0.25">
      <c r="A1699" s="61" t="s">
        <v>15463</v>
      </c>
      <c r="B1699" s="340" t="s">
        <v>9132</v>
      </c>
      <c r="C1699" s="345" t="s">
        <v>15566</v>
      </c>
      <c r="D1699" s="340" t="s">
        <v>15567</v>
      </c>
    </row>
    <row r="1700" spans="1:4" ht="15" x14ac:dyDescent="0.25">
      <c r="A1700" s="61" t="s">
        <v>15463</v>
      </c>
      <c r="B1700" s="340" t="s">
        <v>9132</v>
      </c>
      <c r="C1700" s="345" t="s">
        <v>15568</v>
      </c>
      <c r="D1700" s="340" t="s">
        <v>15569</v>
      </c>
    </row>
    <row r="1701" spans="1:4" ht="15" x14ac:dyDescent="0.25">
      <c r="A1701" s="61" t="s">
        <v>15463</v>
      </c>
      <c r="B1701" s="340" t="s">
        <v>9132</v>
      </c>
      <c r="C1701" s="345" t="s">
        <v>15570</v>
      </c>
      <c r="D1701" s="340" t="s">
        <v>15571</v>
      </c>
    </row>
    <row r="1702" spans="1:4" ht="15" x14ac:dyDescent="0.25">
      <c r="A1702" s="61" t="s">
        <v>15463</v>
      </c>
      <c r="B1702" s="340" t="s">
        <v>9132</v>
      </c>
      <c r="C1702" s="345" t="s">
        <v>15572</v>
      </c>
      <c r="D1702" s="340" t="s">
        <v>15571</v>
      </c>
    </row>
    <row r="1703" spans="1:4" ht="15" x14ac:dyDescent="0.25">
      <c r="A1703" s="61" t="s">
        <v>15463</v>
      </c>
      <c r="B1703" s="340" t="s">
        <v>9132</v>
      </c>
      <c r="C1703" s="345" t="s">
        <v>15573</v>
      </c>
      <c r="D1703" s="340" t="s">
        <v>15574</v>
      </c>
    </row>
    <row r="1704" spans="1:4" ht="15" x14ac:dyDescent="0.25">
      <c r="A1704" s="61" t="s">
        <v>15463</v>
      </c>
      <c r="B1704" s="340" t="s">
        <v>9132</v>
      </c>
      <c r="C1704" s="345" t="s">
        <v>15575</v>
      </c>
      <c r="D1704" s="340" t="s">
        <v>15576</v>
      </c>
    </row>
    <row r="1705" spans="1:4" ht="15" x14ac:dyDescent="0.25">
      <c r="A1705" s="61" t="s">
        <v>15463</v>
      </c>
      <c r="B1705" s="340" t="s">
        <v>9132</v>
      </c>
      <c r="C1705" s="345" t="s">
        <v>15577</v>
      </c>
      <c r="D1705" s="340" t="s">
        <v>15578</v>
      </c>
    </row>
    <row r="1706" spans="1:4" ht="15" x14ac:dyDescent="0.25">
      <c r="A1706" s="61" t="s">
        <v>15463</v>
      </c>
      <c r="B1706" s="340" t="s">
        <v>9132</v>
      </c>
      <c r="C1706" s="345" t="s">
        <v>15579</v>
      </c>
      <c r="D1706" s="340" t="s">
        <v>15580</v>
      </c>
    </row>
    <row r="1707" spans="1:4" ht="15" x14ac:dyDescent="0.25">
      <c r="A1707" s="61" t="s">
        <v>15463</v>
      </c>
      <c r="B1707" s="340" t="s">
        <v>9132</v>
      </c>
      <c r="C1707" s="345" t="s">
        <v>15581</v>
      </c>
      <c r="D1707" s="340" t="s">
        <v>15582</v>
      </c>
    </row>
    <row r="1708" spans="1:4" ht="15" x14ac:dyDescent="0.25">
      <c r="A1708" s="340" t="s">
        <v>15583</v>
      </c>
      <c r="B1708" s="340" t="s">
        <v>9220</v>
      </c>
      <c r="C1708" s="345">
        <v>94</v>
      </c>
      <c r="D1708" s="340" t="s">
        <v>15584</v>
      </c>
    </row>
    <row r="1709" spans="1:4" ht="15" x14ac:dyDescent="0.25">
      <c r="A1709" s="340" t="s">
        <v>15583</v>
      </c>
      <c r="B1709" s="340" t="s">
        <v>9220</v>
      </c>
      <c r="C1709" s="345" t="s">
        <v>15585</v>
      </c>
      <c r="D1709" s="340" t="s">
        <v>15586</v>
      </c>
    </row>
    <row r="1710" spans="1:4" ht="15" x14ac:dyDescent="0.25">
      <c r="A1710" s="340" t="s">
        <v>15583</v>
      </c>
      <c r="B1710" s="340" t="s">
        <v>9220</v>
      </c>
      <c r="C1710" s="345" t="s">
        <v>15587</v>
      </c>
      <c r="D1710" s="340" t="s">
        <v>15588</v>
      </c>
    </row>
    <row r="1711" spans="1:4" ht="15" x14ac:dyDescent="0.25">
      <c r="A1711" s="340" t="s">
        <v>15583</v>
      </c>
      <c r="B1711" s="340" t="s">
        <v>9220</v>
      </c>
      <c r="C1711" s="345" t="s">
        <v>15589</v>
      </c>
      <c r="D1711" s="340" t="s">
        <v>15588</v>
      </c>
    </row>
    <row r="1712" spans="1:4" ht="15" x14ac:dyDescent="0.25">
      <c r="A1712" s="340" t="s">
        <v>15583</v>
      </c>
      <c r="B1712" s="340" t="s">
        <v>9220</v>
      </c>
      <c r="C1712" s="345" t="s">
        <v>15590</v>
      </c>
      <c r="D1712" s="340" t="s">
        <v>15591</v>
      </c>
    </row>
    <row r="1713" spans="1:4" ht="15" x14ac:dyDescent="0.25">
      <c r="A1713" s="340" t="s">
        <v>15583</v>
      </c>
      <c r="B1713" s="340" t="s">
        <v>9220</v>
      </c>
      <c r="C1713" s="345" t="s">
        <v>15592</v>
      </c>
      <c r="D1713" s="340" t="s">
        <v>15591</v>
      </c>
    </row>
    <row r="1714" spans="1:4" ht="15" x14ac:dyDescent="0.25">
      <c r="A1714" s="340" t="s">
        <v>15583</v>
      </c>
      <c r="B1714" s="340" t="s">
        <v>9220</v>
      </c>
      <c r="C1714" s="345" t="s">
        <v>15593</v>
      </c>
      <c r="D1714" s="340" t="s">
        <v>15594</v>
      </c>
    </row>
    <row r="1715" spans="1:4" ht="15" x14ac:dyDescent="0.25">
      <c r="A1715" s="340" t="s">
        <v>15583</v>
      </c>
      <c r="B1715" s="340" t="s">
        <v>9220</v>
      </c>
      <c r="C1715" s="345" t="s">
        <v>15595</v>
      </c>
      <c r="D1715" s="340" t="s">
        <v>15594</v>
      </c>
    </row>
    <row r="1716" spans="1:4" ht="15" x14ac:dyDescent="0.25">
      <c r="A1716" s="340" t="s">
        <v>15583</v>
      </c>
      <c r="B1716" s="340" t="s">
        <v>9220</v>
      </c>
      <c r="C1716" s="345" t="s">
        <v>15596</v>
      </c>
      <c r="D1716" s="340" t="s">
        <v>15597</v>
      </c>
    </row>
    <row r="1717" spans="1:4" ht="15" x14ac:dyDescent="0.25">
      <c r="A1717" s="340" t="s">
        <v>15583</v>
      </c>
      <c r="B1717" s="340" t="s">
        <v>9220</v>
      </c>
      <c r="C1717" s="345" t="s">
        <v>15598</v>
      </c>
      <c r="D1717" s="340" t="s">
        <v>15599</v>
      </c>
    </row>
    <row r="1718" spans="1:4" ht="15" x14ac:dyDescent="0.25">
      <c r="A1718" s="340" t="s">
        <v>15583</v>
      </c>
      <c r="B1718" s="340" t="s">
        <v>9220</v>
      </c>
      <c r="C1718" s="345" t="s">
        <v>15600</v>
      </c>
      <c r="D1718" s="340" t="s">
        <v>15599</v>
      </c>
    </row>
    <row r="1719" spans="1:4" ht="15" x14ac:dyDescent="0.25">
      <c r="A1719" s="340" t="s">
        <v>15583</v>
      </c>
      <c r="B1719" s="340" t="s">
        <v>9220</v>
      </c>
      <c r="C1719" s="345" t="s">
        <v>15601</v>
      </c>
      <c r="D1719" s="340" t="s">
        <v>15602</v>
      </c>
    </row>
    <row r="1720" spans="1:4" ht="15" x14ac:dyDescent="0.25">
      <c r="A1720" s="340" t="s">
        <v>15583</v>
      </c>
      <c r="B1720" s="340" t="s">
        <v>9220</v>
      </c>
      <c r="C1720" s="345" t="s">
        <v>15603</v>
      </c>
      <c r="D1720" s="340" t="s">
        <v>15602</v>
      </c>
    </row>
    <row r="1721" spans="1:4" ht="15" x14ac:dyDescent="0.25">
      <c r="A1721" s="340" t="s">
        <v>15583</v>
      </c>
      <c r="B1721" s="340" t="s">
        <v>9220</v>
      </c>
      <c r="C1721" s="345" t="s">
        <v>15604</v>
      </c>
      <c r="D1721" s="340" t="s">
        <v>15605</v>
      </c>
    </row>
    <row r="1722" spans="1:4" ht="15" x14ac:dyDescent="0.25">
      <c r="A1722" s="340" t="s">
        <v>15583</v>
      </c>
      <c r="B1722" s="340" t="s">
        <v>9220</v>
      </c>
      <c r="C1722" s="345" t="s">
        <v>15606</v>
      </c>
      <c r="D1722" s="340" t="s">
        <v>15607</v>
      </c>
    </row>
    <row r="1723" spans="1:4" ht="15" x14ac:dyDescent="0.25">
      <c r="A1723" s="340" t="s">
        <v>15583</v>
      </c>
      <c r="B1723" s="340" t="s">
        <v>9220</v>
      </c>
      <c r="C1723" s="345" t="s">
        <v>15608</v>
      </c>
      <c r="D1723" s="340" t="s">
        <v>15609</v>
      </c>
    </row>
    <row r="1724" spans="1:4" ht="15" x14ac:dyDescent="0.25">
      <c r="A1724" s="340" t="s">
        <v>15583</v>
      </c>
      <c r="B1724" s="340" t="s">
        <v>9220</v>
      </c>
      <c r="C1724" s="345" t="s">
        <v>15610</v>
      </c>
      <c r="D1724" s="340" t="s">
        <v>15611</v>
      </c>
    </row>
    <row r="1725" spans="1:4" ht="15" x14ac:dyDescent="0.25">
      <c r="A1725" s="340" t="s">
        <v>15583</v>
      </c>
      <c r="B1725" s="340" t="s">
        <v>9220</v>
      </c>
      <c r="C1725" s="345" t="s">
        <v>15612</v>
      </c>
      <c r="D1725" s="340" t="s">
        <v>15613</v>
      </c>
    </row>
    <row r="1726" spans="1:4" ht="15" x14ac:dyDescent="0.25">
      <c r="A1726" s="340" t="s">
        <v>15583</v>
      </c>
      <c r="B1726" s="340" t="s">
        <v>9220</v>
      </c>
      <c r="C1726" s="345" t="s">
        <v>15614</v>
      </c>
      <c r="D1726" s="340" t="s">
        <v>15615</v>
      </c>
    </row>
    <row r="1727" spans="1:4" ht="15" x14ac:dyDescent="0.25">
      <c r="A1727" s="340" t="s">
        <v>15583</v>
      </c>
      <c r="B1727" s="340" t="s">
        <v>9220</v>
      </c>
      <c r="C1727" s="345" t="s">
        <v>15616</v>
      </c>
      <c r="D1727" s="340" t="s">
        <v>15617</v>
      </c>
    </row>
    <row r="1728" spans="1:4" ht="15" x14ac:dyDescent="0.25">
      <c r="A1728" s="340" t="s">
        <v>15583</v>
      </c>
      <c r="B1728" s="340" t="s">
        <v>9220</v>
      </c>
      <c r="C1728" s="345" t="s">
        <v>15618</v>
      </c>
      <c r="D1728" s="340" t="s">
        <v>9170</v>
      </c>
    </row>
    <row r="1729" spans="1:4" ht="15" x14ac:dyDescent="0.25">
      <c r="A1729" s="340" t="s">
        <v>15583</v>
      </c>
      <c r="B1729" s="340" t="s">
        <v>9220</v>
      </c>
      <c r="C1729" s="345">
        <v>95</v>
      </c>
      <c r="D1729" s="340" t="s">
        <v>15619</v>
      </c>
    </row>
    <row r="1730" spans="1:4" ht="15" x14ac:dyDescent="0.25">
      <c r="A1730" s="340" t="s">
        <v>15583</v>
      </c>
      <c r="B1730" s="340" t="s">
        <v>9220</v>
      </c>
      <c r="C1730" s="345" t="s">
        <v>15620</v>
      </c>
      <c r="D1730" s="340" t="s">
        <v>15621</v>
      </c>
    </row>
    <row r="1731" spans="1:4" ht="15" x14ac:dyDescent="0.25">
      <c r="A1731" s="340" t="s">
        <v>15583</v>
      </c>
      <c r="B1731" s="340" t="s">
        <v>9220</v>
      </c>
      <c r="C1731" s="345" t="s">
        <v>15622</v>
      </c>
      <c r="D1731" s="340" t="s">
        <v>15621</v>
      </c>
    </row>
    <row r="1732" spans="1:4" ht="15" x14ac:dyDescent="0.25">
      <c r="A1732" s="340" t="s">
        <v>15583</v>
      </c>
      <c r="B1732" s="340" t="s">
        <v>9220</v>
      </c>
      <c r="C1732" s="345" t="s">
        <v>15623</v>
      </c>
      <c r="D1732" s="340" t="s">
        <v>15624</v>
      </c>
    </row>
    <row r="1733" spans="1:4" ht="15" x14ac:dyDescent="0.25">
      <c r="A1733" s="340" t="s">
        <v>15583</v>
      </c>
      <c r="B1733" s="340" t="s">
        <v>9220</v>
      </c>
      <c r="C1733" s="345" t="s">
        <v>15625</v>
      </c>
      <c r="D1733" s="340" t="s">
        <v>15626</v>
      </c>
    </row>
    <row r="1734" spans="1:4" ht="15" x14ac:dyDescent="0.25">
      <c r="A1734" s="340" t="s">
        <v>15583</v>
      </c>
      <c r="B1734" s="340" t="s">
        <v>9220</v>
      </c>
      <c r="C1734" s="345" t="s">
        <v>15627</v>
      </c>
      <c r="D1734" s="340" t="s">
        <v>15626</v>
      </c>
    </row>
    <row r="1735" spans="1:4" ht="15" x14ac:dyDescent="0.25">
      <c r="A1735" s="340" t="s">
        <v>15583</v>
      </c>
      <c r="B1735" s="340" t="s">
        <v>9220</v>
      </c>
      <c r="C1735" s="345" t="s">
        <v>15628</v>
      </c>
      <c r="D1735" s="340" t="s">
        <v>15629</v>
      </c>
    </row>
    <row r="1736" spans="1:4" ht="15" x14ac:dyDescent="0.25">
      <c r="A1736" s="340" t="s">
        <v>15583</v>
      </c>
      <c r="B1736" s="340" t="s">
        <v>9220</v>
      </c>
      <c r="C1736" s="345" t="s">
        <v>15630</v>
      </c>
      <c r="D1736" s="340" t="s">
        <v>15629</v>
      </c>
    </row>
    <row r="1737" spans="1:4" ht="15" x14ac:dyDescent="0.25">
      <c r="A1737" s="340" t="s">
        <v>15583</v>
      </c>
      <c r="B1737" s="340" t="s">
        <v>9220</v>
      </c>
      <c r="C1737" s="345" t="s">
        <v>15631</v>
      </c>
      <c r="D1737" s="340" t="s">
        <v>15632</v>
      </c>
    </row>
    <row r="1738" spans="1:4" ht="15" x14ac:dyDescent="0.25">
      <c r="A1738" s="340" t="s">
        <v>15583</v>
      </c>
      <c r="B1738" s="340" t="s">
        <v>9220</v>
      </c>
      <c r="C1738" s="345" t="s">
        <v>15633</v>
      </c>
      <c r="D1738" s="340" t="s">
        <v>15632</v>
      </c>
    </row>
    <row r="1739" spans="1:4" ht="15" x14ac:dyDescent="0.25">
      <c r="A1739" s="340" t="s">
        <v>15583</v>
      </c>
      <c r="B1739" s="340" t="s">
        <v>9220</v>
      </c>
      <c r="C1739" s="345" t="s">
        <v>15634</v>
      </c>
      <c r="D1739" s="340" t="s">
        <v>15635</v>
      </c>
    </row>
    <row r="1740" spans="1:4" ht="15" x14ac:dyDescent="0.25">
      <c r="A1740" s="340" t="s">
        <v>15583</v>
      </c>
      <c r="B1740" s="340" t="s">
        <v>9220</v>
      </c>
      <c r="C1740" s="345" t="s">
        <v>15636</v>
      </c>
      <c r="D1740" s="340" t="s">
        <v>15635</v>
      </c>
    </row>
    <row r="1741" spans="1:4" ht="15" x14ac:dyDescent="0.25">
      <c r="A1741" s="340" t="s">
        <v>15583</v>
      </c>
      <c r="B1741" s="340" t="s">
        <v>9220</v>
      </c>
      <c r="C1741" s="345" t="s">
        <v>15637</v>
      </c>
      <c r="D1741" s="340" t="s">
        <v>15638</v>
      </c>
    </row>
    <row r="1742" spans="1:4" ht="15" x14ac:dyDescent="0.25">
      <c r="A1742" s="340" t="s">
        <v>15583</v>
      </c>
      <c r="B1742" s="340" t="s">
        <v>9220</v>
      </c>
      <c r="C1742" s="345" t="s">
        <v>15639</v>
      </c>
      <c r="D1742" s="340" t="s">
        <v>15638</v>
      </c>
    </row>
    <row r="1743" spans="1:4" ht="15" x14ac:dyDescent="0.25">
      <c r="A1743" s="340" t="s">
        <v>15583</v>
      </c>
      <c r="B1743" s="340" t="s">
        <v>9220</v>
      </c>
      <c r="C1743" s="345" t="s">
        <v>15640</v>
      </c>
      <c r="D1743" s="340" t="s">
        <v>15641</v>
      </c>
    </row>
    <row r="1744" spans="1:4" ht="15" x14ac:dyDescent="0.25">
      <c r="A1744" s="340" t="s">
        <v>15583</v>
      </c>
      <c r="B1744" s="340" t="s">
        <v>9220</v>
      </c>
      <c r="C1744" s="345" t="s">
        <v>15642</v>
      </c>
      <c r="D1744" s="340" t="s">
        <v>15641</v>
      </c>
    </row>
    <row r="1745" spans="1:4" ht="15" x14ac:dyDescent="0.25">
      <c r="A1745" s="340" t="s">
        <v>15583</v>
      </c>
      <c r="B1745" s="340" t="s">
        <v>9220</v>
      </c>
      <c r="C1745" s="345" t="s">
        <v>15643</v>
      </c>
      <c r="D1745" s="340" t="s">
        <v>15644</v>
      </c>
    </row>
    <row r="1746" spans="1:4" ht="15" x14ac:dyDescent="0.25">
      <c r="A1746" s="340" t="s">
        <v>15583</v>
      </c>
      <c r="B1746" s="340" t="s">
        <v>9220</v>
      </c>
      <c r="C1746" s="345" t="s">
        <v>15645</v>
      </c>
      <c r="D1746" s="340" t="s">
        <v>15646</v>
      </c>
    </row>
    <row r="1747" spans="1:4" ht="15" x14ac:dyDescent="0.25">
      <c r="A1747" s="340" t="s">
        <v>15583</v>
      </c>
      <c r="B1747" s="340" t="s">
        <v>9220</v>
      </c>
      <c r="C1747" s="345" t="s">
        <v>15647</v>
      </c>
      <c r="D1747" s="340" t="s">
        <v>15648</v>
      </c>
    </row>
    <row r="1748" spans="1:4" ht="15" x14ac:dyDescent="0.25">
      <c r="A1748" s="340" t="s">
        <v>15583</v>
      </c>
      <c r="B1748" s="340" t="s">
        <v>9220</v>
      </c>
      <c r="C1748" s="345" t="s">
        <v>15649</v>
      </c>
      <c r="D1748" s="340" t="s">
        <v>15650</v>
      </c>
    </row>
    <row r="1749" spans="1:4" ht="15" x14ac:dyDescent="0.25">
      <c r="A1749" s="340" t="s">
        <v>15583</v>
      </c>
      <c r="B1749" s="340" t="s">
        <v>9220</v>
      </c>
      <c r="C1749" s="345" t="s">
        <v>15651</v>
      </c>
      <c r="D1749" s="340" t="s">
        <v>15652</v>
      </c>
    </row>
    <row r="1750" spans="1:4" ht="15" x14ac:dyDescent="0.25">
      <c r="A1750" s="340" t="s">
        <v>15583</v>
      </c>
      <c r="B1750" s="340" t="s">
        <v>9220</v>
      </c>
      <c r="C1750" s="345" t="s">
        <v>15653</v>
      </c>
      <c r="D1750" s="340" t="s">
        <v>7569</v>
      </c>
    </row>
    <row r="1751" spans="1:4" ht="15" x14ac:dyDescent="0.25">
      <c r="A1751" s="340" t="s">
        <v>15583</v>
      </c>
      <c r="B1751" s="340" t="s">
        <v>9220</v>
      </c>
      <c r="C1751" s="345" t="s">
        <v>15654</v>
      </c>
      <c r="D1751" s="340" t="s">
        <v>7571</v>
      </c>
    </row>
    <row r="1752" spans="1:4" ht="15" x14ac:dyDescent="0.25">
      <c r="A1752" s="340" t="s">
        <v>15583</v>
      </c>
      <c r="B1752" s="340" t="s">
        <v>9220</v>
      </c>
      <c r="C1752" s="345" t="s">
        <v>15655</v>
      </c>
      <c r="D1752" s="340" t="s">
        <v>15656</v>
      </c>
    </row>
    <row r="1753" spans="1:4" ht="15" x14ac:dyDescent="0.25">
      <c r="A1753" s="340" t="s">
        <v>15583</v>
      </c>
      <c r="B1753" s="340" t="s">
        <v>9220</v>
      </c>
      <c r="C1753" s="345" t="s">
        <v>15657</v>
      </c>
      <c r="D1753" s="340" t="s">
        <v>15658</v>
      </c>
    </row>
    <row r="1754" spans="1:4" ht="15" x14ac:dyDescent="0.25">
      <c r="A1754" s="340" t="s">
        <v>15583</v>
      </c>
      <c r="B1754" s="340" t="s">
        <v>9220</v>
      </c>
      <c r="C1754" s="345" t="s">
        <v>15659</v>
      </c>
      <c r="D1754" s="340" t="s">
        <v>15658</v>
      </c>
    </row>
    <row r="1755" spans="1:4" ht="15" x14ac:dyDescent="0.25">
      <c r="A1755" s="340" t="s">
        <v>15583</v>
      </c>
      <c r="B1755" s="340" t="s">
        <v>9220</v>
      </c>
      <c r="C1755" s="345" t="s">
        <v>15660</v>
      </c>
      <c r="D1755" s="340" t="s">
        <v>15661</v>
      </c>
    </row>
    <row r="1756" spans="1:4" ht="15" x14ac:dyDescent="0.25">
      <c r="A1756" s="340" t="s">
        <v>15583</v>
      </c>
      <c r="B1756" s="340" t="s">
        <v>9220</v>
      </c>
      <c r="C1756" s="345" t="s">
        <v>15662</v>
      </c>
      <c r="D1756" s="340" t="s">
        <v>15661</v>
      </c>
    </row>
    <row r="1757" spans="1:4" ht="15" x14ac:dyDescent="0.25">
      <c r="A1757" s="340" t="s">
        <v>15583</v>
      </c>
      <c r="B1757" s="340" t="s">
        <v>9220</v>
      </c>
      <c r="C1757" s="345">
        <v>96</v>
      </c>
      <c r="D1757" s="340" t="s">
        <v>15663</v>
      </c>
    </row>
    <row r="1758" spans="1:4" ht="15" x14ac:dyDescent="0.25">
      <c r="A1758" s="340" t="s">
        <v>15583</v>
      </c>
      <c r="B1758" s="340" t="s">
        <v>9220</v>
      </c>
      <c r="C1758" s="345" t="s">
        <v>15664</v>
      </c>
      <c r="D1758" s="340" t="s">
        <v>15665</v>
      </c>
    </row>
    <row r="1759" spans="1:4" ht="15" x14ac:dyDescent="0.25">
      <c r="A1759" s="340" t="s">
        <v>15583</v>
      </c>
      <c r="B1759" s="340" t="s">
        <v>9220</v>
      </c>
      <c r="C1759" s="345" t="s">
        <v>15666</v>
      </c>
      <c r="D1759" s="340" t="s">
        <v>15665</v>
      </c>
    </row>
    <row r="1760" spans="1:4" ht="15" x14ac:dyDescent="0.25">
      <c r="A1760" s="340" t="s">
        <v>15583</v>
      </c>
      <c r="B1760" s="340" t="s">
        <v>9220</v>
      </c>
      <c r="C1760" s="345" t="s">
        <v>15667</v>
      </c>
      <c r="D1760" s="340" t="s">
        <v>15668</v>
      </c>
    </row>
    <row r="1761" spans="1:4" ht="15" x14ac:dyDescent="0.25">
      <c r="A1761" s="340" t="s">
        <v>15583</v>
      </c>
      <c r="B1761" s="340" t="s">
        <v>9220</v>
      </c>
      <c r="C1761" s="345" t="s">
        <v>15669</v>
      </c>
      <c r="D1761" s="340" t="s">
        <v>15670</v>
      </c>
    </row>
    <row r="1762" spans="1:4" ht="15" x14ac:dyDescent="0.25">
      <c r="A1762" s="340" t="s">
        <v>15583</v>
      </c>
      <c r="B1762" s="340" t="s">
        <v>9220</v>
      </c>
      <c r="C1762" s="345" t="s">
        <v>15671</v>
      </c>
      <c r="D1762" s="340" t="s">
        <v>15670</v>
      </c>
    </row>
    <row r="1763" spans="1:4" ht="15" x14ac:dyDescent="0.25">
      <c r="A1763" s="340" t="s">
        <v>15583</v>
      </c>
      <c r="B1763" s="340" t="s">
        <v>9220</v>
      </c>
      <c r="C1763" s="345" t="s">
        <v>15672</v>
      </c>
      <c r="D1763" s="340" t="s">
        <v>15673</v>
      </c>
    </row>
    <row r="1764" spans="1:4" ht="15" x14ac:dyDescent="0.25">
      <c r="A1764" s="340" t="s">
        <v>15583</v>
      </c>
      <c r="B1764" s="340" t="s">
        <v>9220</v>
      </c>
      <c r="C1764" s="345" t="s">
        <v>15674</v>
      </c>
      <c r="D1764" s="340" t="s">
        <v>15673</v>
      </c>
    </row>
    <row r="1765" spans="1:4" ht="15" x14ac:dyDescent="0.25">
      <c r="A1765" s="340" t="s">
        <v>15583</v>
      </c>
      <c r="B1765" s="340" t="s">
        <v>9220</v>
      </c>
      <c r="C1765" s="345" t="s">
        <v>15675</v>
      </c>
      <c r="D1765" s="340" t="s">
        <v>15676</v>
      </c>
    </row>
    <row r="1766" spans="1:4" ht="15" x14ac:dyDescent="0.25">
      <c r="A1766" s="340" t="s">
        <v>15583</v>
      </c>
      <c r="B1766" s="340" t="s">
        <v>9220</v>
      </c>
      <c r="C1766" s="345" t="s">
        <v>15677</v>
      </c>
      <c r="D1766" s="340" t="s">
        <v>15676</v>
      </c>
    </row>
    <row r="1767" spans="1:4" ht="15" x14ac:dyDescent="0.25">
      <c r="A1767" s="340" t="s">
        <v>15583</v>
      </c>
      <c r="B1767" s="340" t="s">
        <v>9220</v>
      </c>
      <c r="C1767" s="345" t="s">
        <v>15678</v>
      </c>
      <c r="D1767" s="340" t="s">
        <v>15679</v>
      </c>
    </row>
    <row r="1768" spans="1:4" ht="15" x14ac:dyDescent="0.25">
      <c r="A1768" s="340" t="s">
        <v>15583</v>
      </c>
      <c r="B1768" s="340" t="s">
        <v>9220</v>
      </c>
      <c r="C1768" s="345" t="s">
        <v>15680</v>
      </c>
      <c r="D1768" s="340" t="s">
        <v>9213</v>
      </c>
    </row>
    <row r="1769" spans="1:4" ht="15" x14ac:dyDescent="0.25">
      <c r="A1769" s="340" t="s">
        <v>15583</v>
      </c>
      <c r="B1769" s="340" t="s">
        <v>9220</v>
      </c>
      <c r="C1769" s="345" t="s">
        <v>15681</v>
      </c>
      <c r="D1769" s="340" t="s">
        <v>15682</v>
      </c>
    </row>
    <row r="1770" spans="1:4" ht="15" x14ac:dyDescent="0.25">
      <c r="A1770" s="340" t="s">
        <v>15583</v>
      </c>
      <c r="B1770" s="340" t="s">
        <v>9220</v>
      </c>
      <c r="C1770" s="345" t="s">
        <v>15683</v>
      </c>
      <c r="D1770" s="340" t="s">
        <v>15684</v>
      </c>
    </row>
    <row r="1771" spans="1:4" ht="15" x14ac:dyDescent="0.25">
      <c r="A1771" s="340" t="s">
        <v>15583</v>
      </c>
      <c r="B1771" s="340" t="s">
        <v>9220</v>
      </c>
      <c r="C1771" s="345" t="s">
        <v>15685</v>
      </c>
      <c r="D1771" s="340" t="s">
        <v>15684</v>
      </c>
    </row>
    <row r="1772" spans="1:4" ht="15" x14ac:dyDescent="0.25">
      <c r="A1772" s="340" t="s">
        <v>15583</v>
      </c>
      <c r="B1772" s="340" t="s">
        <v>9220</v>
      </c>
      <c r="C1772" s="345" t="s">
        <v>15686</v>
      </c>
      <c r="D1772" s="340" t="s">
        <v>15687</v>
      </c>
    </row>
    <row r="1773" spans="1:4" ht="15" x14ac:dyDescent="0.25">
      <c r="A1773" s="340" t="s">
        <v>15583</v>
      </c>
      <c r="B1773" s="340" t="s">
        <v>9220</v>
      </c>
      <c r="C1773" s="345" t="s">
        <v>15688</v>
      </c>
      <c r="D1773" s="340" t="s">
        <v>15689</v>
      </c>
    </row>
    <row r="1774" spans="1:4" ht="15" x14ac:dyDescent="0.25">
      <c r="A1774" s="340" t="s">
        <v>15583</v>
      </c>
      <c r="B1774" s="340" t="s">
        <v>9220</v>
      </c>
      <c r="C1774" s="345" t="s">
        <v>15690</v>
      </c>
      <c r="D1774" s="340" t="s">
        <v>15689</v>
      </c>
    </row>
    <row r="1775" spans="1:4" ht="15" x14ac:dyDescent="0.25">
      <c r="A1775" s="340" t="s">
        <v>15583</v>
      </c>
      <c r="B1775" s="340" t="s">
        <v>9220</v>
      </c>
      <c r="C1775" s="345" t="s">
        <v>15691</v>
      </c>
      <c r="D1775" s="340" t="s">
        <v>15692</v>
      </c>
    </row>
    <row r="1776" spans="1:4" ht="15" x14ac:dyDescent="0.25">
      <c r="A1776" s="340" t="s">
        <v>15583</v>
      </c>
      <c r="B1776" s="340" t="s">
        <v>9220</v>
      </c>
      <c r="C1776" s="345" t="s">
        <v>15693</v>
      </c>
      <c r="D1776" s="340" t="s">
        <v>15692</v>
      </c>
    </row>
    <row r="1777" spans="1:4" ht="15" x14ac:dyDescent="0.25">
      <c r="A1777" s="340" t="s">
        <v>15694</v>
      </c>
      <c r="B1777" s="340" t="s">
        <v>9234</v>
      </c>
      <c r="C1777" s="345">
        <v>97</v>
      </c>
      <c r="D1777" s="340" t="s">
        <v>15695</v>
      </c>
    </row>
    <row r="1778" spans="1:4" ht="15" x14ac:dyDescent="0.25">
      <c r="A1778" s="340" t="s">
        <v>15694</v>
      </c>
      <c r="B1778" s="340" t="s">
        <v>9234</v>
      </c>
      <c r="C1778" s="345" t="s">
        <v>15696</v>
      </c>
      <c r="D1778" s="340" t="s">
        <v>15695</v>
      </c>
    </row>
    <row r="1779" spans="1:4" ht="15" x14ac:dyDescent="0.25">
      <c r="A1779" s="340" t="s">
        <v>15694</v>
      </c>
      <c r="B1779" s="340" t="s">
        <v>9234</v>
      </c>
      <c r="C1779" s="345">
        <v>98</v>
      </c>
      <c r="D1779" s="340" t="s">
        <v>15697</v>
      </c>
    </row>
    <row r="1780" spans="1:4" ht="15" x14ac:dyDescent="0.25">
      <c r="A1780" s="340" t="s">
        <v>15694</v>
      </c>
      <c r="B1780" s="340" t="s">
        <v>9234</v>
      </c>
      <c r="C1780" s="345" t="s">
        <v>15698</v>
      </c>
      <c r="D1780" s="340" t="s">
        <v>15699</v>
      </c>
    </row>
    <row r="1781" spans="1:4" ht="15" x14ac:dyDescent="0.25">
      <c r="A1781" s="340" t="s">
        <v>15694</v>
      </c>
      <c r="B1781" s="340" t="s">
        <v>9234</v>
      </c>
      <c r="C1781" s="345" t="s">
        <v>15700</v>
      </c>
      <c r="D1781" s="340" t="s">
        <v>15699</v>
      </c>
    </row>
    <row r="1782" spans="1:4" ht="15" x14ac:dyDescent="0.25">
      <c r="A1782" s="340" t="s">
        <v>15694</v>
      </c>
      <c r="B1782" s="340" t="s">
        <v>9234</v>
      </c>
      <c r="C1782" s="345" t="s">
        <v>15701</v>
      </c>
      <c r="D1782" s="340" t="s">
        <v>15702</v>
      </c>
    </row>
    <row r="1783" spans="1:4" ht="15" x14ac:dyDescent="0.25">
      <c r="A1783" s="340" t="s">
        <v>15694</v>
      </c>
      <c r="B1783" s="340" t="s">
        <v>9234</v>
      </c>
      <c r="C1783" s="345" t="s">
        <v>15703</v>
      </c>
      <c r="D1783" s="340" t="s">
        <v>15702</v>
      </c>
    </row>
    <row r="1784" spans="1:4" ht="15" x14ac:dyDescent="0.25">
      <c r="A1784" s="61" t="s">
        <v>15704</v>
      </c>
      <c r="B1784" s="340" t="s">
        <v>4790</v>
      </c>
      <c r="C1784" s="345">
        <v>99</v>
      </c>
      <c r="D1784" s="340" t="s">
        <v>15705</v>
      </c>
    </row>
    <row r="1785" spans="1:4" ht="15" x14ac:dyDescent="0.25">
      <c r="A1785" s="61" t="s">
        <v>15704</v>
      </c>
      <c r="B1785" s="340" t="s">
        <v>4790</v>
      </c>
      <c r="C1785" s="345" t="s">
        <v>15706</v>
      </c>
      <c r="D1785" s="340" t="s">
        <v>15705</v>
      </c>
    </row>
  </sheetData>
  <autoFilter ref="A4:O4" xr:uid="{C86CD722-AAA7-4968-A803-5C54C938E6C3}"/>
  <pageMargins left="0.75000000000000011" right="0.75000000000000011" top="1" bottom="1" header="0.5" footer="0.5"/>
  <pageSetup paperSize="9" fitToWidth="0" fitToHeight="0" orientation="portrait" horizontalDpi="4294967292" verticalDpi="4294967292"/>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5">
    <tabColor rgb="FFFFFF00"/>
  </sheetPr>
  <dimension ref="A1:S700"/>
  <sheetViews>
    <sheetView workbookViewId="0">
      <selection activeCell="V13" sqref="V13"/>
    </sheetView>
  </sheetViews>
  <sheetFormatPr defaultColWidth="9" defaultRowHeight="12.75" x14ac:dyDescent="0.2"/>
  <cols>
    <col min="1" max="1" width="12.140625" customWidth="1"/>
    <col min="2" max="2" width="12.85546875" customWidth="1"/>
    <col min="3" max="3" width="6.7109375" style="13" customWidth="1"/>
    <col min="4" max="4" width="54.85546875" customWidth="1"/>
    <col min="5" max="5" width="44.5703125" bestFit="1" customWidth="1"/>
    <col min="6" max="6" width="15.42578125" hidden="1" customWidth="1"/>
    <col min="7" max="10" width="5" bestFit="1" customWidth="1"/>
    <col min="11" max="11" width="3.28515625" bestFit="1" customWidth="1"/>
    <col min="12" max="12" width="5" bestFit="1" customWidth="1"/>
    <col min="13" max="13" width="7.85546875" style="78" bestFit="1" customWidth="1"/>
    <col min="14" max="14" width="7.85546875" style="134" bestFit="1" customWidth="1"/>
    <col min="15" max="15" width="21.7109375" customWidth="1"/>
    <col min="16" max="16" width="12.28515625" customWidth="1"/>
    <col min="17" max="17" width="85.5703125" bestFit="1" customWidth="1"/>
    <col min="18" max="18" width="85.5703125" hidden="1" customWidth="1"/>
  </cols>
  <sheetData>
    <row r="1" spans="1:19" x14ac:dyDescent="0.2">
      <c r="A1" s="9" t="s">
        <v>9239</v>
      </c>
    </row>
    <row r="2" spans="1:19" ht="91.5" x14ac:dyDescent="0.2">
      <c r="A2" s="195" t="s">
        <v>9240</v>
      </c>
      <c r="B2" s="195" t="s">
        <v>9241</v>
      </c>
      <c r="C2" s="49" t="s">
        <v>9242</v>
      </c>
      <c r="D2" s="10" t="s">
        <v>9243</v>
      </c>
      <c r="E2" s="10" t="s">
        <v>9244</v>
      </c>
      <c r="F2" s="10" t="s">
        <v>9245</v>
      </c>
      <c r="G2" s="196" t="s">
        <v>9246</v>
      </c>
      <c r="H2" s="196" t="s">
        <v>9247</v>
      </c>
      <c r="I2" s="196" t="s">
        <v>9248</v>
      </c>
      <c r="J2" s="196" t="s">
        <v>9249</v>
      </c>
      <c r="K2" s="196" t="s">
        <v>9250</v>
      </c>
      <c r="L2" s="196" t="s">
        <v>9251</v>
      </c>
      <c r="M2" s="197" t="s">
        <v>9252</v>
      </c>
      <c r="N2" s="198" t="s">
        <v>9253</v>
      </c>
      <c r="O2" s="196" t="s">
        <v>9254</v>
      </c>
      <c r="P2" s="198" t="s">
        <v>9255</v>
      </c>
      <c r="Q2" s="198" t="s">
        <v>9256</v>
      </c>
      <c r="R2" s="152"/>
      <c r="S2" s="198" t="s">
        <v>6465</v>
      </c>
    </row>
    <row r="3" spans="1:19" x14ac:dyDescent="0.2">
      <c r="A3" s="60" t="str">
        <f t="shared" ref="A3:A66" si="0">B3&amp;IF(C3&lt;&gt;"","."&amp;C3,"")</f>
        <v>011</v>
      </c>
      <c r="B3" s="60" t="s">
        <v>6470</v>
      </c>
      <c r="C3" s="140"/>
      <c r="D3" t="s">
        <v>9257</v>
      </c>
      <c r="E3" t="s">
        <v>9257</v>
      </c>
      <c r="F3" t="s">
        <v>9257</v>
      </c>
      <c r="G3">
        <v>10</v>
      </c>
      <c r="H3">
        <v>10</v>
      </c>
      <c r="I3">
        <v>30</v>
      </c>
      <c r="J3">
        <v>10</v>
      </c>
      <c r="K3">
        <v>1</v>
      </c>
      <c r="L3">
        <v>30</v>
      </c>
      <c r="M3" s="77">
        <v>2</v>
      </c>
      <c r="N3" s="135">
        <v>2</v>
      </c>
      <c r="O3" t="str">
        <f t="shared" ref="O3:O66" si="1">G3&amp;","&amp;H3&amp;","&amp;I3&amp;","&amp;J3&amp;","&amp;K3&amp;","&amp;L3</f>
        <v>10,10,30,10,1,30</v>
      </c>
      <c r="P3" t="s">
        <v>6472</v>
      </c>
      <c r="Q3" t="s">
        <v>6471</v>
      </c>
      <c r="R3" t="str">
        <f>VLOOKUP(B3,'CBS SBI-2008'!$D$8:$L$1478,9,0)</f>
        <v>Teelt van eenjarige gewassen</v>
      </c>
      <c r="S3" t="s">
        <v>4550</v>
      </c>
    </row>
    <row r="4" spans="1:19" x14ac:dyDescent="0.2">
      <c r="A4" s="60" t="str">
        <f t="shared" si="0"/>
        <v>011.1</v>
      </c>
      <c r="B4" s="60" t="s">
        <v>6470</v>
      </c>
      <c r="C4" s="140">
        <v>1</v>
      </c>
      <c r="D4" t="s">
        <v>9258</v>
      </c>
      <c r="E4" t="s">
        <v>9259</v>
      </c>
      <c r="F4" t="s">
        <v>9260</v>
      </c>
      <c r="G4">
        <v>10</v>
      </c>
      <c r="H4">
        <v>10</v>
      </c>
      <c r="I4">
        <v>30</v>
      </c>
      <c r="J4">
        <v>10</v>
      </c>
      <c r="K4">
        <v>1</v>
      </c>
      <c r="L4">
        <v>30</v>
      </c>
      <c r="M4" s="77">
        <v>2</v>
      </c>
      <c r="N4" s="135">
        <v>2</v>
      </c>
      <c r="O4" t="str">
        <f t="shared" si="1"/>
        <v>10,10,30,10,1,30</v>
      </c>
      <c r="P4" t="s">
        <v>6472</v>
      </c>
      <c r="Q4" t="s">
        <v>6471</v>
      </c>
      <c r="R4" t="str">
        <f>VLOOKUP(B4,'CBS SBI-2008'!$D$8:$L$1478,9,0)</f>
        <v>Teelt van eenjarige gewassen</v>
      </c>
      <c r="S4" t="s">
        <v>4550</v>
      </c>
    </row>
    <row r="5" spans="1:19" x14ac:dyDescent="0.2">
      <c r="A5" s="60" t="str">
        <f t="shared" si="0"/>
        <v>011.2</v>
      </c>
      <c r="B5" s="60" t="s">
        <v>6470</v>
      </c>
      <c r="C5" s="140">
        <v>2</v>
      </c>
      <c r="D5" t="s">
        <v>9258</v>
      </c>
      <c r="E5" t="s">
        <v>9261</v>
      </c>
      <c r="F5" t="s">
        <v>9262</v>
      </c>
      <c r="G5">
        <v>10</v>
      </c>
      <c r="H5">
        <v>10</v>
      </c>
      <c r="I5">
        <v>30</v>
      </c>
      <c r="J5">
        <v>10</v>
      </c>
      <c r="K5">
        <v>1</v>
      </c>
      <c r="L5">
        <v>30</v>
      </c>
      <c r="M5" s="77">
        <v>2</v>
      </c>
      <c r="N5" s="135">
        <v>2</v>
      </c>
      <c r="O5" t="str">
        <f t="shared" si="1"/>
        <v>10,10,30,10,1,30</v>
      </c>
      <c r="P5" t="s">
        <v>6472</v>
      </c>
      <c r="Q5" t="s">
        <v>6471</v>
      </c>
      <c r="R5" t="str">
        <f>VLOOKUP(B5,'CBS SBI-2008'!$D$8:$L$1478,9,0)</f>
        <v>Teelt van eenjarige gewassen</v>
      </c>
      <c r="S5" t="s">
        <v>4550</v>
      </c>
    </row>
    <row r="6" spans="1:19" x14ac:dyDescent="0.2">
      <c r="A6" s="60" t="str">
        <f t="shared" si="0"/>
        <v>011.3</v>
      </c>
      <c r="B6" s="60" t="s">
        <v>6470</v>
      </c>
      <c r="C6" s="140">
        <v>3</v>
      </c>
      <c r="D6" t="s">
        <v>9258</v>
      </c>
      <c r="E6" t="s">
        <v>9263</v>
      </c>
      <c r="F6" t="s">
        <v>9264</v>
      </c>
      <c r="G6">
        <v>10</v>
      </c>
      <c r="H6">
        <v>10</v>
      </c>
      <c r="I6">
        <v>30</v>
      </c>
      <c r="J6">
        <v>10</v>
      </c>
      <c r="K6">
        <v>1</v>
      </c>
      <c r="L6">
        <v>30</v>
      </c>
      <c r="M6" s="77">
        <v>2</v>
      </c>
      <c r="N6" s="135">
        <v>2</v>
      </c>
      <c r="O6" t="str">
        <f t="shared" si="1"/>
        <v>10,10,30,10,1,30</v>
      </c>
      <c r="P6" t="s">
        <v>6472</v>
      </c>
      <c r="Q6" t="s">
        <v>6471</v>
      </c>
      <c r="R6" t="str">
        <f>VLOOKUP(B6,'CBS SBI-2008'!$D$8:$L$1478,9,0)</f>
        <v>Teelt van eenjarige gewassen</v>
      </c>
      <c r="S6" t="s">
        <v>4550</v>
      </c>
    </row>
    <row r="7" spans="1:19" x14ac:dyDescent="0.2">
      <c r="A7" s="60" t="str">
        <f t="shared" si="0"/>
        <v>011.7</v>
      </c>
      <c r="B7" s="60" t="s">
        <v>6470</v>
      </c>
      <c r="C7" s="140">
        <v>7</v>
      </c>
      <c r="D7" t="s">
        <v>9258</v>
      </c>
      <c r="E7" t="s">
        <v>9265</v>
      </c>
      <c r="F7" t="s">
        <v>9266</v>
      </c>
      <c r="G7">
        <v>30</v>
      </c>
      <c r="H7">
        <v>10</v>
      </c>
      <c r="I7">
        <v>30</v>
      </c>
      <c r="J7">
        <v>10</v>
      </c>
      <c r="K7">
        <v>1</v>
      </c>
      <c r="L7">
        <v>30</v>
      </c>
      <c r="M7" s="77">
        <v>2</v>
      </c>
      <c r="N7" s="135">
        <v>2</v>
      </c>
      <c r="O7" t="str">
        <f t="shared" si="1"/>
        <v>30,10,30,10,1,30</v>
      </c>
      <c r="P7" t="s">
        <v>6472</v>
      </c>
      <c r="Q7" t="s">
        <v>6471</v>
      </c>
      <c r="R7" t="str">
        <f>VLOOKUP(B7,'CBS SBI-2008'!$D$8:$L$1478,9,0)</f>
        <v>Teelt van eenjarige gewassen</v>
      </c>
      <c r="S7" t="s">
        <v>4550</v>
      </c>
    </row>
    <row r="8" spans="1:19" x14ac:dyDescent="0.2">
      <c r="A8" s="60" t="str">
        <f t="shared" si="0"/>
        <v>0113.4</v>
      </c>
      <c r="B8" s="60" t="s">
        <v>6475</v>
      </c>
      <c r="C8" s="140">
        <v>4</v>
      </c>
      <c r="D8" t="s">
        <v>9258</v>
      </c>
      <c r="E8" t="s">
        <v>9267</v>
      </c>
      <c r="F8" t="s">
        <v>9268</v>
      </c>
      <c r="G8">
        <v>30</v>
      </c>
      <c r="H8">
        <v>10</v>
      </c>
      <c r="I8">
        <v>30</v>
      </c>
      <c r="J8">
        <v>10</v>
      </c>
      <c r="K8">
        <v>1</v>
      </c>
      <c r="L8">
        <v>30</v>
      </c>
      <c r="M8" s="77">
        <v>2</v>
      </c>
      <c r="N8" s="135">
        <v>2</v>
      </c>
      <c r="O8" t="str">
        <f t="shared" si="1"/>
        <v>30,10,30,10,1,30</v>
      </c>
      <c r="P8" t="s">
        <v>6472</v>
      </c>
      <c r="Q8" t="s">
        <v>6471</v>
      </c>
      <c r="R8" t="str">
        <f>VLOOKUP(B8,'CBS SBI-2008'!$D$8:$L$1478,9,0)</f>
        <v>Teelt van eenjarige gewassen</v>
      </c>
      <c r="S8" t="s">
        <v>4550</v>
      </c>
    </row>
    <row r="9" spans="1:19" x14ac:dyDescent="0.2">
      <c r="A9" s="60" t="str">
        <f t="shared" si="0"/>
        <v>0113.5</v>
      </c>
      <c r="B9" s="60" t="s">
        <v>6475</v>
      </c>
      <c r="C9" s="140">
        <v>5</v>
      </c>
      <c r="D9" t="s">
        <v>9258</v>
      </c>
      <c r="E9" t="s">
        <v>9269</v>
      </c>
      <c r="F9" t="s">
        <v>9270</v>
      </c>
      <c r="G9">
        <v>100</v>
      </c>
      <c r="H9">
        <v>10</v>
      </c>
      <c r="I9">
        <v>30</v>
      </c>
      <c r="J9">
        <v>10</v>
      </c>
      <c r="K9">
        <v>1</v>
      </c>
      <c r="L9">
        <v>100</v>
      </c>
      <c r="M9" s="77" t="s">
        <v>4240</v>
      </c>
      <c r="N9" s="135">
        <v>3.2</v>
      </c>
      <c r="O9" t="str">
        <f t="shared" si="1"/>
        <v>100,10,30,10,1,100</v>
      </c>
      <c r="P9" t="s">
        <v>6472</v>
      </c>
      <c r="Q9" t="s">
        <v>6471</v>
      </c>
      <c r="R9" t="str">
        <f>VLOOKUP(B9,'CBS SBI-2008'!$D$8:$L$1478,9,0)</f>
        <v>Teelt van eenjarige gewassen</v>
      </c>
      <c r="S9" t="s">
        <v>4550</v>
      </c>
    </row>
    <row r="10" spans="1:19" x14ac:dyDescent="0.2">
      <c r="A10" s="60" t="str">
        <f t="shared" si="0"/>
        <v>012</v>
      </c>
      <c r="B10" s="60" t="s">
        <v>6496</v>
      </c>
      <c r="C10" s="140"/>
      <c r="D10" t="s">
        <v>9257</v>
      </c>
      <c r="E10" t="s">
        <v>9257</v>
      </c>
      <c r="F10" t="s">
        <v>9257</v>
      </c>
      <c r="G10">
        <v>10</v>
      </c>
      <c r="H10">
        <v>10</v>
      </c>
      <c r="I10">
        <v>30</v>
      </c>
      <c r="J10">
        <v>10</v>
      </c>
      <c r="K10">
        <v>1</v>
      </c>
      <c r="L10">
        <v>30</v>
      </c>
      <c r="M10" s="77">
        <v>2</v>
      </c>
      <c r="N10" s="135">
        <v>2</v>
      </c>
      <c r="O10" t="str">
        <f t="shared" si="1"/>
        <v>10,10,30,10,1,30</v>
      </c>
      <c r="P10" t="s">
        <v>6472</v>
      </c>
      <c r="Q10" t="s">
        <v>6497</v>
      </c>
      <c r="R10" t="str">
        <f>VLOOKUP(B10,'CBS SBI-2008'!$D$8:$L$1478,9,0)</f>
        <v>Teelt van meerjarige gewassen</v>
      </c>
      <c r="S10" t="s">
        <v>4550</v>
      </c>
    </row>
    <row r="11" spans="1:19" x14ac:dyDescent="0.2">
      <c r="A11" s="60" t="str">
        <f t="shared" si="0"/>
        <v>012.1</v>
      </c>
      <c r="B11" s="60" t="s">
        <v>6496</v>
      </c>
      <c r="C11" s="140">
        <v>1</v>
      </c>
      <c r="D11" t="s">
        <v>9258</v>
      </c>
      <c r="E11" t="s">
        <v>9259</v>
      </c>
      <c r="F11" t="s">
        <v>9260</v>
      </c>
      <c r="G11">
        <v>10</v>
      </c>
      <c r="H11">
        <v>10</v>
      </c>
      <c r="I11">
        <v>30</v>
      </c>
      <c r="J11">
        <v>10</v>
      </c>
      <c r="K11">
        <v>1</v>
      </c>
      <c r="L11">
        <v>30</v>
      </c>
      <c r="M11" s="77">
        <v>2</v>
      </c>
      <c r="N11" s="135">
        <v>2</v>
      </c>
      <c r="O11" t="str">
        <f t="shared" si="1"/>
        <v>10,10,30,10,1,30</v>
      </c>
      <c r="P11" t="s">
        <v>6472</v>
      </c>
      <c r="Q11" t="s">
        <v>6497</v>
      </c>
      <c r="R11" t="str">
        <f>VLOOKUP(B11,'CBS SBI-2008'!$D$8:$L$1478,9,0)</f>
        <v>Teelt van meerjarige gewassen</v>
      </c>
      <c r="S11" t="s">
        <v>4550</v>
      </c>
    </row>
    <row r="12" spans="1:19" x14ac:dyDescent="0.2">
      <c r="A12" s="60" t="str">
        <f t="shared" si="0"/>
        <v>012.2</v>
      </c>
      <c r="B12" s="60" t="s">
        <v>6496</v>
      </c>
      <c r="C12" s="140">
        <v>2</v>
      </c>
      <c r="D12" t="s">
        <v>9258</v>
      </c>
      <c r="E12" t="s">
        <v>9261</v>
      </c>
      <c r="F12" t="s">
        <v>9262</v>
      </c>
      <c r="G12">
        <v>10</v>
      </c>
      <c r="H12">
        <v>10</v>
      </c>
      <c r="I12">
        <v>30</v>
      </c>
      <c r="J12">
        <v>10</v>
      </c>
      <c r="K12">
        <v>1</v>
      </c>
      <c r="L12">
        <v>30</v>
      </c>
      <c r="M12" s="77">
        <v>2</v>
      </c>
      <c r="N12" s="135">
        <v>2</v>
      </c>
      <c r="O12" t="str">
        <f t="shared" si="1"/>
        <v>10,10,30,10,1,30</v>
      </c>
      <c r="P12" t="s">
        <v>6472</v>
      </c>
      <c r="Q12" t="s">
        <v>6497</v>
      </c>
      <c r="R12" t="str">
        <f>VLOOKUP(B12,'CBS SBI-2008'!$D$8:$L$1478,9,0)</f>
        <v>Teelt van meerjarige gewassen</v>
      </c>
      <c r="S12" t="s">
        <v>4550</v>
      </c>
    </row>
    <row r="13" spans="1:19" x14ac:dyDescent="0.2">
      <c r="A13" s="60" t="str">
        <f t="shared" si="0"/>
        <v>012.3</v>
      </c>
      <c r="B13" s="60" t="s">
        <v>6496</v>
      </c>
      <c r="C13" s="140">
        <v>3</v>
      </c>
      <c r="D13" t="s">
        <v>9258</v>
      </c>
      <c r="E13" t="s">
        <v>9263</v>
      </c>
      <c r="F13" t="s">
        <v>9264</v>
      </c>
      <c r="G13">
        <v>10</v>
      </c>
      <c r="H13">
        <v>10</v>
      </c>
      <c r="I13">
        <v>30</v>
      </c>
      <c r="J13">
        <v>10</v>
      </c>
      <c r="K13">
        <v>1</v>
      </c>
      <c r="L13">
        <v>30</v>
      </c>
      <c r="M13" s="77">
        <v>2</v>
      </c>
      <c r="N13" s="135">
        <v>2</v>
      </c>
      <c r="O13" t="str">
        <f t="shared" si="1"/>
        <v>10,10,30,10,1,30</v>
      </c>
      <c r="P13" t="s">
        <v>6472</v>
      </c>
      <c r="Q13" t="s">
        <v>6497</v>
      </c>
      <c r="R13" t="str">
        <f>VLOOKUP(B13,'CBS SBI-2008'!$D$8:$L$1478,9,0)</f>
        <v>Teelt van meerjarige gewassen</v>
      </c>
      <c r="S13" t="s">
        <v>4550</v>
      </c>
    </row>
    <row r="14" spans="1:19" x14ac:dyDescent="0.2">
      <c r="A14" s="60" t="str">
        <f t="shared" si="0"/>
        <v>013</v>
      </c>
      <c r="B14" s="60" t="s">
        <v>6522</v>
      </c>
      <c r="C14" s="140"/>
      <c r="D14" t="s">
        <v>9257</v>
      </c>
      <c r="E14" t="s">
        <v>9257</v>
      </c>
      <c r="F14" t="s">
        <v>9257</v>
      </c>
      <c r="G14">
        <v>10</v>
      </c>
      <c r="H14">
        <v>10</v>
      </c>
      <c r="I14">
        <v>30</v>
      </c>
      <c r="J14">
        <v>10</v>
      </c>
      <c r="K14">
        <v>1</v>
      </c>
      <c r="L14">
        <v>30</v>
      </c>
      <c r="M14" s="77">
        <v>2</v>
      </c>
      <c r="N14" s="135">
        <v>2</v>
      </c>
      <c r="O14" t="str">
        <f t="shared" si="1"/>
        <v>10,10,30,10,1,30</v>
      </c>
      <c r="P14" t="s">
        <v>6472</v>
      </c>
      <c r="Q14" t="s">
        <v>6523</v>
      </c>
      <c r="R14" t="str">
        <f>VLOOKUP(B14,'CBS SBI-2008'!$D$8:$L$1478,9,0)</f>
        <v>Teelt van sierplanten</v>
      </c>
      <c r="S14" t="s">
        <v>4550</v>
      </c>
    </row>
    <row r="15" spans="1:19" x14ac:dyDescent="0.2">
      <c r="A15" s="60" t="str">
        <f t="shared" si="0"/>
        <v>013.1</v>
      </c>
      <c r="B15" s="60" t="s">
        <v>6522</v>
      </c>
      <c r="C15" s="140">
        <v>1</v>
      </c>
      <c r="D15" t="s">
        <v>9258</v>
      </c>
      <c r="E15" t="s">
        <v>9259</v>
      </c>
      <c r="F15" t="s">
        <v>9260</v>
      </c>
      <c r="G15">
        <v>10</v>
      </c>
      <c r="H15">
        <v>10</v>
      </c>
      <c r="I15">
        <v>30</v>
      </c>
      <c r="J15">
        <v>10</v>
      </c>
      <c r="K15">
        <v>1</v>
      </c>
      <c r="L15">
        <v>30</v>
      </c>
      <c r="M15" s="77">
        <v>2</v>
      </c>
      <c r="N15" s="135">
        <v>2</v>
      </c>
      <c r="O15" t="str">
        <f t="shared" si="1"/>
        <v>10,10,30,10,1,30</v>
      </c>
      <c r="P15" t="s">
        <v>6472</v>
      </c>
      <c r="Q15" t="s">
        <v>6523</v>
      </c>
      <c r="R15" t="str">
        <f>VLOOKUP(B15,'CBS SBI-2008'!$D$8:$L$1478,9,0)</f>
        <v>Teelt van sierplanten</v>
      </c>
      <c r="S15" t="s">
        <v>4550</v>
      </c>
    </row>
    <row r="16" spans="1:19" x14ac:dyDescent="0.2">
      <c r="A16" s="60" t="str">
        <f t="shared" si="0"/>
        <v>013.2</v>
      </c>
      <c r="B16" s="60" t="s">
        <v>6522</v>
      </c>
      <c r="C16" s="140">
        <v>2</v>
      </c>
      <c r="D16" t="s">
        <v>9258</v>
      </c>
      <c r="E16" t="s">
        <v>9261</v>
      </c>
      <c r="F16" t="s">
        <v>9262</v>
      </c>
      <c r="G16">
        <v>10</v>
      </c>
      <c r="H16">
        <v>10</v>
      </c>
      <c r="I16">
        <v>30</v>
      </c>
      <c r="J16">
        <v>10</v>
      </c>
      <c r="K16">
        <v>1</v>
      </c>
      <c r="L16">
        <v>30</v>
      </c>
      <c r="M16" s="77">
        <v>2</v>
      </c>
      <c r="N16" s="135">
        <v>2</v>
      </c>
      <c r="O16" t="str">
        <f t="shared" si="1"/>
        <v>10,10,30,10,1,30</v>
      </c>
      <c r="P16" t="s">
        <v>6472</v>
      </c>
      <c r="Q16" t="s">
        <v>6523</v>
      </c>
      <c r="R16" t="str">
        <f>VLOOKUP(B16,'CBS SBI-2008'!$D$8:$L$1478,9,0)</f>
        <v>Teelt van sierplanten</v>
      </c>
      <c r="S16" t="s">
        <v>4550</v>
      </c>
    </row>
    <row r="17" spans="1:19" x14ac:dyDescent="0.2">
      <c r="A17" s="60" t="str">
        <f t="shared" si="0"/>
        <v>013.3</v>
      </c>
      <c r="B17" s="60" t="s">
        <v>6522</v>
      </c>
      <c r="C17" s="140">
        <v>3</v>
      </c>
      <c r="D17" t="s">
        <v>9258</v>
      </c>
      <c r="E17" t="s">
        <v>9263</v>
      </c>
      <c r="F17" t="s">
        <v>9264</v>
      </c>
      <c r="G17">
        <v>10</v>
      </c>
      <c r="H17">
        <v>10</v>
      </c>
      <c r="I17">
        <v>30</v>
      </c>
      <c r="J17">
        <v>10</v>
      </c>
      <c r="K17">
        <v>1</v>
      </c>
      <c r="L17">
        <v>30</v>
      </c>
      <c r="M17" s="77">
        <v>2</v>
      </c>
      <c r="N17" s="135">
        <v>2</v>
      </c>
      <c r="O17" t="str">
        <f t="shared" si="1"/>
        <v>10,10,30,10,1,30</v>
      </c>
      <c r="P17" t="s">
        <v>6472</v>
      </c>
      <c r="Q17" t="s">
        <v>6523</v>
      </c>
      <c r="R17" t="str">
        <f>VLOOKUP(B17,'CBS SBI-2008'!$D$8:$L$1478,9,0)</f>
        <v>Teelt van sierplanten</v>
      </c>
      <c r="S17" t="s">
        <v>4550</v>
      </c>
    </row>
    <row r="18" spans="1:19" x14ac:dyDescent="0.2">
      <c r="A18" s="60" t="str">
        <f t="shared" si="0"/>
        <v>0141</v>
      </c>
      <c r="B18" s="60" t="s">
        <v>929</v>
      </c>
      <c r="C18" s="140"/>
      <c r="D18" t="s">
        <v>9271</v>
      </c>
      <c r="E18" t="s">
        <v>9271</v>
      </c>
      <c r="F18" t="s">
        <v>9271</v>
      </c>
      <c r="G18">
        <v>100</v>
      </c>
      <c r="H18">
        <v>30</v>
      </c>
      <c r="I18">
        <v>30</v>
      </c>
      <c r="J18">
        <v>0</v>
      </c>
      <c r="K18">
        <v>1</v>
      </c>
      <c r="L18">
        <v>100</v>
      </c>
      <c r="M18" s="77" t="s">
        <v>4240</v>
      </c>
      <c r="N18" s="135">
        <v>3.2</v>
      </c>
      <c r="O18" t="str">
        <f t="shared" si="1"/>
        <v>100,30,30,0,1,100</v>
      </c>
      <c r="P18" t="s">
        <v>6539</v>
      </c>
      <c r="Q18" t="s">
        <v>6541</v>
      </c>
      <c r="R18" t="str">
        <f>VLOOKUP(B18,'CBS SBI-2008'!$D$8:$L$1478,9,0)</f>
        <v>Fokken en houden van melkvee</v>
      </c>
      <c r="S18" t="s">
        <v>6540</v>
      </c>
    </row>
    <row r="19" spans="1:19" x14ac:dyDescent="0.2">
      <c r="A19" s="60" t="str">
        <f t="shared" si="0"/>
        <v>0142</v>
      </c>
      <c r="B19" s="60" t="s">
        <v>6546</v>
      </c>
      <c r="C19" s="140"/>
      <c r="D19" t="s">
        <v>9271</v>
      </c>
      <c r="E19" t="s">
        <v>9271</v>
      </c>
      <c r="F19" t="s">
        <v>9271</v>
      </c>
      <c r="G19">
        <v>100</v>
      </c>
      <c r="H19">
        <v>30</v>
      </c>
      <c r="I19">
        <v>30</v>
      </c>
      <c r="J19">
        <v>0</v>
      </c>
      <c r="K19">
        <v>1</v>
      </c>
      <c r="L19">
        <v>100</v>
      </c>
      <c r="M19" s="77" t="s">
        <v>4240</v>
      </c>
      <c r="N19" s="135">
        <v>3.2</v>
      </c>
      <c r="O19" t="str">
        <f t="shared" si="1"/>
        <v>100,30,30,0,1,100</v>
      </c>
      <c r="P19" t="s">
        <v>6539</v>
      </c>
      <c r="Q19" t="s">
        <v>6547</v>
      </c>
      <c r="R19" t="str">
        <f>VLOOKUP(B19,'CBS SBI-2008'!$D$8:$L$1478,9,0)</f>
        <v>Fokken en houden van runderen (geen melkvee)</v>
      </c>
      <c r="S19" t="s">
        <v>6540</v>
      </c>
    </row>
    <row r="20" spans="1:19" x14ac:dyDescent="0.2">
      <c r="A20" s="60" t="str">
        <f t="shared" si="0"/>
        <v>0143.1</v>
      </c>
      <c r="B20" s="60" t="s">
        <v>6552</v>
      </c>
      <c r="C20" s="140">
        <v>1</v>
      </c>
      <c r="D20" t="s">
        <v>9272</v>
      </c>
      <c r="E20" t="s">
        <v>9273</v>
      </c>
      <c r="F20" t="s">
        <v>9274</v>
      </c>
      <c r="G20">
        <v>50</v>
      </c>
      <c r="H20">
        <v>30</v>
      </c>
      <c r="I20">
        <v>30</v>
      </c>
      <c r="J20">
        <v>0</v>
      </c>
      <c r="K20">
        <v>1</v>
      </c>
      <c r="L20">
        <v>50</v>
      </c>
      <c r="M20" s="77" t="s">
        <v>4528</v>
      </c>
      <c r="N20" s="135">
        <v>3.1</v>
      </c>
      <c r="O20" t="str">
        <f t="shared" si="1"/>
        <v>50,30,30,0,1,50</v>
      </c>
      <c r="P20" t="s">
        <v>6539</v>
      </c>
      <c r="Q20" t="s">
        <v>6553</v>
      </c>
      <c r="R20" t="str">
        <f>VLOOKUP(B20,'CBS SBI-2008'!$D$8:$L$1478,9,0)</f>
        <v>Fokken en houden van paarden en ezels</v>
      </c>
      <c r="S20" t="s">
        <v>6540</v>
      </c>
    </row>
    <row r="21" spans="1:19" x14ac:dyDescent="0.2">
      <c r="A21" s="60" t="str">
        <f t="shared" si="0"/>
        <v>0145.2</v>
      </c>
      <c r="B21" s="60" t="s">
        <v>6554</v>
      </c>
      <c r="C21" s="140">
        <v>2</v>
      </c>
      <c r="D21" t="s">
        <v>9272</v>
      </c>
      <c r="E21" t="s">
        <v>9275</v>
      </c>
      <c r="F21" t="s">
        <v>9276</v>
      </c>
      <c r="G21">
        <v>50</v>
      </c>
      <c r="H21">
        <v>30</v>
      </c>
      <c r="I21">
        <v>30</v>
      </c>
      <c r="J21">
        <v>0</v>
      </c>
      <c r="K21">
        <v>1</v>
      </c>
      <c r="L21">
        <v>50</v>
      </c>
      <c r="M21" s="77" t="s">
        <v>4528</v>
      </c>
      <c r="N21" s="135">
        <v>3.1</v>
      </c>
      <c r="O21" t="str">
        <f t="shared" si="1"/>
        <v>50,30,30,0,1,50</v>
      </c>
      <c r="P21" t="s">
        <v>6539</v>
      </c>
      <c r="Q21" t="s">
        <v>6555</v>
      </c>
      <c r="R21" t="str">
        <f>VLOOKUP(B21,'CBS SBI-2008'!$D$8:$L$1478,9,0)</f>
        <v>Fokken en houden van schapen en geiten</v>
      </c>
      <c r="S21" t="s">
        <v>6540</v>
      </c>
    </row>
    <row r="22" spans="1:19" x14ac:dyDescent="0.2">
      <c r="A22" s="60" t="str">
        <f t="shared" si="0"/>
        <v>0146</v>
      </c>
      <c r="B22" s="60" t="s">
        <v>6560</v>
      </c>
      <c r="C22" s="140"/>
      <c r="D22" t="s">
        <v>6561</v>
      </c>
      <c r="E22" t="s">
        <v>6561</v>
      </c>
      <c r="F22" t="s">
        <v>6561</v>
      </c>
      <c r="G22">
        <v>200</v>
      </c>
      <c r="H22">
        <v>30</v>
      </c>
      <c r="I22">
        <v>50</v>
      </c>
      <c r="J22">
        <v>0</v>
      </c>
      <c r="K22">
        <v>1</v>
      </c>
      <c r="L22">
        <v>200</v>
      </c>
      <c r="M22" s="77" t="s">
        <v>4606</v>
      </c>
      <c r="N22" s="135">
        <v>4.0999999999999996</v>
      </c>
      <c r="O22" t="str">
        <f t="shared" si="1"/>
        <v>200,30,50,0,1,200</v>
      </c>
      <c r="P22" t="s">
        <v>6539</v>
      </c>
      <c r="Q22" t="s">
        <v>6561</v>
      </c>
      <c r="R22" t="str">
        <f>VLOOKUP(B22,'CBS SBI-2008'!$D$8:$L$1478,9,0)</f>
        <v>Fokken en houden van varkens</v>
      </c>
      <c r="S22" t="s">
        <v>6540</v>
      </c>
    </row>
    <row r="23" spans="1:19" x14ac:dyDescent="0.2">
      <c r="A23" s="60" t="str">
        <f t="shared" si="0"/>
        <v>0147.1</v>
      </c>
      <c r="B23" s="60" t="s">
        <v>931</v>
      </c>
      <c r="C23" s="140">
        <v>1</v>
      </c>
      <c r="D23" t="s">
        <v>9277</v>
      </c>
      <c r="E23" t="s">
        <v>9278</v>
      </c>
      <c r="F23" t="s">
        <v>9279</v>
      </c>
      <c r="G23">
        <v>200</v>
      </c>
      <c r="H23">
        <v>30</v>
      </c>
      <c r="I23">
        <v>50</v>
      </c>
      <c r="J23">
        <v>0</v>
      </c>
      <c r="K23">
        <v>1</v>
      </c>
      <c r="L23">
        <v>200</v>
      </c>
      <c r="M23" s="77" t="s">
        <v>4606</v>
      </c>
      <c r="N23" s="135">
        <v>4.0999999999999996</v>
      </c>
      <c r="O23" t="str">
        <f t="shared" si="1"/>
        <v>200,30,50,0,1,200</v>
      </c>
      <c r="P23" t="s">
        <v>6539</v>
      </c>
      <c r="Q23" t="s">
        <v>6568</v>
      </c>
      <c r="R23" t="str">
        <f>VLOOKUP(B23,'CBS SBI-2008'!$D$8:$L$1478,9,0)</f>
        <v>Fokken en houden van pluimvee</v>
      </c>
      <c r="S23" t="s">
        <v>6540</v>
      </c>
    </row>
    <row r="24" spans="1:19" x14ac:dyDescent="0.2">
      <c r="A24" s="60" t="str">
        <f t="shared" si="0"/>
        <v>0147.2</v>
      </c>
      <c r="B24" s="60" t="s">
        <v>931</v>
      </c>
      <c r="C24" s="140">
        <v>2</v>
      </c>
      <c r="D24" t="s">
        <v>9277</v>
      </c>
      <c r="E24" t="s">
        <v>9280</v>
      </c>
      <c r="F24" t="s">
        <v>9281</v>
      </c>
      <c r="G24">
        <v>200</v>
      </c>
      <c r="H24">
        <v>30</v>
      </c>
      <c r="I24">
        <v>50</v>
      </c>
      <c r="J24">
        <v>0</v>
      </c>
      <c r="K24">
        <v>1</v>
      </c>
      <c r="L24">
        <v>200</v>
      </c>
      <c r="M24" s="77" t="s">
        <v>4606</v>
      </c>
      <c r="N24" s="135">
        <v>4.0999999999999996</v>
      </c>
      <c r="O24" t="str">
        <f t="shared" si="1"/>
        <v>200,30,50,0,1,200</v>
      </c>
      <c r="P24" t="s">
        <v>6539</v>
      </c>
      <c r="Q24" t="s">
        <v>6568</v>
      </c>
      <c r="R24" t="str">
        <f>VLOOKUP(B24,'CBS SBI-2008'!$D$8:$L$1478,9,0)</f>
        <v>Fokken en houden van pluimvee</v>
      </c>
      <c r="S24" t="s">
        <v>6540</v>
      </c>
    </row>
    <row r="25" spans="1:19" x14ac:dyDescent="0.2">
      <c r="A25" s="60" t="str">
        <f t="shared" si="0"/>
        <v>0147.3</v>
      </c>
      <c r="B25" s="60" t="s">
        <v>931</v>
      </c>
      <c r="C25" s="140">
        <v>3</v>
      </c>
      <c r="D25" t="s">
        <v>9277</v>
      </c>
      <c r="E25" t="s">
        <v>9282</v>
      </c>
      <c r="F25" t="s">
        <v>9283</v>
      </c>
      <c r="G25">
        <v>200</v>
      </c>
      <c r="H25">
        <v>50</v>
      </c>
      <c r="I25">
        <v>50</v>
      </c>
      <c r="J25">
        <v>0</v>
      </c>
      <c r="K25">
        <v>1</v>
      </c>
      <c r="L25">
        <v>200</v>
      </c>
      <c r="M25" s="77" t="s">
        <v>4606</v>
      </c>
      <c r="N25" s="135">
        <v>4.0999999999999996</v>
      </c>
      <c r="O25" t="str">
        <f t="shared" si="1"/>
        <v>200,50,50,0,1,200</v>
      </c>
      <c r="P25" t="s">
        <v>6539</v>
      </c>
      <c r="Q25" t="s">
        <v>6568</v>
      </c>
      <c r="R25" t="str">
        <f>VLOOKUP(B25,'CBS SBI-2008'!$D$8:$L$1478,9,0)</f>
        <v>Fokken en houden van pluimvee</v>
      </c>
      <c r="S25" t="s">
        <v>6540</v>
      </c>
    </row>
    <row r="26" spans="1:19" x14ac:dyDescent="0.2">
      <c r="A26" s="60" t="str">
        <f t="shared" si="0"/>
        <v>0147.4</v>
      </c>
      <c r="B26" s="60" t="s">
        <v>931</v>
      </c>
      <c r="C26" s="140">
        <v>4</v>
      </c>
      <c r="D26" t="s">
        <v>9277</v>
      </c>
      <c r="E26" t="s">
        <v>9284</v>
      </c>
      <c r="F26" t="s">
        <v>9285</v>
      </c>
      <c r="G26">
        <v>100</v>
      </c>
      <c r="H26">
        <v>30</v>
      </c>
      <c r="I26">
        <v>50</v>
      </c>
      <c r="J26">
        <v>0</v>
      </c>
      <c r="K26">
        <v>1</v>
      </c>
      <c r="L26">
        <v>100</v>
      </c>
      <c r="M26" s="77" t="s">
        <v>4240</v>
      </c>
      <c r="N26" s="135">
        <v>3.2</v>
      </c>
      <c r="O26" t="str">
        <f t="shared" si="1"/>
        <v>100,30,50,0,1,100</v>
      </c>
      <c r="P26" t="s">
        <v>6539</v>
      </c>
      <c r="Q26" t="s">
        <v>6568</v>
      </c>
      <c r="R26" t="str">
        <f>VLOOKUP(B26,'CBS SBI-2008'!$D$8:$L$1478,9,0)</f>
        <v>Fokken en houden van pluimvee</v>
      </c>
      <c r="S26" t="s">
        <v>6540</v>
      </c>
    </row>
    <row r="27" spans="1:19" x14ac:dyDescent="0.2">
      <c r="A27" s="60" t="str">
        <f t="shared" si="0"/>
        <v>0149.1</v>
      </c>
      <c r="B27" s="60" t="s">
        <v>6577</v>
      </c>
      <c r="C27" s="140">
        <v>1</v>
      </c>
      <c r="D27" t="s">
        <v>9286</v>
      </c>
      <c r="E27" t="s">
        <v>9287</v>
      </c>
      <c r="F27" t="s">
        <v>9288</v>
      </c>
      <c r="G27">
        <v>200</v>
      </c>
      <c r="H27">
        <v>30</v>
      </c>
      <c r="I27">
        <v>30</v>
      </c>
      <c r="J27">
        <v>0</v>
      </c>
      <c r="K27">
        <v>1</v>
      </c>
      <c r="L27">
        <v>200</v>
      </c>
      <c r="M27" s="77" t="s">
        <v>4606</v>
      </c>
      <c r="N27" s="135">
        <v>4.0999999999999996</v>
      </c>
      <c r="O27" t="str">
        <f t="shared" si="1"/>
        <v>200,30,30,0,1,200</v>
      </c>
      <c r="P27" t="s">
        <v>6539</v>
      </c>
      <c r="Q27" t="s">
        <v>6578</v>
      </c>
      <c r="R27" t="str">
        <f>VLOOKUP(B27,'CBS SBI-2008'!$D$8:$L$1478,9,0)</f>
        <v>Fokken en houden van overige dieren</v>
      </c>
      <c r="S27" t="s">
        <v>6540</v>
      </c>
    </row>
    <row r="28" spans="1:19" x14ac:dyDescent="0.2">
      <c r="A28" s="60" t="str">
        <f t="shared" si="0"/>
        <v>0149.2</v>
      </c>
      <c r="B28" s="60" t="s">
        <v>6577</v>
      </c>
      <c r="C28" s="140">
        <v>2</v>
      </c>
      <c r="D28" t="s">
        <v>9286</v>
      </c>
      <c r="E28" t="s">
        <v>9289</v>
      </c>
      <c r="F28" t="s">
        <v>9290</v>
      </c>
      <c r="G28">
        <v>100</v>
      </c>
      <c r="H28">
        <v>30</v>
      </c>
      <c r="I28">
        <v>30</v>
      </c>
      <c r="J28">
        <v>0</v>
      </c>
      <c r="K28">
        <v>1</v>
      </c>
      <c r="L28">
        <v>100</v>
      </c>
      <c r="M28" s="77" t="s">
        <v>4240</v>
      </c>
      <c r="N28" s="135">
        <v>3.2</v>
      </c>
      <c r="O28" t="str">
        <f t="shared" si="1"/>
        <v>100,30,30,0,1,100</v>
      </c>
      <c r="P28" t="s">
        <v>6539</v>
      </c>
      <c r="Q28" t="s">
        <v>6578</v>
      </c>
      <c r="R28" t="str">
        <f>VLOOKUP(B28,'CBS SBI-2008'!$D$8:$L$1478,9,0)</f>
        <v>Fokken en houden van overige dieren</v>
      </c>
      <c r="S28" t="s">
        <v>6540</v>
      </c>
    </row>
    <row r="29" spans="1:19" x14ac:dyDescent="0.2">
      <c r="A29" s="60" t="str">
        <f t="shared" si="0"/>
        <v>0149.3</v>
      </c>
      <c r="B29" s="60" t="s">
        <v>6577</v>
      </c>
      <c r="C29" s="140">
        <v>3</v>
      </c>
      <c r="D29" t="s">
        <v>9286</v>
      </c>
      <c r="E29" t="s">
        <v>9291</v>
      </c>
      <c r="F29" t="s">
        <v>9292</v>
      </c>
      <c r="G29">
        <v>30</v>
      </c>
      <c r="H29">
        <v>0</v>
      </c>
      <c r="I29">
        <v>50</v>
      </c>
      <c r="J29">
        <v>10</v>
      </c>
      <c r="K29">
        <v>1</v>
      </c>
      <c r="L29">
        <v>50</v>
      </c>
      <c r="M29" s="77" t="s">
        <v>4528</v>
      </c>
      <c r="N29" s="135">
        <v>3.1</v>
      </c>
      <c r="O29" t="str">
        <f t="shared" si="1"/>
        <v>30,0,50,10,1,50</v>
      </c>
      <c r="P29" t="s">
        <v>6539</v>
      </c>
      <c r="Q29" t="s">
        <v>6578</v>
      </c>
      <c r="R29" t="str">
        <f>VLOOKUP(B29,'CBS SBI-2008'!$D$8:$L$1478,9,0)</f>
        <v>Fokken en houden van overige dieren</v>
      </c>
      <c r="S29" t="s">
        <v>6540</v>
      </c>
    </row>
    <row r="30" spans="1:19" x14ac:dyDescent="0.2">
      <c r="A30" s="60" t="str">
        <f t="shared" si="0"/>
        <v>0149.4</v>
      </c>
      <c r="B30" s="60" t="s">
        <v>6577</v>
      </c>
      <c r="C30" s="140">
        <v>4</v>
      </c>
      <c r="D30" t="s">
        <v>9286</v>
      </c>
      <c r="E30" t="s">
        <v>9293</v>
      </c>
      <c r="F30" t="s">
        <v>9294</v>
      </c>
      <c r="G30">
        <v>100</v>
      </c>
      <c r="H30">
        <v>0</v>
      </c>
      <c r="I30">
        <v>30</v>
      </c>
      <c r="J30">
        <v>10</v>
      </c>
      <c r="K30">
        <v>1</v>
      </c>
      <c r="L30">
        <v>100</v>
      </c>
      <c r="M30" s="77" t="s">
        <v>4240</v>
      </c>
      <c r="N30" s="135">
        <v>3.2</v>
      </c>
      <c r="O30" t="str">
        <f t="shared" si="1"/>
        <v>100,0,30,10,1,100</v>
      </c>
      <c r="P30" t="s">
        <v>6539</v>
      </c>
      <c r="Q30" t="s">
        <v>6578</v>
      </c>
      <c r="R30" t="str">
        <f>VLOOKUP(B30,'CBS SBI-2008'!$D$8:$L$1478,9,0)</f>
        <v>Fokken en houden van overige dieren</v>
      </c>
      <c r="S30" t="s">
        <v>6540</v>
      </c>
    </row>
    <row r="31" spans="1:19" x14ac:dyDescent="0.2">
      <c r="A31" s="60" t="str">
        <f t="shared" si="0"/>
        <v>0149.5</v>
      </c>
      <c r="B31" s="60" t="s">
        <v>6577</v>
      </c>
      <c r="C31" s="140">
        <v>5</v>
      </c>
      <c r="D31" t="s">
        <v>9286</v>
      </c>
      <c r="E31" t="s">
        <v>9295</v>
      </c>
      <c r="F31" t="s">
        <v>9296</v>
      </c>
      <c r="G31">
        <v>10</v>
      </c>
      <c r="H31">
        <v>0</v>
      </c>
      <c r="I31">
        <v>30</v>
      </c>
      <c r="J31">
        <v>10</v>
      </c>
      <c r="K31">
        <v>1</v>
      </c>
      <c r="L31">
        <v>30</v>
      </c>
      <c r="M31" s="77">
        <v>2</v>
      </c>
      <c r="N31" s="135">
        <v>2</v>
      </c>
      <c r="O31" t="str">
        <f t="shared" si="1"/>
        <v>10,0,30,10,1,30</v>
      </c>
      <c r="P31" t="s">
        <v>6539</v>
      </c>
      <c r="Q31" t="s">
        <v>6578</v>
      </c>
      <c r="R31" t="str">
        <f>VLOOKUP(B31,'CBS SBI-2008'!$D$8:$L$1478,9,0)</f>
        <v>Fokken en houden van overige dieren</v>
      </c>
      <c r="S31" t="s">
        <v>6540</v>
      </c>
    </row>
    <row r="32" spans="1:19" x14ac:dyDescent="0.2">
      <c r="A32" s="60" t="str">
        <f t="shared" si="0"/>
        <v>0149.6</v>
      </c>
      <c r="B32" s="60" t="s">
        <v>6577</v>
      </c>
      <c r="C32" s="140">
        <v>6</v>
      </c>
      <c r="D32" t="s">
        <v>9286</v>
      </c>
      <c r="E32" t="s">
        <v>9297</v>
      </c>
      <c r="F32" t="s">
        <v>9298</v>
      </c>
      <c r="G32">
        <v>30</v>
      </c>
      <c r="H32">
        <v>10</v>
      </c>
      <c r="I32">
        <v>30</v>
      </c>
      <c r="J32">
        <v>0</v>
      </c>
      <c r="K32">
        <v>1</v>
      </c>
      <c r="L32">
        <v>30</v>
      </c>
      <c r="M32" s="77">
        <v>2</v>
      </c>
      <c r="N32" s="135">
        <v>2</v>
      </c>
      <c r="O32" t="str">
        <f t="shared" si="1"/>
        <v>30,10,30,0,1,30</v>
      </c>
      <c r="P32" t="s">
        <v>6539</v>
      </c>
      <c r="Q32" t="s">
        <v>6578</v>
      </c>
      <c r="R32" t="str">
        <f>VLOOKUP(B32,'CBS SBI-2008'!$D$8:$L$1478,9,0)</f>
        <v>Fokken en houden van overige dieren</v>
      </c>
      <c r="S32" t="s">
        <v>6540</v>
      </c>
    </row>
    <row r="33" spans="1:19" x14ac:dyDescent="0.2">
      <c r="A33" s="60" t="str">
        <f t="shared" si="0"/>
        <v>0150</v>
      </c>
      <c r="B33" s="60" t="s">
        <v>935</v>
      </c>
      <c r="C33" s="140"/>
      <c r="D33" t="s">
        <v>9299</v>
      </c>
      <c r="E33" t="s">
        <v>9300</v>
      </c>
      <c r="F33" t="s">
        <v>9300</v>
      </c>
      <c r="G33">
        <v>100</v>
      </c>
      <c r="H33">
        <v>30</v>
      </c>
      <c r="I33">
        <v>30</v>
      </c>
      <c r="J33">
        <v>0</v>
      </c>
      <c r="K33">
        <v>1</v>
      </c>
      <c r="L33">
        <v>100</v>
      </c>
      <c r="M33" s="77" t="s">
        <v>4240</v>
      </c>
      <c r="N33" s="135">
        <v>3.2</v>
      </c>
      <c r="O33" t="str">
        <f t="shared" si="1"/>
        <v>100,30,30,0,1,100</v>
      </c>
      <c r="P33" t="s">
        <v>6472</v>
      </c>
      <c r="Q33" t="s">
        <v>6583</v>
      </c>
      <c r="R33" t="str">
        <f>VLOOKUP(B33,'CBS SBI-2008'!$D$8:$L$1478,9,0)</f>
        <v xml:space="preserve">Akker- en/of tuinbouw in combinatie met het fokken en houden van dieren </v>
      </c>
      <c r="S33" t="s">
        <v>4550</v>
      </c>
    </row>
    <row r="34" spans="1:19" x14ac:dyDescent="0.2">
      <c r="A34" s="60" t="str">
        <f t="shared" si="0"/>
        <v>016.1</v>
      </c>
      <c r="B34" s="60" t="s">
        <v>6584</v>
      </c>
      <c r="C34" s="140">
        <v>1</v>
      </c>
      <c r="D34" t="s">
        <v>9301</v>
      </c>
      <c r="E34" t="s">
        <v>9302</v>
      </c>
      <c r="F34" t="s">
        <v>9303</v>
      </c>
      <c r="G34">
        <v>30</v>
      </c>
      <c r="H34">
        <v>10</v>
      </c>
      <c r="I34">
        <v>50</v>
      </c>
      <c r="J34">
        <v>10</v>
      </c>
      <c r="K34">
        <v>2</v>
      </c>
      <c r="L34">
        <v>50</v>
      </c>
      <c r="M34" s="77" t="s">
        <v>4528</v>
      </c>
      <c r="N34" s="135">
        <v>3.1</v>
      </c>
      <c r="O34" t="str">
        <f t="shared" si="1"/>
        <v>30,10,50,10,2,50</v>
      </c>
      <c r="P34" t="s">
        <v>6397</v>
      </c>
      <c r="Q34" t="s">
        <v>6585</v>
      </c>
      <c r="R34" t="str">
        <f>VLOOKUP(B34,'CBS SBI-2008'!$D$8:$L$1478,9,0)</f>
        <v>Dienstverlening voor de landbouw; behandeling van gewassen en zaden na de oogst</v>
      </c>
      <c r="S34" t="s">
        <v>4550</v>
      </c>
    </row>
    <row r="35" spans="1:19" x14ac:dyDescent="0.2">
      <c r="A35" s="60" t="str">
        <f t="shared" si="0"/>
        <v>016.2</v>
      </c>
      <c r="B35" s="60" t="s">
        <v>6584</v>
      </c>
      <c r="C35" s="140">
        <v>2</v>
      </c>
      <c r="D35" t="s">
        <v>9301</v>
      </c>
      <c r="E35" t="s">
        <v>9304</v>
      </c>
      <c r="F35" t="s">
        <v>9305</v>
      </c>
      <c r="G35">
        <v>30</v>
      </c>
      <c r="H35">
        <v>10</v>
      </c>
      <c r="I35">
        <v>30</v>
      </c>
      <c r="J35">
        <v>10</v>
      </c>
      <c r="K35">
        <v>1</v>
      </c>
      <c r="L35">
        <v>30</v>
      </c>
      <c r="M35" s="77">
        <v>2</v>
      </c>
      <c r="N35" s="135">
        <v>2</v>
      </c>
      <c r="O35" t="str">
        <f t="shared" si="1"/>
        <v>30,10,30,10,1,30</v>
      </c>
      <c r="P35" t="s">
        <v>6397</v>
      </c>
      <c r="Q35" t="s">
        <v>6585</v>
      </c>
      <c r="R35" t="str">
        <f>VLOOKUP(B35,'CBS SBI-2008'!$D$8:$L$1478,9,0)</f>
        <v>Dienstverlening voor de landbouw; behandeling van gewassen en zaden na de oogst</v>
      </c>
      <c r="S35" t="s">
        <v>4550</v>
      </c>
    </row>
    <row r="36" spans="1:19" x14ac:dyDescent="0.2">
      <c r="A36" s="60" t="str">
        <f t="shared" si="0"/>
        <v>016.3</v>
      </c>
      <c r="B36" s="60" t="s">
        <v>6584</v>
      </c>
      <c r="C36" s="140">
        <v>3</v>
      </c>
      <c r="D36" t="s">
        <v>9301</v>
      </c>
      <c r="E36" t="s">
        <v>9306</v>
      </c>
      <c r="F36" t="s">
        <v>9307</v>
      </c>
      <c r="G36">
        <v>30</v>
      </c>
      <c r="H36">
        <v>10</v>
      </c>
      <c r="I36">
        <v>50</v>
      </c>
      <c r="J36">
        <v>10</v>
      </c>
      <c r="K36">
        <v>2</v>
      </c>
      <c r="L36">
        <v>50</v>
      </c>
      <c r="M36" s="77" t="s">
        <v>4528</v>
      </c>
      <c r="N36" s="135">
        <v>3.1</v>
      </c>
      <c r="O36" t="str">
        <f t="shared" si="1"/>
        <v>30,10,50,10,2,50</v>
      </c>
      <c r="P36" t="s">
        <v>6472</v>
      </c>
      <c r="Q36" t="s">
        <v>6585</v>
      </c>
      <c r="R36" t="str">
        <f>VLOOKUP(B36,'CBS SBI-2008'!$D$8:$L$1478,9,0)</f>
        <v>Dienstverlening voor de landbouw; behandeling van gewassen en zaden na de oogst</v>
      </c>
      <c r="S36" t="s">
        <v>4550</v>
      </c>
    </row>
    <row r="37" spans="1:19" x14ac:dyDescent="0.2">
      <c r="A37" s="60" t="str">
        <f t="shared" si="0"/>
        <v>016.4</v>
      </c>
      <c r="B37" s="60" t="s">
        <v>6584</v>
      </c>
      <c r="C37" s="140">
        <v>4</v>
      </c>
      <c r="D37" t="s">
        <v>9301</v>
      </c>
      <c r="E37" t="s">
        <v>9308</v>
      </c>
      <c r="F37" t="s">
        <v>9309</v>
      </c>
      <c r="G37">
        <v>30</v>
      </c>
      <c r="H37">
        <v>10</v>
      </c>
      <c r="I37">
        <v>30</v>
      </c>
      <c r="J37">
        <v>10</v>
      </c>
      <c r="K37">
        <v>1</v>
      </c>
      <c r="L37">
        <v>30</v>
      </c>
      <c r="M37" s="77">
        <v>2</v>
      </c>
      <c r="N37" s="135">
        <v>2</v>
      </c>
      <c r="O37" t="str">
        <f t="shared" si="1"/>
        <v>30,10,30,10,1,30</v>
      </c>
      <c r="P37" t="s">
        <v>6472</v>
      </c>
      <c r="Q37" t="s">
        <v>6585</v>
      </c>
      <c r="R37" t="str">
        <f>VLOOKUP(B37,'CBS SBI-2008'!$D$8:$L$1478,9,0)</f>
        <v>Dienstverlening voor de landbouw; behandeling van gewassen en zaden na de oogst</v>
      </c>
      <c r="S37" t="s">
        <v>4550</v>
      </c>
    </row>
    <row r="38" spans="1:19" x14ac:dyDescent="0.2">
      <c r="A38" s="60" t="str">
        <f t="shared" si="0"/>
        <v>0162</v>
      </c>
      <c r="B38" s="60" t="s">
        <v>6588</v>
      </c>
      <c r="C38" s="140"/>
      <c r="D38" t="s">
        <v>9310</v>
      </c>
      <c r="E38" t="s">
        <v>9311</v>
      </c>
      <c r="F38" t="s">
        <v>9311</v>
      </c>
      <c r="G38">
        <v>30</v>
      </c>
      <c r="H38">
        <v>10</v>
      </c>
      <c r="I38">
        <v>30</v>
      </c>
      <c r="J38">
        <v>0</v>
      </c>
      <c r="K38">
        <v>1</v>
      </c>
      <c r="L38">
        <v>30</v>
      </c>
      <c r="M38" s="77">
        <v>2</v>
      </c>
      <c r="N38" s="135">
        <v>2</v>
      </c>
      <c r="O38" t="str">
        <f t="shared" si="1"/>
        <v>30,10,30,0,1,30</v>
      </c>
      <c r="P38" t="s">
        <v>6539</v>
      </c>
      <c r="Q38" t="s">
        <v>6585</v>
      </c>
      <c r="R38" t="str">
        <f>VLOOKUP(B38,'CBS SBI-2008'!$D$8:$L$1478,9,0)</f>
        <v>Dienstverlening voor de landbouw; behandeling van gewassen en zaden na de oogst</v>
      </c>
      <c r="S38" t="s">
        <v>6540</v>
      </c>
    </row>
    <row r="39" spans="1:19" x14ac:dyDescent="0.2">
      <c r="A39" s="60" t="str">
        <f t="shared" si="0"/>
        <v>0163.6</v>
      </c>
      <c r="B39" s="60" t="s">
        <v>945</v>
      </c>
      <c r="C39" s="140">
        <v>6</v>
      </c>
      <c r="D39" t="s">
        <v>9310</v>
      </c>
      <c r="E39" t="s">
        <v>9312</v>
      </c>
      <c r="F39" t="s">
        <v>9313</v>
      </c>
      <c r="G39">
        <v>30</v>
      </c>
      <c r="H39">
        <v>10</v>
      </c>
      <c r="I39">
        <v>30</v>
      </c>
      <c r="J39">
        <v>10</v>
      </c>
      <c r="K39">
        <v>1</v>
      </c>
      <c r="L39">
        <v>30</v>
      </c>
      <c r="M39" s="77">
        <v>2</v>
      </c>
      <c r="N39" s="135">
        <v>2</v>
      </c>
      <c r="O39" t="str">
        <f t="shared" si="1"/>
        <v>30,10,30,10,1,30</v>
      </c>
      <c r="P39" t="s">
        <v>6472</v>
      </c>
      <c r="Q39" t="s">
        <v>6585</v>
      </c>
      <c r="R39" t="str">
        <f>VLOOKUP(B39,'CBS SBI-2008'!$D$8:$L$1478,9,0)</f>
        <v>Dienstverlening voor de landbouw; behandeling van gewassen en zaden na de oogst</v>
      </c>
    </row>
    <row r="40" spans="1:19" x14ac:dyDescent="0.2">
      <c r="A40" s="60" t="str">
        <f t="shared" si="0"/>
        <v>021</v>
      </c>
      <c r="B40" s="60" t="s">
        <v>6596</v>
      </c>
      <c r="C40" s="140"/>
      <c r="D40" t="s">
        <v>9314</v>
      </c>
      <c r="E40" t="s">
        <v>9314</v>
      </c>
      <c r="F40" t="s">
        <v>9314</v>
      </c>
      <c r="G40">
        <v>10</v>
      </c>
      <c r="H40">
        <v>10</v>
      </c>
      <c r="I40">
        <v>50</v>
      </c>
      <c r="J40">
        <v>0</v>
      </c>
      <c r="K40">
        <v>1</v>
      </c>
      <c r="L40">
        <v>50</v>
      </c>
      <c r="M40" s="77" t="s">
        <v>4528</v>
      </c>
      <c r="N40" s="135">
        <v>3.1</v>
      </c>
      <c r="O40" t="str">
        <f t="shared" si="1"/>
        <v>10,10,50,0,1,50</v>
      </c>
      <c r="P40" t="s">
        <v>6472</v>
      </c>
      <c r="Q40" t="s">
        <v>6595</v>
      </c>
      <c r="R40" t="str">
        <f>VLOOKUP(B40,'CBS SBI-2008'!$D$8:$L$1478,9,0)</f>
        <v>Bosbouw, exploitatie van bossen en dienstverlening voor de bosbouw</v>
      </c>
      <c r="S40" t="s">
        <v>4550</v>
      </c>
    </row>
    <row r="41" spans="1:19" x14ac:dyDescent="0.2">
      <c r="A41" s="60" t="str">
        <f t="shared" si="0"/>
        <v>022</v>
      </c>
      <c r="B41" s="60" t="s">
        <v>6599</v>
      </c>
      <c r="C41" s="140"/>
      <c r="D41" t="s">
        <v>9314</v>
      </c>
      <c r="E41" t="s">
        <v>9314</v>
      </c>
      <c r="F41" t="s">
        <v>9314</v>
      </c>
      <c r="G41">
        <v>10</v>
      </c>
      <c r="H41">
        <v>10</v>
      </c>
      <c r="I41">
        <v>50</v>
      </c>
      <c r="J41">
        <v>0</v>
      </c>
      <c r="K41">
        <v>1</v>
      </c>
      <c r="L41">
        <v>50</v>
      </c>
      <c r="M41" s="77" t="s">
        <v>4528</v>
      </c>
      <c r="N41" s="135">
        <v>3.1</v>
      </c>
      <c r="O41" t="str">
        <f t="shared" si="1"/>
        <v>10,10,50,0,1,50</v>
      </c>
      <c r="P41" t="s">
        <v>6472</v>
      </c>
      <c r="Q41" t="s">
        <v>6595</v>
      </c>
      <c r="R41" t="str">
        <f>VLOOKUP(B41,'CBS SBI-2008'!$D$8:$L$1478,9,0)</f>
        <v>Bosbouw, exploitatie van bossen en dienstverlening voor de bosbouw</v>
      </c>
      <c r="S41" t="s">
        <v>4550</v>
      </c>
    </row>
    <row r="42" spans="1:19" x14ac:dyDescent="0.2">
      <c r="A42" s="60" t="str">
        <f t="shared" si="0"/>
        <v>024</v>
      </c>
      <c r="B42" s="60" t="s">
        <v>6602</v>
      </c>
      <c r="C42" s="140"/>
      <c r="D42" t="s">
        <v>9314</v>
      </c>
      <c r="E42" t="s">
        <v>9314</v>
      </c>
      <c r="F42" t="s">
        <v>9314</v>
      </c>
      <c r="G42">
        <v>10</v>
      </c>
      <c r="H42">
        <v>10</v>
      </c>
      <c r="I42">
        <v>50</v>
      </c>
      <c r="J42">
        <v>0</v>
      </c>
      <c r="K42">
        <v>1</v>
      </c>
      <c r="L42">
        <v>50</v>
      </c>
      <c r="M42" s="77" t="s">
        <v>4528</v>
      </c>
      <c r="N42" s="135">
        <v>3.1</v>
      </c>
      <c r="O42" t="str">
        <f t="shared" si="1"/>
        <v>10,10,50,0,1,50</v>
      </c>
      <c r="P42" t="s">
        <v>6472</v>
      </c>
      <c r="Q42" t="s">
        <v>6595</v>
      </c>
      <c r="R42" t="str">
        <f>VLOOKUP(B42,'CBS SBI-2008'!$D$8:$L$1478,9,0)</f>
        <v>Bosbouw, exploitatie van bossen en dienstverlening voor de bosbouw</v>
      </c>
      <c r="S42" t="s">
        <v>4550</v>
      </c>
    </row>
    <row r="43" spans="1:19" x14ac:dyDescent="0.2">
      <c r="A43" s="60" t="str">
        <f t="shared" si="0"/>
        <v>0311</v>
      </c>
      <c r="B43" s="60" t="s">
        <v>6610</v>
      </c>
      <c r="C43" s="140"/>
      <c r="D43" t="s">
        <v>9315</v>
      </c>
      <c r="E43" t="s">
        <v>9315</v>
      </c>
      <c r="F43" t="s">
        <v>9315</v>
      </c>
      <c r="G43">
        <v>100</v>
      </c>
      <c r="H43">
        <v>0</v>
      </c>
      <c r="I43">
        <v>100</v>
      </c>
      <c r="J43">
        <v>50</v>
      </c>
      <c r="K43">
        <v>2</v>
      </c>
      <c r="L43">
        <v>100</v>
      </c>
      <c r="M43" s="77" t="s">
        <v>4240</v>
      </c>
      <c r="N43" s="135">
        <v>3.2</v>
      </c>
      <c r="O43" t="str">
        <f t="shared" si="1"/>
        <v>100,0,100,50,2,100</v>
      </c>
      <c r="P43" t="s">
        <v>6609</v>
      </c>
      <c r="Q43" t="s">
        <v>6606</v>
      </c>
      <c r="R43" t="str">
        <f>VLOOKUP(B43,'CBS SBI-2008'!$D$8:$L$1478,9,0)</f>
        <v xml:space="preserve">Visserij en kweken van vis en schaaldieren </v>
      </c>
      <c r="S43" t="s">
        <v>6401</v>
      </c>
    </row>
    <row r="44" spans="1:19" x14ac:dyDescent="0.2">
      <c r="A44" s="60" t="str">
        <f t="shared" si="0"/>
        <v>0312</v>
      </c>
      <c r="B44" s="60" t="s">
        <v>987</v>
      </c>
      <c r="C44" s="140"/>
      <c r="D44" t="s">
        <v>9316</v>
      </c>
      <c r="E44" t="s">
        <v>9316</v>
      </c>
      <c r="F44" t="s">
        <v>9316</v>
      </c>
      <c r="G44">
        <v>50</v>
      </c>
      <c r="H44">
        <v>0</v>
      </c>
      <c r="I44">
        <v>50</v>
      </c>
      <c r="J44">
        <v>10</v>
      </c>
      <c r="K44">
        <v>1</v>
      </c>
      <c r="L44">
        <v>50</v>
      </c>
      <c r="M44" s="77" t="s">
        <v>4528</v>
      </c>
      <c r="N44" s="135">
        <v>3.1</v>
      </c>
      <c r="O44" t="str">
        <f t="shared" si="1"/>
        <v>50,0,50,10,1,50</v>
      </c>
      <c r="P44" t="s">
        <v>6609</v>
      </c>
      <c r="Q44" t="s">
        <v>6606</v>
      </c>
      <c r="R44" t="str">
        <f>VLOOKUP(B44,'CBS SBI-2008'!$D$8:$L$1478,9,0)</f>
        <v xml:space="preserve">Visserij en kweken van vis en schaaldieren </v>
      </c>
      <c r="S44" t="s">
        <v>6401</v>
      </c>
    </row>
    <row r="45" spans="1:19" x14ac:dyDescent="0.2">
      <c r="A45" s="60" t="str">
        <f t="shared" si="0"/>
        <v>032.1</v>
      </c>
      <c r="B45" s="60" t="s">
        <v>6613</v>
      </c>
      <c r="C45" s="140">
        <v>1</v>
      </c>
      <c r="D45" t="s">
        <v>9317</v>
      </c>
      <c r="E45" t="s">
        <v>9318</v>
      </c>
      <c r="F45" t="s">
        <v>9319</v>
      </c>
      <c r="G45">
        <v>100</v>
      </c>
      <c r="H45">
        <v>30</v>
      </c>
      <c r="I45">
        <v>50</v>
      </c>
      <c r="J45">
        <v>0</v>
      </c>
      <c r="K45">
        <v>1</v>
      </c>
      <c r="L45">
        <v>100</v>
      </c>
      <c r="M45" s="77" t="s">
        <v>4240</v>
      </c>
      <c r="N45" s="135">
        <v>3.2</v>
      </c>
      <c r="O45" t="str">
        <f t="shared" si="1"/>
        <v>100,30,50,0,1,100</v>
      </c>
      <c r="P45" t="s">
        <v>6539</v>
      </c>
      <c r="Q45" t="s">
        <v>6606</v>
      </c>
      <c r="R45" t="str">
        <f>VLOOKUP(B45,'CBS SBI-2008'!$D$8:$L$1478,9,0)</f>
        <v xml:space="preserve">Visserij en kweken van vis en schaaldieren </v>
      </c>
      <c r="S45" t="s">
        <v>6540</v>
      </c>
    </row>
    <row r="46" spans="1:19" x14ac:dyDescent="0.2">
      <c r="A46" s="60" t="str">
        <f t="shared" si="0"/>
        <v>032.2</v>
      </c>
      <c r="B46" s="60" t="s">
        <v>6613</v>
      </c>
      <c r="C46" s="140">
        <v>2</v>
      </c>
      <c r="D46" t="s">
        <v>9317</v>
      </c>
      <c r="E46" t="s">
        <v>9320</v>
      </c>
      <c r="F46" t="s">
        <v>9321</v>
      </c>
      <c r="G46">
        <v>50</v>
      </c>
      <c r="H46">
        <v>0</v>
      </c>
      <c r="I46">
        <v>50</v>
      </c>
      <c r="J46">
        <v>0</v>
      </c>
      <c r="K46">
        <v>1</v>
      </c>
      <c r="L46">
        <v>50</v>
      </c>
      <c r="M46" s="77" t="s">
        <v>4528</v>
      </c>
      <c r="N46" s="135">
        <v>3.1</v>
      </c>
      <c r="O46" t="str">
        <f t="shared" si="1"/>
        <v>50,0,50,0,1,50</v>
      </c>
      <c r="P46" t="s">
        <v>6539</v>
      </c>
      <c r="Q46" t="s">
        <v>6606</v>
      </c>
      <c r="R46" t="str">
        <f>VLOOKUP(B46,'CBS SBI-2008'!$D$8:$L$1478,9,0)</f>
        <v xml:space="preserve">Visserij en kweken van vis en schaaldieren </v>
      </c>
      <c r="S46" t="s">
        <v>6540</v>
      </c>
    </row>
    <row r="47" spans="1:19" x14ac:dyDescent="0.2">
      <c r="A47" s="60" t="str">
        <f t="shared" si="0"/>
        <v>061.1</v>
      </c>
      <c r="B47" s="60" t="s">
        <v>6621</v>
      </c>
      <c r="C47" s="140">
        <v>1</v>
      </c>
      <c r="D47" t="s">
        <v>9322</v>
      </c>
      <c r="E47" t="s">
        <v>9323</v>
      </c>
      <c r="F47" t="s">
        <v>9324</v>
      </c>
      <c r="G47">
        <v>100</v>
      </c>
      <c r="H47">
        <v>0</v>
      </c>
      <c r="I47">
        <v>200</v>
      </c>
      <c r="J47">
        <v>200</v>
      </c>
      <c r="K47">
        <v>1</v>
      </c>
      <c r="L47">
        <v>200</v>
      </c>
      <c r="M47" s="77" t="s">
        <v>4606</v>
      </c>
      <c r="N47" s="135">
        <v>4.0999999999999996</v>
      </c>
      <c r="O47" t="str">
        <f t="shared" si="1"/>
        <v>100,0,200,200,1,200</v>
      </c>
      <c r="P47" t="s">
        <v>1305</v>
      </c>
      <c r="Q47" t="s">
        <v>6620</v>
      </c>
      <c r="R47" t="str">
        <f>VLOOKUP(B47,'CBS SBI-2008'!$D$8:$L$1478,9,0)</f>
        <v>Winning van aardolie en aardgas</v>
      </c>
      <c r="S47" t="s">
        <v>4550</v>
      </c>
    </row>
    <row r="48" spans="1:19" x14ac:dyDescent="0.2">
      <c r="A48" s="60" t="str">
        <f t="shared" si="0"/>
        <v>062.2</v>
      </c>
      <c r="B48" s="60" t="s">
        <v>6623</v>
      </c>
      <c r="C48" s="140">
        <v>2</v>
      </c>
      <c r="D48" t="s">
        <v>9322</v>
      </c>
      <c r="E48" t="s">
        <v>9325</v>
      </c>
      <c r="F48" t="s">
        <v>9326</v>
      </c>
      <c r="G48">
        <v>30</v>
      </c>
      <c r="H48">
        <v>0</v>
      </c>
      <c r="I48">
        <v>500</v>
      </c>
      <c r="J48">
        <v>200</v>
      </c>
      <c r="K48">
        <v>1</v>
      </c>
      <c r="L48">
        <v>500</v>
      </c>
      <c r="M48" s="77" t="s">
        <v>4732</v>
      </c>
      <c r="N48" s="135">
        <v>5.0999999999999996</v>
      </c>
      <c r="O48" t="str">
        <f t="shared" si="1"/>
        <v>30,0,500,200,1,500</v>
      </c>
      <c r="P48" t="s">
        <v>1305</v>
      </c>
      <c r="Q48" t="s">
        <v>6620</v>
      </c>
      <c r="R48" t="str">
        <f>VLOOKUP(B48,'CBS SBI-2008'!$D$8:$L$1478,9,0)</f>
        <v>Winning van aardolie en aardgas</v>
      </c>
      <c r="S48" t="s">
        <v>4550</v>
      </c>
    </row>
    <row r="49" spans="1:19" x14ac:dyDescent="0.2">
      <c r="A49" s="60" t="str">
        <f t="shared" si="0"/>
        <v>062.3</v>
      </c>
      <c r="B49" s="60" t="s">
        <v>6623</v>
      </c>
      <c r="C49" s="140">
        <v>3</v>
      </c>
      <c r="D49" t="s">
        <v>9322</v>
      </c>
      <c r="E49" t="s">
        <v>9327</v>
      </c>
      <c r="F49" t="s">
        <v>9328</v>
      </c>
      <c r="G49">
        <v>50</v>
      </c>
      <c r="H49">
        <v>0</v>
      </c>
      <c r="I49">
        <v>700</v>
      </c>
      <c r="J49">
        <v>200</v>
      </c>
      <c r="K49">
        <v>1</v>
      </c>
      <c r="L49">
        <v>700</v>
      </c>
      <c r="M49" s="77" t="s">
        <v>4748</v>
      </c>
      <c r="N49" s="135">
        <v>5.2</v>
      </c>
      <c r="O49" t="str">
        <f t="shared" si="1"/>
        <v>50,0,700,200,1,700</v>
      </c>
      <c r="P49" t="s">
        <v>1305</v>
      </c>
      <c r="Q49" t="s">
        <v>6620</v>
      </c>
      <c r="R49" t="str">
        <f>VLOOKUP(B49,'CBS SBI-2008'!$D$8:$L$1478,9,0)</f>
        <v>Winning van aardolie en aardgas</v>
      </c>
      <c r="S49" t="s">
        <v>4550</v>
      </c>
    </row>
    <row r="50" spans="1:19" x14ac:dyDescent="0.2">
      <c r="A50" s="60" t="str">
        <f t="shared" si="0"/>
        <v>0812.1</v>
      </c>
      <c r="B50" s="60" t="s">
        <v>6630</v>
      </c>
      <c r="C50" s="140">
        <v>1</v>
      </c>
      <c r="D50" t="s">
        <v>9329</v>
      </c>
      <c r="E50" t="s">
        <v>9330</v>
      </c>
      <c r="F50" t="s">
        <v>9331</v>
      </c>
      <c r="G50">
        <v>10</v>
      </c>
      <c r="H50">
        <v>100</v>
      </c>
      <c r="I50">
        <v>200</v>
      </c>
      <c r="J50">
        <v>10</v>
      </c>
      <c r="K50">
        <v>2</v>
      </c>
      <c r="L50">
        <v>200</v>
      </c>
      <c r="M50" s="77" t="s">
        <v>4606</v>
      </c>
      <c r="N50" s="135">
        <v>4.0999999999999996</v>
      </c>
      <c r="O50" t="str">
        <f t="shared" si="1"/>
        <v>10,100,200,10,2,200</v>
      </c>
      <c r="P50" t="s">
        <v>4445</v>
      </c>
      <c r="Q50" t="s">
        <v>6627</v>
      </c>
      <c r="R50" t="str">
        <f>VLOOKUP(B50,'CBS SBI-2008'!$D$8:$L$1478,9,0)</f>
        <v>Winning van delfstoffen (geen olie en gas)</v>
      </c>
      <c r="S50" t="s">
        <v>4550</v>
      </c>
    </row>
    <row r="51" spans="1:19" x14ac:dyDescent="0.2">
      <c r="A51" s="60" t="str">
        <f t="shared" si="0"/>
        <v>0812.2</v>
      </c>
      <c r="B51" s="60" t="s">
        <v>6630</v>
      </c>
      <c r="C51" s="140">
        <v>2</v>
      </c>
      <c r="D51" t="s">
        <v>9329</v>
      </c>
      <c r="E51" t="s">
        <v>9332</v>
      </c>
      <c r="F51" t="s">
        <v>9333</v>
      </c>
      <c r="G51">
        <v>10</v>
      </c>
      <c r="H51">
        <v>200</v>
      </c>
      <c r="I51">
        <v>700</v>
      </c>
      <c r="J51">
        <v>10</v>
      </c>
      <c r="K51">
        <v>2</v>
      </c>
      <c r="L51">
        <v>700</v>
      </c>
      <c r="M51" s="77" t="s">
        <v>4748</v>
      </c>
      <c r="N51" s="135">
        <v>5.2</v>
      </c>
      <c r="O51" t="str">
        <f t="shared" si="1"/>
        <v>10,200,700,10,2,700</v>
      </c>
      <c r="P51" t="s">
        <v>4445</v>
      </c>
      <c r="Q51" t="s">
        <v>6627</v>
      </c>
      <c r="R51" t="str">
        <f>VLOOKUP(B51,'CBS SBI-2008'!$D$8:$L$1478,9,0)</f>
        <v>Winning van delfstoffen (geen olie en gas)</v>
      </c>
      <c r="S51" t="s">
        <v>4550</v>
      </c>
    </row>
    <row r="52" spans="1:19" x14ac:dyDescent="0.2">
      <c r="A52" s="60" t="str">
        <f t="shared" si="0"/>
        <v>0892</v>
      </c>
      <c r="B52" s="69" t="s">
        <v>6633</v>
      </c>
      <c r="C52" s="140"/>
      <c r="D52" t="s">
        <v>9334</v>
      </c>
      <c r="E52" t="s">
        <v>9334</v>
      </c>
      <c r="F52" t="s">
        <v>9334</v>
      </c>
      <c r="G52">
        <v>50</v>
      </c>
      <c r="H52">
        <v>50</v>
      </c>
      <c r="I52">
        <v>100</v>
      </c>
      <c r="J52">
        <v>10</v>
      </c>
      <c r="K52">
        <v>2</v>
      </c>
      <c r="L52">
        <v>100</v>
      </c>
      <c r="M52" s="77" t="s">
        <v>4240</v>
      </c>
      <c r="N52" s="135">
        <v>3.2</v>
      </c>
      <c r="O52" t="str">
        <f t="shared" si="1"/>
        <v>50,50,100,10,2,100</v>
      </c>
      <c r="P52" t="s">
        <v>4445</v>
      </c>
      <c r="Q52" s="61" t="s">
        <v>6627</v>
      </c>
      <c r="R52" t="str">
        <f>VLOOKUP(B52,'CBS SBI-2008'!$D$8:$L$1478,9,0)</f>
        <v>Winning van delfstoffen (geen olie en gas)</v>
      </c>
      <c r="S52" t="s">
        <v>4550</v>
      </c>
    </row>
    <row r="53" spans="1:19" x14ac:dyDescent="0.2">
      <c r="A53" s="60" t="str">
        <f t="shared" si="0"/>
        <v>0893</v>
      </c>
      <c r="B53" s="60" t="s">
        <v>649</v>
      </c>
      <c r="C53" s="140"/>
      <c r="D53" t="s">
        <v>9335</v>
      </c>
      <c r="E53" t="s">
        <v>9335</v>
      </c>
      <c r="F53" t="s">
        <v>9335</v>
      </c>
      <c r="G53">
        <v>50</v>
      </c>
      <c r="H53">
        <v>10</v>
      </c>
      <c r="I53">
        <v>100</v>
      </c>
      <c r="J53">
        <v>30</v>
      </c>
      <c r="K53">
        <v>2</v>
      </c>
      <c r="L53">
        <v>100</v>
      </c>
      <c r="M53" s="77" t="s">
        <v>4240</v>
      </c>
      <c r="N53" s="135">
        <v>3.2</v>
      </c>
      <c r="O53" t="str">
        <f t="shared" si="1"/>
        <v>50,10,100,30,2,100</v>
      </c>
      <c r="P53" t="s">
        <v>4445</v>
      </c>
      <c r="Q53" s="61" t="s">
        <v>6627</v>
      </c>
      <c r="R53" t="str">
        <f>VLOOKUP(B53,'CBS SBI-2008'!$D$8:$L$1478,9,0)</f>
        <v>Winning van delfstoffen (geen olie en gas)</v>
      </c>
      <c r="S53" t="s">
        <v>4550</v>
      </c>
    </row>
    <row r="54" spans="1:19" x14ac:dyDescent="0.2">
      <c r="A54" s="60" t="str">
        <f t="shared" si="0"/>
        <v>0899</v>
      </c>
      <c r="B54" s="60" t="s">
        <v>651</v>
      </c>
      <c r="C54" s="140"/>
      <c r="D54" t="s">
        <v>9336</v>
      </c>
      <c r="E54" t="s">
        <v>9337</v>
      </c>
      <c r="F54" t="s">
        <v>9337</v>
      </c>
      <c r="G54">
        <v>10</v>
      </c>
      <c r="H54">
        <v>200</v>
      </c>
      <c r="I54">
        <v>500</v>
      </c>
      <c r="J54">
        <v>50</v>
      </c>
      <c r="K54">
        <v>3</v>
      </c>
      <c r="L54">
        <v>500</v>
      </c>
      <c r="M54" s="77" t="s">
        <v>4732</v>
      </c>
      <c r="N54" s="135">
        <v>5.0999999999999996</v>
      </c>
      <c r="O54" t="str">
        <f t="shared" si="1"/>
        <v>10,200,500,50,3,500</v>
      </c>
      <c r="P54" t="s">
        <v>4445</v>
      </c>
      <c r="Q54" s="61" t="s">
        <v>6627</v>
      </c>
      <c r="R54" t="str">
        <f>VLOOKUP(B54,'CBS SBI-2008'!$D$8:$L$1478,9,0)</f>
        <v>Winning van delfstoffen (geen olie en gas)</v>
      </c>
      <c r="S54" t="s">
        <v>4550</v>
      </c>
    </row>
    <row r="55" spans="1:19" x14ac:dyDescent="0.2">
      <c r="A55" s="60" t="str">
        <f t="shared" si="0"/>
        <v>101.1</v>
      </c>
      <c r="B55" s="60" t="s">
        <v>6648</v>
      </c>
      <c r="C55" s="140">
        <v>1</v>
      </c>
      <c r="D55" t="s">
        <v>9338</v>
      </c>
      <c r="E55" t="s">
        <v>9339</v>
      </c>
      <c r="F55" t="s">
        <v>9340</v>
      </c>
      <c r="G55">
        <v>100</v>
      </c>
      <c r="H55">
        <v>0</v>
      </c>
      <c r="I55">
        <v>100</v>
      </c>
      <c r="J55">
        <v>50</v>
      </c>
      <c r="K55">
        <v>2</v>
      </c>
      <c r="L55">
        <v>100</v>
      </c>
      <c r="M55" s="77" t="s">
        <v>4240</v>
      </c>
      <c r="N55" s="135">
        <v>3.2</v>
      </c>
      <c r="O55" t="str">
        <f t="shared" si="1"/>
        <v>100,0,100,50,2,100</v>
      </c>
      <c r="P55" t="s">
        <v>6609</v>
      </c>
      <c r="Q55" t="s">
        <v>6649</v>
      </c>
      <c r="R55" t="str">
        <f>VLOOKUP(B55,'CBS SBI-2008'!$D$8:$L$1478,9,0)</f>
        <v>Slachterijen en vleesverwerking</v>
      </c>
      <c r="S55" t="s">
        <v>6401</v>
      </c>
    </row>
    <row r="56" spans="1:19" x14ac:dyDescent="0.2">
      <c r="A56" s="60" t="str">
        <f t="shared" si="0"/>
        <v>101.2</v>
      </c>
      <c r="B56" s="60" t="s">
        <v>6648</v>
      </c>
      <c r="C56" s="140">
        <v>2</v>
      </c>
      <c r="D56" t="s">
        <v>9338</v>
      </c>
      <c r="E56" t="s">
        <v>9341</v>
      </c>
      <c r="F56" t="s">
        <v>9342</v>
      </c>
      <c r="G56">
        <v>700</v>
      </c>
      <c r="H56">
        <v>0</v>
      </c>
      <c r="I56">
        <v>100</v>
      </c>
      <c r="J56">
        <v>30</v>
      </c>
      <c r="K56">
        <v>2</v>
      </c>
      <c r="L56">
        <v>700</v>
      </c>
      <c r="M56" s="77" t="s">
        <v>4748</v>
      </c>
      <c r="N56" s="135">
        <v>5.2</v>
      </c>
      <c r="O56" t="str">
        <f t="shared" si="1"/>
        <v>700,0,100,30,2,700</v>
      </c>
      <c r="P56" t="s">
        <v>1299</v>
      </c>
      <c r="Q56" t="s">
        <v>6649</v>
      </c>
      <c r="R56" t="str">
        <f>VLOOKUP(B56,'CBS SBI-2008'!$D$8:$L$1478,9,0)</f>
        <v>Slachterijen en vleesverwerking</v>
      </c>
      <c r="S56" t="s">
        <v>6401</v>
      </c>
    </row>
    <row r="57" spans="1:19" x14ac:dyDescent="0.2">
      <c r="A57" s="60" t="str">
        <f t="shared" si="0"/>
        <v>101.3</v>
      </c>
      <c r="B57" s="60" t="s">
        <v>6648</v>
      </c>
      <c r="C57" s="140">
        <v>3</v>
      </c>
      <c r="D57" t="s">
        <v>9338</v>
      </c>
      <c r="E57" t="s">
        <v>9343</v>
      </c>
      <c r="F57" t="s">
        <v>9344</v>
      </c>
      <c r="G57">
        <v>300</v>
      </c>
      <c r="H57">
        <v>0</v>
      </c>
      <c r="I57">
        <v>100</v>
      </c>
      <c r="J57">
        <v>50</v>
      </c>
      <c r="K57">
        <v>2</v>
      </c>
      <c r="L57">
        <v>300</v>
      </c>
      <c r="M57" s="77" t="s">
        <v>4621</v>
      </c>
      <c r="N57" s="135">
        <v>4.2</v>
      </c>
      <c r="O57" t="str">
        <f t="shared" si="1"/>
        <v>300,0,100,50,2,300</v>
      </c>
      <c r="P57" t="s">
        <v>1299</v>
      </c>
      <c r="Q57" t="s">
        <v>6649</v>
      </c>
      <c r="R57" t="str">
        <f>VLOOKUP(B57,'CBS SBI-2008'!$D$8:$L$1478,9,0)</f>
        <v>Slachterijen en vleesverwerking</v>
      </c>
      <c r="S57" t="s">
        <v>6401</v>
      </c>
    </row>
    <row r="58" spans="1:19" x14ac:dyDescent="0.2">
      <c r="A58" s="60" t="str">
        <f t="shared" si="0"/>
        <v>101.4</v>
      </c>
      <c r="B58" s="60" t="s">
        <v>6648</v>
      </c>
      <c r="C58" s="140">
        <v>4</v>
      </c>
      <c r="D58" t="s">
        <v>9338</v>
      </c>
      <c r="E58" t="s">
        <v>9345</v>
      </c>
      <c r="F58" t="s">
        <v>9346</v>
      </c>
      <c r="G58">
        <v>100</v>
      </c>
      <c r="H58">
        <v>0</v>
      </c>
      <c r="I58">
        <v>100</v>
      </c>
      <c r="J58">
        <v>50</v>
      </c>
      <c r="K58">
        <v>2</v>
      </c>
      <c r="L58">
        <v>100</v>
      </c>
      <c r="M58" s="77" t="s">
        <v>4240</v>
      </c>
      <c r="N58" s="135">
        <v>3.2</v>
      </c>
      <c r="O58" t="str">
        <f t="shared" si="1"/>
        <v>100,0,100,50,2,100</v>
      </c>
      <c r="P58" t="s">
        <v>6609</v>
      </c>
      <c r="Q58" t="s">
        <v>6649</v>
      </c>
      <c r="R58" t="str">
        <f>VLOOKUP(B58,'CBS SBI-2008'!$D$8:$L$1478,9,0)</f>
        <v>Slachterijen en vleesverwerking</v>
      </c>
      <c r="S58" t="s">
        <v>6401</v>
      </c>
    </row>
    <row r="59" spans="1:19" x14ac:dyDescent="0.2">
      <c r="A59" s="60" t="str">
        <f t="shared" si="0"/>
        <v>101.5</v>
      </c>
      <c r="B59" s="60" t="s">
        <v>6648</v>
      </c>
      <c r="C59" s="140">
        <v>5</v>
      </c>
      <c r="D59" t="s">
        <v>9338</v>
      </c>
      <c r="E59" t="s">
        <v>9347</v>
      </c>
      <c r="F59" t="s">
        <v>9348</v>
      </c>
      <c r="G59">
        <v>50</v>
      </c>
      <c r="H59">
        <v>0</v>
      </c>
      <c r="I59">
        <v>50</v>
      </c>
      <c r="J59">
        <v>30</v>
      </c>
      <c r="K59">
        <v>1</v>
      </c>
      <c r="L59">
        <v>50</v>
      </c>
      <c r="M59" s="77" t="s">
        <v>4528</v>
      </c>
      <c r="N59" s="135">
        <v>3.1</v>
      </c>
      <c r="O59" t="str">
        <f t="shared" si="1"/>
        <v>50,0,50,30,1,50</v>
      </c>
      <c r="P59" t="s">
        <v>6609</v>
      </c>
      <c r="Q59" t="s">
        <v>6649</v>
      </c>
      <c r="R59" t="str">
        <f>VLOOKUP(B59,'CBS SBI-2008'!$D$8:$L$1478,9,0)</f>
        <v>Slachterijen en vleesverwerking</v>
      </c>
      <c r="S59" t="s">
        <v>6401</v>
      </c>
    </row>
    <row r="60" spans="1:19" x14ac:dyDescent="0.2">
      <c r="A60" s="60" t="str">
        <f t="shared" si="0"/>
        <v>101.6</v>
      </c>
      <c r="B60" s="60" t="s">
        <v>6648</v>
      </c>
      <c r="C60" s="140">
        <v>6</v>
      </c>
      <c r="D60" t="s">
        <v>9338</v>
      </c>
      <c r="E60" t="s">
        <v>9349</v>
      </c>
      <c r="F60" t="s">
        <v>9350</v>
      </c>
      <c r="G60">
        <v>30</v>
      </c>
      <c r="H60">
        <v>0</v>
      </c>
      <c r="I60">
        <v>50</v>
      </c>
      <c r="J60">
        <v>10</v>
      </c>
      <c r="K60">
        <v>1</v>
      </c>
      <c r="L60">
        <v>50</v>
      </c>
      <c r="M60" s="77" t="s">
        <v>4528</v>
      </c>
      <c r="N60" s="135">
        <v>3.1</v>
      </c>
      <c r="O60" t="str">
        <f t="shared" si="1"/>
        <v>30,0,50,10,1,50</v>
      </c>
      <c r="P60" t="s">
        <v>6609</v>
      </c>
      <c r="Q60" t="s">
        <v>6649</v>
      </c>
      <c r="R60" t="str">
        <f>VLOOKUP(B60,'CBS SBI-2008'!$D$8:$L$1478,9,0)</f>
        <v>Slachterijen en vleesverwerking</v>
      </c>
      <c r="S60" t="s">
        <v>6401</v>
      </c>
    </row>
    <row r="61" spans="1:19" x14ac:dyDescent="0.2">
      <c r="A61" s="60" t="str">
        <f t="shared" si="0"/>
        <v>101.7</v>
      </c>
      <c r="B61" s="60" t="s">
        <v>6648</v>
      </c>
      <c r="C61" s="140">
        <v>7</v>
      </c>
      <c r="D61" t="s">
        <v>9338</v>
      </c>
      <c r="E61" t="s">
        <v>9351</v>
      </c>
      <c r="F61" t="s">
        <v>9352</v>
      </c>
      <c r="G61">
        <v>50</v>
      </c>
      <c r="H61">
        <v>0</v>
      </c>
      <c r="I61">
        <v>50</v>
      </c>
      <c r="J61">
        <v>10</v>
      </c>
      <c r="K61">
        <v>1</v>
      </c>
      <c r="L61">
        <v>50</v>
      </c>
      <c r="M61" s="77" t="s">
        <v>4528</v>
      </c>
      <c r="N61" s="135">
        <v>3.1</v>
      </c>
      <c r="O61" t="str">
        <f t="shared" si="1"/>
        <v>50,0,50,10,1,50</v>
      </c>
      <c r="P61" t="s">
        <v>6609</v>
      </c>
      <c r="Q61" t="s">
        <v>6649</v>
      </c>
      <c r="R61" t="str">
        <f>VLOOKUP(B61,'CBS SBI-2008'!$D$8:$L$1478,9,0)</f>
        <v>Slachterijen en vleesverwerking</v>
      </c>
      <c r="S61" t="s">
        <v>6401</v>
      </c>
    </row>
    <row r="62" spans="1:19" x14ac:dyDescent="0.2">
      <c r="A62" s="60" t="str">
        <f t="shared" si="0"/>
        <v>102.1</v>
      </c>
      <c r="B62" s="60" t="s">
        <v>6656</v>
      </c>
      <c r="C62" s="140">
        <v>1</v>
      </c>
      <c r="D62" t="s">
        <v>9353</v>
      </c>
      <c r="E62" t="s">
        <v>9354</v>
      </c>
      <c r="F62" t="s">
        <v>9340</v>
      </c>
      <c r="G62">
        <v>100</v>
      </c>
      <c r="H62">
        <v>0</v>
      </c>
      <c r="I62">
        <v>100</v>
      </c>
      <c r="J62">
        <v>50</v>
      </c>
      <c r="K62">
        <v>2</v>
      </c>
      <c r="L62">
        <v>100</v>
      </c>
      <c r="M62" s="77" t="s">
        <v>4240</v>
      </c>
      <c r="N62" s="135">
        <v>3.2</v>
      </c>
      <c r="O62" t="str">
        <f t="shared" si="1"/>
        <v>100,0,100,50,2,100</v>
      </c>
      <c r="P62" t="s">
        <v>6609</v>
      </c>
      <c r="Q62" t="s">
        <v>6657</v>
      </c>
      <c r="R62" t="str">
        <f>VLOOKUP(B62,'CBS SBI-2008'!$D$8:$L$1478,9,0)</f>
        <v>Visverwerking</v>
      </c>
      <c r="S62" t="s">
        <v>6401</v>
      </c>
    </row>
    <row r="63" spans="1:19" x14ac:dyDescent="0.2">
      <c r="A63" s="60" t="str">
        <f t="shared" si="0"/>
        <v>102.1</v>
      </c>
      <c r="B63" s="60" t="s">
        <v>6656</v>
      </c>
      <c r="C63" s="140">
        <v>1</v>
      </c>
      <c r="D63" t="s">
        <v>9353</v>
      </c>
      <c r="E63" t="s">
        <v>9355</v>
      </c>
      <c r="F63" t="s">
        <v>9356</v>
      </c>
      <c r="G63">
        <v>700</v>
      </c>
      <c r="H63">
        <v>100</v>
      </c>
      <c r="I63">
        <v>200</v>
      </c>
      <c r="J63">
        <v>30</v>
      </c>
      <c r="K63">
        <v>2</v>
      </c>
      <c r="L63">
        <v>700</v>
      </c>
      <c r="M63" s="77" t="s">
        <v>4748</v>
      </c>
      <c r="N63" s="135">
        <v>5.2</v>
      </c>
      <c r="O63" t="str">
        <f t="shared" si="1"/>
        <v>700,100,200,30,2,700</v>
      </c>
      <c r="P63" t="s">
        <v>6609</v>
      </c>
      <c r="Q63" t="s">
        <v>6657</v>
      </c>
      <c r="R63" t="str">
        <f>VLOOKUP(B63,'CBS SBI-2008'!$D$8:$L$1478,9,0)</f>
        <v>Visverwerking</v>
      </c>
      <c r="S63" t="s">
        <v>6401</v>
      </c>
    </row>
    <row r="64" spans="1:19" x14ac:dyDescent="0.2">
      <c r="A64" s="60" t="str">
        <f t="shared" si="0"/>
        <v>102.2</v>
      </c>
      <c r="B64" s="60" t="s">
        <v>6656</v>
      </c>
      <c r="C64" s="140">
        <v>2</v>
      </c>
      <c r="D64" t="s">
        <v>9353</v>
      </c>
      <c r="E64" t="s">
        <v>9357</v>
      </c>
      <c r="F64" t="s">
        <v>9358</v>
      </c>
      <c r="G64">
        <v>200</v>
      </c>
      <c r="H64">
        <v>0</v>
      </c>
      <c r="I64">
        <v>100</v>
      </c>
      <c r="J64">
        <v>30</v>
      </c>
      <c r="K64">
        <v>2</v>
      </c>
      <c r="L64">
        <v>200</v>
      </c>
      <c r="M64" s="77" t="s">
        <v>4606</v>
      </c>
      <c r="N64" s="135">
        <v>4.0999999999999996</v>
      </c>
      <c r="O64" t="str">
        <f t="shared" si="1"/>
        <v>200,0,100,30,2,200</v>
      </c>
      <c r="P64" t="s">
        <v>6609</v>
      </c>
      <c r="Q64" t="s">
        <v>6657</v>
      </c>
      <c r="R64" t="str">
        <f>VLOOKUP(B64,'CBS SBI-2008'!$D$8:$L$1478,9,0)</f>
        <v>Visverwerking</v>
      </c>
      <c r="S64" t="s">
        <v>6401</v>
      </c>
    </row>
    <row r="65" spans="1:19" x14ac:dyDescent="0.2">
      <c r="A65" s="60" t="str">
        <f t="shared" si="0"/>
        <v>102.3</v>
      </c>
      <c r="B65" s="60" t="s">
        <v>6656</v>
      </c>
      <c r="C65" s="140">
        <v>3</v>
      </c>
      <c r="D65" t="s">
        <v>9353</v>
      </c>
      <c r="E65" t="s">
        <v>9359</v>
      </c>
      <c r="F65" t="s">
        <v>9360</v>
      </c>
      <c r="G65">
        <v>300</v>
      </c>
      <c r="H65">
        <v>0</v>
      </c>
      <c r="I65">
        <v>50</v>
      </c>
      <c r="J65">
        <v>0</v>
      </c>
      <c r="K65">
        <v>1</v>
      </c>
      <c r="L65">
        <v>300</v>
      </c>
      <c r="M65" s="77" t="s">
        <v>4621</v>
      </c>
      <c r="N65" s="135">
        <v>4.2</v>
      </c>
      <c r="O65" t="str">
        <f t="shared" si="1"/>
        <v>300,0,50,0,1,300</v>
      </c>
      <c r="P65" t="s">
        <v>6609</v>
      </c>
      <c r="Q65" t="s">
        <v>6657</v>
      </c>
      <c r="R65" t="str">
        <f>VLOOKUP(B65,'CBS SBI-2008'!$D$8:$L$1478,9,0)</f>
        <v>Visverwerking</v>
      </c>
      <c r="S65" t="s">
        <v>6401</v>
      </c>
    </row>
    <row r="66" spans="1:19" x14ac:dyDescent="0.2">
      <c r="A66" s="60" t="str">
        <f t="shared" si="0"/>
        <v>102.4</v>
      </c>
      <c r="B66" s="60" t="s">
        <v>6656</v>
      </c>
      <c r="C66" s="140">
        <v>4</v>
      </c>
      <c r="D66" t="s">
        <v>9353</v>
      </c>
      <c r="E66" t="s">
        <v>9361</v>
      </c>
      <c r="F66" t="s">
        <v>9362</v>
      </c>
      <c r="G66">
        <v>300</v>
      </c>
      <c r="H66">
        <v>10</v>
      </c>
      <c r="I66">
        <v>50</v>
      </c>
      <c r="J66">
        <v>30</v>
      </c>
      <c r="K66">
        <v>2</v>
      </c>
      <c r="L66">
        <v>300</v>
      </c>
      <c r="M66" s="77" t="s">
        <v>4621</v>
      </c>
      <c r="N66" s="135">
        <v>4.2</v>
      </c>
      <c r="O66" t="str">
        <f t="shared" si="1"/>
        <v>300,10,50,30,2,300</v>
      </c>
      <c r="P66" t="s">
        <v>6609</v>
      </c>
      <c r="Q66" t="s">
        <v>6657</v>
      </c>
      <c r="R66" t="str">
        <f>VLOOKUP(B66,'CBS SBI-2008'!$D$8:$L$1478,9,0)</f>
        <v>Visverwerking</v>
      </c>
      <c r="S66" t="s">
        <v>6401</v>
      </c>
    </row>
    <row r="67" spans="1:19" x14ac:dyDescent="0.2">
      <c r="A67" s="60" t="str">
        <f t="shared" ref="A67:A130" si="2">B67&amp;IF(C67&lt;&gt;"","."&amp;C67,"")</f>
        <v>102.5</v>
      </c>
      <c r="B67" s="60" t="s">
        <v>6656</v>
      </c>
      <c r="C67" s="140">
        <v>5</v>
      </c>
      <c r="D67" t="s">
        <v>9353</v>
      </c>
      <c r="E67" t="s">
        <v>9363</v>
      </c>
      <c r="F67" t="s">
        <v>9364</v>
      </c>
      <c r="G67">
        <v>100</v>
      </c>
      <c r="H67">
        <v>10</v>
      </c>
      <c r="I67">
        <v>50</v>
      </c>
      <c r="J67">
        <v>30</v>
      </c>
      <c r="K67">
        <v>1</v>
      </c>
      <c r="L67">
        <v>100</v>
      </c>
      <c r="M67" s="77" t="s">
        <v>4240</v>
      </c>
      <c r="N67" s="135">
        <v>3.2</v>
      </c>
      <c r="O67" t="str">
        <f t="shared" ref="O67:O130" si="3">G67&amp;","&amp;H67&amp;","&amp;I67&amp;","&amp;J67&amp;","&amp;K67&amp;","&amp;L67</f>
        <v>100,10,50,30,1,100</v>
      </c>
      <c r="P67" t="s">
        <v>6609</v>
      </c>
      <c r="Q67" t="s">
        <v>6657</v>
      </c>
      <c r="R67" t="str">
        <f>VLOOKUP(B67,'CBS SBI-2008'!$D$8:$L$1478,9,0)</f>
        <v>Visverwerking</v>
      </c>
      <c r="S67" t="s">
        <v>6401</v>
      </c>
    </row>
    <row r="68" spans="1:19" x14ac:dyDescent="0.2">
      <c r="A68" s="60" t="str">
        <f t="shared" si="2"/>
        <v>102.6</v>
      </c>
      <c r="B68" s="60" t="s">
        <v>6656</v>
      </c>
      <c r="C68" s="140">
        <v>6</v>
      </c>
      <c r="D68" t="s">
        <v>9353</v>
      </c>
      <c r="E68" t="s">
        <v>9365</v>
      </c>
      <c r="F68" t="s">
        <v>9366</v>
      </c>
      <c r="G68">
        <v>50</v>
      </c>
      <c r="H68">
        <v>10</v>
      </c>
      <c r="I68">
        <v>30</v>
      </c>
      <c r="J68">
        <v>10</v>
      </c>
      <c r="K68">
        <v>1</v>
      </c>
      <c r="L68">
        <v>50</v>
      </c>
      <c r="M68" s="77" t="s">
        <v>4528</v>
      </c>
      <c r="N68" s="135">
        <v>3.1</v>
      </c>
      <c r="O68" t="str">
        <f t="shared" si="3"/>
        <v>50,10,30,10,1,50</v>
      </c>
      <c r="P68" t="s">
        <v>6609</v>
      </c>
      <c r="Q68" t="s">
        <v>6657</v>
      </c>
      <c r="R68" t="str">
        <f>VLOOKUP(B68,'CBS SBI-2008'!$D$8:$L$1478,9,0)</f>
        <v>Visverwerking</v>
      </c>
      <c r="S68" t="s">
        <v>6401</v>
      </c>
    </row>
    <row r="69" spans="1:19" x14ac:dyDescent="0.2">
      <c r="A69" s="60" t="str">
        <f t="shared" si="2"/>
        <v>102.7</v>
      </c>
      <c r="B69" s="60" t="s">
        <v>6656</v>
      </c>
      <c r="C69" s="140">
        <v>7</v>
      </c>
      <c r="D69" t="s">
        <v>9353</v>
      </c>
      <c r="E69" t="s">
        <v>9367</v>
      </c>
      <c r="F69" t="s">
        <v>9352</v>
      </c>
      <c r="G69">
        <v>50</v>
      </c>
      <c r="H69">
        <v>0</v>
      </c>
      <c r="I69">
        <v>50</v>
      </c>
      <c r="J69">
        <v>10</v>
      </c>
      <c r="K69">
        <v>1</v>
      </c>
      <c r="L69">
        <v>50</v>
      </c>
      <c r="M69" s="77" t="s">
        <v>4528</v>
      </c>
      <c r="N69" s="135">
        <v>3.1</v>
      </c>
      <c r="O69" t="str">
        <f t="shared" si="3"/>
        <v>50,0,50,10,1,50</v>
      </c>
      <c r="P69" t="s">
        <v>6609</v>
      </c>
      <c r="Q69" t="s">
        <v>6657</v>
      </c>
      <c r="R69" t="str">
        <f>VLOOKUP(B69,'CBS SBI-2008'!$D$8:$L$1478,9,0)</f>
        <v>Visverwerking</v>
      </c>
      <c r="S69" t="s">
        <v>6401</v>
      </c>
    </row>
    <row r="70" spans="1:19" x14ac:dyDescent="0.2">
      <c r="A70" s="60" t="str">
        <f t="shared" si="2"/>
        <v>1031.1</v>
      </c>
      <c r="B70" s="60" t="s">
        <v>6661</v>
      </c>
      <c r="C70" s="140">
        <v>1</v>
      </c>
      <c r="D70" t="s">
        <v>9368</v>
      </c>
      <c r="E70" t="s">
        <v>9369</v>
      </c>
      <c r="F70" t="s">
        <v>9370</v>
      </c>
      <c r="G70">
        <v>300</v>
      </c>
      <c r="H70">
        <v>30</v>
      </c>
      <c r="I70">
        <v>200</v>
      </c>
      <c r="J70">
        <v>50</v>
      </c>
      <c r="K70">
        <v>2</v>
      </c>
      <c r="L70">
        <v>300</v>
      </c>
      <c r="M70" s="77" t="s">
        <v>4621</v>
      </c>
      <c r="N70" s="135">
        <v>4.2</v>
      </c>
      <c r="O70" t="str">
        <f t="shared" si="3"/>
        <v>300,30,200,50,2,300</v>
      </c>
      <c r="P70" t="s">
        <v>6609</v>
      </c>
      <c r="Q70" s="61" t="s">
        <v>6660</v>
      </c>
      <c r="R70" t="str">
        <f>VLOOKUP(B70,'CBS SBI-2008'!$D$8:$L$1478,9,0)</f>
        <v>Verwerking van aardappels, groente en fruit</v>
      </c>
      <c r="S70" t="s">
        <v>6401</v>
      </c>
    </row>
    <row r="71" spans="1:19" x14ac:dyDescent="0.2">
      <c r="A71" s="60" t="str">
        <f t="shared" si="2"/>
        <v>1031.2</v>
      </c>
      <c r="B71" s="60" t="s">
        <v>6661</v>
      </c>
      <c r="C71" s="140">
        <v>2</v>
      </c>
      <c r="D71" t="s">
        <v>9368</v>
      </c>
      <c r="E71" t="s">
        <v>9371</v>
      </c>
      <c r="F71" t="s">
        <v>9372</v>
      </c>
      <c r="G71">
        <v>50</v>
      </c>
      <c r="H71">
        <v>10</v>
      </c>
      <c r="I71">
        <v>50</v>
      </c>
      <c r="J71">
        <v>50</v>
      </c>
      <c r="K71">
        <v>1</v>
      </c>
      <c r="L71">
        <v>50</v>
      </c>
      <c r="M71" s="77" t="s">
        <v>4528</v>
      </c>
      <c r="N71" s="135">
        <v>3.1</v>
      </c>
      <c r="O71" t="str">
        <f t="shared" si="3"/>
        <v>50,10,50,50,1,50</v>
      </c>
      <c r="P71" t="s">
        <v>6609</v>
      </c>
      <c r="Q71" s="61" t="s">
        <v>6660</v>
      </c>
      <c r="R71" t="str">
        <f>VLOOKUP(B71,'CBS SBI-2008'!$D$8:$L$1478,9,0)</f>
        <v>Verwerking van aardappels, groente en fruit</v>
      </c>
      <c r="S71" t="s">
        <v>6401</v>
      </c>
    </row>
    <row r="72" spans="1:19" x14ac:dyDescent="0.2">
      <c r="A72" s="60" t="str">
        <f t="shared" si="2"/>
        <v>1032.1</v>
      </c>
      <c r="B72" s="60" t="s">
        <v>6663</v>
      </c>
      <c r="C72" s="140">
        <v>1</v>
      </c>
      <c r="D72" t="s">
        <v>9373</v>
      </c>
      <c r="E72" t="s">
        <v>9374</v>
      </c>
      <c r="F72" t="s">
        <v>9375</v>
      </c>
      <c r="G72">
        <v>50</v>
      </c>
      <c r="H72">
        <v>10</v>
      </c>
      <c r="I72">
        <v>100</v>
      </c>
      <c r="J72">
        <v>10</v>
      </c>
      <c r="K72">
        <v>1</v>
      </c>
      <c r="L72">
        <v>100</v>
      </c>
      <c r="M72" s="77" t="s">
        <v>4240</v>
      </c>
      <c r="N72" s="135">
        <v>3.2</v>
      </c>
      <c r="O72" t="str">
        <f t="shared" si="3"/>
        <v>50,10,100,10,1,100</v>
      </c>
      <c r="P72" t="s">
        <v>6609</v>
      </c>
      <c r="Q72" s="61" t="s">
        <v>6660</v>
      </c>
      <c r="R72" t="str">
        <f>VLOOKUP(B72,'CBS SBI-2008'!$D$8:$L$1478,9,0)</f>
        <v>Verwerking van aardappels, groente en fruit</v>
      </c>
      <c r="S72" t="s">
        <v>6401</v>
      </c>
    </row>
    <row r="73" spans="1:19" x14ac:dyDescent="0.2">
      <c r="A73" s="60" t="str">
        <f t="shared" si="2"/>
        <v>1032.2</v>
      </c>
      <c r="B73" s="60" t="s">
        <v>6663</v>
      </c>
      <c r="C73" s="140">
        <v>2</v>
      </c>
      <c r="D73" t="s">
        <v>9373</v>
      </c>
      <c r="E73" t="s">
        <v>9376</v>
      </c>
      <c r="F73" t="s">
        <v>9377</v>
      </c>
      <c r="G73">
        <v>50</v>
      </c>
      <c r="H73">
        <v>10</v>
      </c>
      <c r="I73">
        <v>100</v>
      </c>
      <c r="J73">
        <v>10</v>
      </c>
      <c r="K73">
        <v>2</v>
      </c>
      <c r="L73">
        <v>100</v>
      </c>
      <c r="M73" s="77" t="s">
        <v>4240</v>
      </c>
      <c r="N73" s="135">
        <v>3.2</v>
      </c>
      <c r="O73" t="str">
        <f t="shared" si="3"/>
        <v>50,10,100,10,2,100</v>
      </c>
      <c r="P73" t="s">
        <v>6609</v>
      </c>
      <c r="Q73" s="61" t="s">
        <v>6660</v>
      </c>
      <c r="R73" t="str">
        <f>VLOOKUP(B73,'CBS SBI-2008'!$D$8:$L$1478,9,0)</f>
        <v>Verwerking van aardappels, groente en fruit</v>
      </c>
      <c r="S73" t="s">
        <v>6401</v>
      </c>
    </row>
    <row r="74" spans="1:19" x14ac:dyDescent="0.2">
      <c r="A74" s="60" t="str">
        <f t="shared" si="2"/>
        <v>1032.3</v>
      </c>
      <c r="B74" s="60" t="s">
        <v>6663</v>
      </c>
      <c r="C74" s="140">
        <v>3</v>
      </c>
      <c r="D74" t="s">
        <v>9373</v>
      </c>
      <c r="E74" t="s">
        <v>9378</v>
      </c>
      <c r="F74" t="s">
        <v>9379</v>
      </c>
      <c r="G74">
        <v>100</v>
      </c>
      <c r="H74">
        <v>10</v>
      </c>
      <c r="I74">
        <v>100</v>
      </c>
      <c r="J74">
        <v>10</v>
      </c>
      <c r="K74">
        <v>2</v>
      </c>
      <c r="L74">
        <v>100</v>
      </c>
      <c r="M74" s="77" t="s">
        <v>4240</v>
      </c>
      <c r="N74" s="135">
        <v>3.2</v>
      </c>
      <c r="O74" t="str">
        <f t="shared" si="3"/>
        <v>100,10,100,10,2,100</v>
      </c>
      <c r="P74" t="s">
        <v>6609</v>
      </c>
      <c r="Q74" s="61" t="s">
        <v>6660</v>
      </c>
      <c r="R74" t="str">
        <f>VLOOKUP(B74,'CBS SBI-2008'!$D$8:$L$1478,9,0)</f>
        <v>Verwerking van aardappels, groente en fruit</v>
      </c>
      <c r="S74" t="s">
        <v>6401</v>
      </c>
    </row>
    <row r="75" spans="1:19" x14ac:dyDescent="0.2">
      <c r="A75" s="60" t="str">
        <f t="shared" si="2"/>
        <v>1032.4</v>
      </c>
      <c r="B75" s="60" t="s">
        <v>6663</v>
      </c>
      <c r="C75" s="140">
        <v>4</v>
      </c>
      <c r="D75" t="s">
        <v>9373</v>
      </c>
      <c r="E75" t="s">
        <v>9380</v>
      </c>
      <c r="F75" t="s">
        <v>9381</v>
      </c>
      <c r="G75">
        <v>300</v>
      </c>
      <c r="H75">
        <v>10</v>
      </c>
      <c r="I75">
        <v>200</v>
      </c>
      <c r="J75">
        <v>30</v>
      </c>
      <c r="K75">
        <v>2</v>
      </c>
      <c r="L75">
        <v>300</v>
      </c>
      <c r="M75" s="77" t="s">
        <v>4621</v>
      </c>
      <c r="N75" s="135">
        <v>4.2</v>
      </c>
      <c r="O75" t="str">
        <f t="shared" si="3"/>
        <v>300,10,200,30,2,300</v>
      </c>
      <c r="P75" t="s">
        <v>6609</v>
      </c>
      <c r="Q75" s="61" t="s">
        <v>6660</v>
      </c>
      <c r="R75" t="str">
        <f>VLOOKUP(B75,'CBS SBI-2008'!$D$8:$L$1478,9,0)</f>
        <v>Verwerking van aardappels, groente en fruit</v>
      </c>
      <c r="S75" t="s">
        <v>6401</v>
      </c>
    </row>
    <row r="76" spans="1:19" x14ac:dyDescent="0.2">
      <c r="A76" s="60" t="str">
        <f t="shared" si="2"/>
        <v>1032.5</v>
      </c>
      <c r="B76" s="60" t="s">
        <v>6663</v>
      </c>
      <c r="C76" s="140">
        <v>5</v>
      </c>
      <c r="D76" t="s">
        <v>9373</v>
      </c>
      <c r="E76" t="s">
        <v>9382</v>
      </c>
      <c r="F76" t="s">
        <v>9383</v>
      </c>
      <c r="G76">
        <v>300</v>
      </c>
      <c r="H76">
        <v>10</v>
      </c>
      <c r="I76">
        <v>100</v>
      </c>
      <c r="J76">
        <v>10</v>
      </c>
      <c r="K76">
        <v>2</v>
      </c>
      <c r="L76">
        <v>300</v>
      </c>
      <c r="M76" s="77" t="s">
        <v>4621</v>
      </c>
      <c r="N76" s="135">
        <v>4.2</v>
      </c>
      <c r="O76" t="str">
        <f t="shared" si="3"/>
        <v>300,10,100,10,2,300</v>
      </c>
      <c r="P76" t="s">
        <v>6609</v>
      </c>
      <c r="Q76" s="61" t="s">
        <v>6660</v>
      </c>
      <c r="R76" t="str">
        <f>VLOOKUP(B76,'CBS SBI-2008'!$D$8:$L$1478,9,0)</f>
        <v>Verwerking van aardappels, groente en fruit</v>
      </c>
      <c r="S76" t="s">
        <v>6401</v>
      </c>
    </row>
    <row r="77" spans="1:19" x14ac:dyDescent="0.2">
      <c r="A77" s="60" t="str">
        <f t="shared" si="2"/>
        <v>1039.1</v>
      </c>
      <c r="B77" s="60" t="s">
        <v>6665</v>
      </c>
      <c r="C77" s="140">
        <v>1</v>
      </c>
      <c r="D77" t="s">
        <v>9373</v>
      </c>
      <c r="E77" t="s">
        <v>9374</v>
      </c>
      <c r="F77" t="s">
        <v>9375</v>
      </c>
      <c r="G77">
        <v>50</v>
      </c>
      <c r="H77">
        <v>10</v>
      </c>
      <c r="I77">
        <v>100</v>
      </c>
      <c r="J77">
        <v>10</v>
      </c>
      <c r="K77">
        <v>1</v>
      </c>
      <c r="L77">
        <v>100</v>
      </c>
      <c r="M77" s="77" t="s">
        <v>4240</v>
      </c>
      <c r="N77" s="135">
        <v>3.2</v>
      </c>
      <c r="O77" t="str">
        <f t="shared" si="3"/>
        <v>50,10,100,10,1,100</v>
      </c>
      <c r="P77" t="s">
        <v>6609</v>
      </c>
      <c r="Q77" s="61" t="s">
        <v>6660</v>
      </c>
      <c r="R77" t="str">
        <f>VLOOKUP(B77,'CBS SBI-2008'!$D$8:$L$1478,9,0)</f>
        <v>Verwerking van aardappels, groente en fruit</v>
      </c>
      <c r="S77" t="s">
        <v>6401</v>
      </c>
    </row>
    <row r="78" spans="1:19" x14ac:dyDescent="0.2">
      <c r="A78" s="60" t="str">
        <f t="shared" si="2"/>
        <v>1039.2</v>
      </c>
      <c r="B78" s="60" t="s">
        <v>6665</v>
      </c>
      <c r="C78" s="140">
        <v>2</v>
      </c>
      <c r="D78" t="s">
        <v>9373</v>
      </c>
      <c r="E78" t="s">
        <v>9376</v>
      </c>
      <c r="F78" t="s">
        <v>9377</v>
      </c>
      <c r="G78">
        <v>50</v>
      </c>
      <c r="H78">
        <v>10</v>
      </c>
      <c r="I78">
        <v>100</v>
      </c>
      <c r="J78">
        <v>10</v>
      </c>
      <c r="K78">
        <v>2</v>
      </c>
      <c r="L78">
        <v>100</v>
      </c>
      <c r="M78" s="77" t="s">
        <v>4240</v>
      </c>
      <c r="N78" s="135">
        <v>3.2</v>
      </c>
      <c r="O78" t="str">
        <f t="shared" si="3"/>
        <v>50,10,100,10,2,100</v>
      </c>
      <c r="P78" t="s">
        <v>6609</v>
      </c>
      <c r="Q78" s="61" t="s">
        <v>6660</v>
      </c>
      <c r="R78" t="str">
        <f>VLOOKUP(B78,'CBS SBI-2008'!$D$8:$L$1478,9,0)</f>
        <v>Verwerking van aardappels, groente en fruit</v>
      </c>
      <c r="S78" t="s">
        <v>6401</v>
      </c>
    </row>
    <row r="79" spans="1:19" x14ac:dyDescent="0.2">
      <c r="A79" s="60" t="str">
        <f t="shared" si="2"/>
        <v>1039.3</v>
      </c>
      <c r="B79" s="60" t="s">
        <v>6665</v>
      </c>
      <c r="C79" s="140">
        <v>3</v>
      </c>
      <c r="D79" t="s">
        <v>9373</v>
      </c>
      <c r="E79" t="s">
        <v>9378</v>
      </c>
      <c r="F79" t="s">
        <v>9379</v>
      </c>
      <c r="G79">
        <v>100</v>
      </c>
      <c r="H79">
        <v>10</v>
      </c>
      <c r="I79">
        <v>100</v>
      </c>
      <c r="J79">
        <v>10</v>
      </c>
      <c r="K79">
        <v>2</v>
      </c>
      <c r="L79">
        <v>100</v>
      </c>
      <c r="M79" s="77" t="s">
        <v>4240</v>
      </c>
      <c r="N79" s="135">
        <v>3.2</v>
      </c>
      <c r="O79" t="str">
        <f t="shared" si="3"/>
        <v>100,10,100,10,2,100</v>
      </c>
      <c r="P79" t="s">
        <v>6609</v>
      </c>
      <c r="Q79" s="61" t="s">
        <v>6660</v>
      </c>
      <c r="R79" t="str">
        <f>VLOOKUP(B79,'CBS SBI-2008'!$D$8:$L$1478,9,0)</f>
        <v>Verwerking van aardappels, groente en fruit</v>
      </c>
      <c r="S79" t="s">
        <v>6401</v>
      </c>
    </row>
    <row r="80" spans="1:19" x14ac:dyDescent="0.2">
      <c r="A80" s="60" t="str">
        <f t="shared" si="2"/>
        <v>1039.4</v>
      </c>
      <c r="B80" s="60" t="s">
        <v>6665</v>
      </c>
      <c r="C80" s="140">
        <v>4</v>
      </c>
      <c r="D80" t="s">
        <v>9373</v>
      </c>
      <c r="E80" t="s">
        <v>9380</v>
      </c>
      <c r="F80" t="s">
        <v>9381</v>
      </c>
      <c r="G80">
        <v>300</v>
      </c>
      <c r="H80">
        <v>10</v>
      </c>
      <c r="I80">
        <v>200</v>
      </c>
      <c r="J80">
        <v>30</v>
      </c>
      <c r="K80">
        <v>2</v>
      </c>
      <c r="L80">
        <v>300</v>
      </c>
      <c r="M80" s="77" t="s">
        <v>4621</v>
      </c>
      <c r="N80" s="135">
        <v>4.2</v>
      </c>
      <c r="O80" t="str">
        <f t="shared" si="3"/>
        <v>300,10,200,30,2,300</v>
      </c>
      <c r="P80" t="s">
        <v>6609</v>
      </c>
      <c r="Q80" s="61" t="s">
        <v>6660</v>
      </c>
      <c r="R80" t="str">
        <f>VLOOKUP(B80,'CBS SBI-2008'!$D$8:$L$1478,9,0)</f>
        <v>Verwerking van aardappels, groente en fruit</v>
      </c>
      <c r="S80" t="s">
        <v>6401</v>
      </c>
    </row>
    <row r="81" spans="1:19" x14ac:dyDescent="0.2">
      <c r="A81" s="60" t="str">
        <f t="shared" si="2"/>
        <v>1039.5</v>
      </c>
      <c r="B81" s="60" t="s">
        <v>6665</v>
      </c>
      <c r="C81" s="140">
        <v>5</v>
      </c>
      <c r="D81" t="s">
        <v>9373</v>
      </c>
      <c r="E81" t="s">
        <v>9382</v>
      </c>
      <c r="F81" t="s">
        <v>9383</v>
      </c>
      <c r="G81">
        <v>300</v>
      </c>
      <c r="H81">
        <v>10</v>
      </c>
      <c r="I81">
        <v>100</v>
      </c>
      <c r="J81">
        <v>10</v>
      </c>
      <c r="K81">
        <v>2</v>
      </c>
      <c r="L81">
        <v>300</v>
      </c>
      <c r="M81" s="77" t="s">
        <v>4621</v>
      </c>
      <c r="N81" s="135">
        <v>4.2</v>
      </c>
      <c r="O81" t="str">
        <f t="shared" si="3"/>
        <v>300,10,100,10,2,300</v>
      </c>
      <c r="P81" t="s">
        <v>6609</v>
      </c>
      <c r="Q81" s="61" t="s">
        <v>6660</v>
      </c>
      <c r="R81" t="str">
        <f>VLOOKUP(B81,'CBS SBI-2008'!$D$8:$L$1478,9,0)</f>
        <v>Verwerking van aardappels, groente en fruit</v>
      </c>
      <c r="S81" t="s">
        <v>6401</v>
      </c>
    </row>
    <row r="82" spans="1:19" x14ac:dyDescent="0.2">
      <c r="A82" s="60" t="str">
        <f t="shared" si="2"/>
        <v>104101.1</v>
      </c>
      <c r="B82" s="60" t="s">
        <v>6671</v>
      </c>
      <c r="C82" s="140">
        <v>1</v>
      </c>
      <c r="D82" t="s">
        <v>6672</v>
      </c>
      <c r="E82" t="s">
        <v>9384</v>
      </c>
      <c r="F82" t="s">
        <v>9385</v>
      </c>
      <c r="G82">
        <v>200</v>
      </c>
      <c r="H82">
        <v>30</v>
      </c>
      <c r="I82">
        <v>100</v>
      </c>
      <c r="J82">
        <v>30</v>
      </c>
      <c r="K82">
        <v>3</v>
      </c>
      <c r="L82">
        <v>200</v>
      </c>
      <c r="M82" s="77" t="s">
        <v>4606</v>
      </c>
      <c r="N82" s="135">
        <v>4.0999999999999996</v>
      </c>
      <c r="O82" t="str">
        <f t="shared" si="3"/>
        <v>200,30,100,30,3,200</v>
      </c>
      <c r="P82" t="s">
        <v>6609</v>
      </c>
      <c r="Q82" t="s">
        <v>6668</v>
      </c>
      <c r="R82" t="str">
        <f>VLOOKUP(B82,'CBS SBI-2008'!$D$8:$L$1478,9,0)</f>
        <v xml:space="preserve">Vervaardiging van plantaardige en dierlijke oliën en vetten </v>
      </c>
      <c r="S82" t="s">
        <v>6401</v>
      </c>
    </row>
    <row r="83" spans="1:19" x14ac:dyDescent="0.2">
      <c r="A83" s="60" t="str">
        <f t="shared" si="2"/>
        <v>104101.2</v>
      </c>
      <c r="B83" s="60" t="s">
        <v>6671</v>
      </c>
      <c r="C83" s="140">
        <v>2</v>
      </c>
      <c r="D83" t="s">
        <v>6672</v>
      </c>
      <c r="E83" t="s">
        <v>9386</v>
      </c>
      <c r="F83" t="s">
        <v>9387</v>
      </c>
      <c r="G83">
        <v>300</v>
      </c>
      <c r="H83">
        <v>50</v>
      </c>
      <c r="I83">
        <v>300</v>
      </c>
      <c r="J83">
        <v>50</v>
      </c>
      <c r="K83">
        <v>3</v>
      </c>
      <c r="L83">
        <v>300</v>
      </c>
      <c r="M83" s="77" t="s">
        <v>4621</v>
      </c>
      <c r="N83" s="135">
        <v>4.2</v>
      </c>
      <c r="O83" t="str">
        <f t="shared" si="3"/>
        <v>300,50,300,50,3,300</v>
      </c>
      <c r="P83" t="s">
        <v>6609</v>
      </c>
      <c r="Q83" t="s">
        <v>6668</v>
      </c>
      <c r="R83" t="str">
        <f>VLOOKUP(B83,'CBS SBI-2008'!$D$8:$L$1478,9,0)</f>
        <v xml:space="preserve">Vervaardiging van plantaardige en dierlijke oliën en vetten </v>
      </c>
      <c r="S83" t="s">
        <v>6401</v>
      </c>
    </row>
    <row r="84" spans="1:19" x14ac:dyDescent="0.2">
      <c r="A84" s="60" t="str">
        <f t="shared" si="2"/>
        <v>104102.1</v>
      </c>
      <c r="B84" s="60" t="s">
        <v>6673</v>
      </c>
      <c r="C84" s="140">
        <v>1</v>
      </c>
      <c r="D84" t="s">
        <v>6674</v>
      </c>
      <c r="E84" t="s">
        <v>9388</v>
      </c>
      <c r="F84" t="s">
        <v>9385</v>
      </c>
      <c r="G84">
        <v>200</v>
      </c>
      <c r="H84">
        <v>10</v>
      </c>
      <c r="I84">
        <v>100</v>
      </c>
      <c r="J84">
        <v>100</v>
      </c>
      <c r="K84">
        <v>3</v>
      </c>
      <c r="L84">
        <v>200</v>
      </c>
      <c r="M84" s="77" t="s">
        <v>4606</v>
      </c>
      <c r="N84" s="135">
        <v>4.0999999999999996</v>
      </c>
      <c r="O84" t="str">
        <f t="shared" si="3"/>
        <v>200,10,100,100,3,200</v>
      </c>
      <c r="P84" t="s">
        <v>6609</v>
      </c>
      <c r="Q84" t="s">
        <v>6668</v>
      </c>
      <c r="R84" t="str">
        <f>VLOOKUP(B84,'CBS SBI-2008'!$D$8:$L$1478,9,0)</f>
        <v xml:space="preserve">Vervaardiging van plantaardige en dierlijke oliën en vetten </v>
      </c>
      <c r="S84" t="s">
        <v>6401</v>
      </c>
    </row>
    <row r="85" spans="1:19" x14ac:dyDescent="0.2">
      <c r="A85" s="60" t="str">
        <f t="shared" si="2"/>
        <v>104102.2</v>
      </c>
      <c r="B85" s="60" t="s">
        <v>6673</v>
      </c>
      <c r="C85" s="140">
        <v>2</v>
      </c>
      <c r="D85" t="s">
        <v>6674</v>
      </c>
      <c r="E85" t="s">
        <v>9389</v>
      </c>
      <c r="F85" t="s">
        <v>9387</v>
      </c>
      <c r="G85">
        <v>300</v>
      </c>
      <c r="H85">
        <v>10</v>
      </c>
      <c r="I85">
        <v>300</v>
      </c>
      <c r="J85">
        <v>200</v>
      </c>
      <c r="K85">
        <v>3</v>
      </c>
      <c r="L85">
        <v>300</v>
      </c>
      <c r="M85" s="77" t="s">
        <v>4621</v>
      </c>
      <c r="N85" s="135">
        <v>4.2</v>
      </c>
      <c r="O85" t="str">
        <f t="shared" si="3"/>
        <v>300,10,300,200,3,300</v>
      </c>
      <c r="P85" t="s">
        <v>6609</v>
      </c>
      <c r="Q85" t="s">
        <v>6668</v>
      </c>
      <c r="R85" t="str">
        <f>VLOOKUP(B85,'CBS SBI-2008'!$D$8:$L$1478,9,0)</f>
        <v xml:space="preserve">Vervaardiging van plantaardige en dierlijke oliën en vetten </v>
      </c>
      <c r="S85" t="s">
        <v>6401</v>
      </c>
    </row>
    <row r="86" spans="1:19" x14ac:dyDescent="0.2">
      <c r="A86" s="60" t="str">
        <f t="shared" si="2"/>
        <v>1042.1</v>
      </c>
      <c r="B86" s="60" t="s">
        <v>6675</v>
      </c>
      <c r="C86" s="140">
        <v>1</v>
      </c>
      <c r="D86" t="s">
        <v>9390</v>
      </c>
      <c r="E86" t="s">
        <v>9391</v>
      </c>
      <c r="F86" t="s">
        <v>9385</v>
      </c>
      <c r="G86">
        <v>100</v>
      </c>
      <c r="H86">
        <v>10</v>
      </c>
      <c r="I86">
        <v>200</v>
      </c>
      <c r="J86">
        <v>30</v>
      </c>
      <c r="K86">
        <v>3</v>
      </c>
      <c r="L86">
        <v>200</v>
      </c>
      <c r="M86" s="77" t="s">
        <v>4606</v>
      </c>
      <c r="N86" s="135">
        <v>4.0999999999999996</v>
      </c>
      <c r="O86" t="str">
        <f t="shared" si="3"/>
        <v>100,10,200,30,3,200</v>
      </c>
      <c r="P86" t="s">
        <v>6609</v>
      </c>
      <c r="Q86" s="61" t="s">
        <v>6668</v>
      </c>
      <c r="R86" t="str">
        <f>VLOOKUP(B86,'CBS SBI-2008'!$D$8:$L$1478,9,0)</f>
        <v xml:space="preserve">Vervaardiging van plantaardige en dierlijke oliën en vetten </v>
      </c>
      <c r="S86" t="s">
        <v>6401</v>
      </c>
    </row>
    <row r="87" spans="1:19" x14ac:dyDescent="0.2">
      <c r="A87" s="60" t="str">
        <f t="shared" si="2"/>
        <v>1042.2</v>
      </c>
      <c r="B87" s="60" t="s">
        <v>6675</v>
      </c>
      <c r="C87" s="140">
        <v>2</v>
      </c>
      <c r="D87" t="s">
        <v>9390</v>
      </c>
      <c r="E87" t="s">
        <v>9392</v>
      </c>
      <c r="F87" t="s">
        <v>9387</v>
      </c>
      <c r="G87">
        <v>200</v>
      </c>
      <c r="H87">
        <v>10</v>
      </c>
      <c r="I87">
        <v>300</v>
      </c>
      <c r="J87">
        <v>50</v>
      </c>
      <c r="K87">
        <v>3</v>
      </c>
      <c r="L87">
        <v>300</v>
      </c>
      <c r="M87" s="77" t="s">
        <v>4621</v>
      </c>
      <c r="N87" s="135">
        <v>4.2</v>
      </c>
      <c r="O87" t="str">
        <f t="shared" si="3"/>
        <v>200,10,300,50,3,300</v>
      </c>
      <c r="P87" t="s">
        <v>6609</v>
      </c>
      <c r="Q87" s="61" t="s">
        <v>6668</v>
      </c>
      <c r="R87" t="str">
        <f>VLOOKUP(B87,'CBS SBI-2008'!$D$8:$L$1478,9,0)</f>
        <v xml:space="preserve">Vervaardiging van plantaardige en dierlijke oliën en vetten </v>
      </c>
      <c r="S87" t="s">
        <v>6401</v>
      </c>
    </row>
    <row r="88" spans="1:19" x14ac:dyDescent="0.2">
      <c r="A88" s="60" t="str">
        <f t="shared" si="2"/>
        <v>1051.1</v>
      </c>
      <c r="B88" s="60" t="s">
        <v>6679</v>
      </c>
      <c r="C88" s="140">
        <v>1</v>
      </c>
      <c r="D88" t="s">
        <v>9393</v>
      </c>
      <c r="E88" t="s">
        <v>9394</v>
      </c>
      <c r="F88" t="s">
        <v>9395</v>
      </c>
      <c r="G88">
        <v>200</v>
      </c>
      <c r="H88">
        <v>100</v>
      </c>
      <c r="I88">
        <v>500</v>
      </c>
      <c r="J88">
        <v>50</v>
      </c>
      <c r="K88">
        <v>3</v>
      </c>
      <c r="L88">
        <v>500</v>
      </c>
      <c r="M88" s="77" t="s">
        <v>4732</v>
      </c>
      <c r="N88" s="135">
        <v>5.0999999999999996</v>
      </c>
      <c r="O88" t="str">
        <f t="shared" si="3"/>
        <v>200,100,500,50,3,500</v>
      </c>
      <c r="P88" t="s">
        <v>6609</v>
      </c>
      <c r="Q88" s="61" t="s">
        <v>6678</v>
      </c>
      <c r="R88" t="str">
        <f>VLOOKUP(B88,'CBS SBI-2008'!$D$8:$L$1478,9,0)</f>
        <v>Vervaardiging van zuivelproducten</v>
      </c>
      <c r="S88" t="s">
        <v>6401</v>
      </c>
    </row>
    <row r="89" spans="1:19" x14ac:dyDescent="0.2">
      <c r="A89" s="60" t="str">
        <f t="shared" si="2"/>
        <v>1051.2</v>
      </c>
      <c r="B89" s="60" t="s">
        <v>6679</v>
      </c>
      <c r="C89" s="140">
        <v>2</v>
      </c>
      <c r="D89" t="s">
        <v>9393</v>
      </c>
      <c r="E89" t="s">
        <v>9396</v>
      </c>
      <c r="F89" t="s">
        <v>9397</v>
      </c>
      <c r="G89">
        <v>200</v>
      </c>
      <c r="H89">
        <v>30</v>
      </c>
      <c r="I89">
        <v>500</v>
      </c>
      <c r="J89">
        <v>50</v>
      </c>
      <c r="K89">
        <v>3</v>
      </c>
      <c r="L89">
        <v>500</v>
      </c>
      <c r="M89" s="77" t="s">
        <v>4732</v>
      </c>
      <c r="N89" s="135">
        <v>5.0999999999999996</v>
      </c>
      <c r="O89" t="str">
        <f t="shared" si="3"/>
        <v>200,30,500,50,3,500</v>
      </c>
      <c r="P89" t="s">
        <v>6609</v>
      </c>
      <c r="Q89" s="61" t="s">
        <v>6678</v>
      </c>
      <c r="R89" t="str">
        <f>VLOOKUP(B89,'CBS SBI-2008'!$D$8:$L$1478,9,0)</f>
        <v>Vervaardiging van zuivelproducten</v>
      </c>
      <c r="S89" t="s">
        <v>6401</v>
      </c>
    </row>
    <row r="90" spans="1:19" x14ac:dyDescent="0.2">
      <c r="A90" s="60" t="str">
        <f t="shared" si="2"/>
        <v>1051.3</v>
      </c>
      <c r="B90" s="60" t="s">
        <v>6679</v>
      </c>
      <c r="C90" s="140">
        <v>3</v>
      </c>
      <c r="D90" t="s">
        <v>9393</v>
      </c>
      <c r="E90" t="s">
        <v>9398</v>
      </c>
      <c r="F90" t="s">
        <v>9399</v>
      </c>
      <c r="G90">
        <v>50</v>
      </c>
      <c r="H90">
        <v>0</v>
      </c>
      <c r="I90">
        <v>100</v>
      </c>
      <c r="J90">
        <v>50</v>
      </c>
      <c r="K90">
        <v>2</v>
      </c>
      <c r="L90">
        <v>100</v>
      </c>
      <c r="M90" s="77" t="s">
        <v>4240</v>
      </c>
      <c r="N90" s="135">
        <v>3.2</v>
      </c>
      <c r="O90" t="str">
        <f t="shared" si="3"/>
        <v>50,0,100,50,2,100</v>
      </c>
      <c r="P90" t="s">
        <v>6609</v>
      </c>
      <c r="Q90" s="61" t="s">
        <v>6678</v>
      </c>
      <c r="R90" t="str">
        <f>VLOOKUP(B90,'CBS SBI-2008'!$D$8:$L$1478,9,0)</f>
        <v>Vervaardiging van zuivelproducten</v>
      </c>
      <c r="S90" t="s">
        <v>6401</v>
      </c>
    </row>
    <row r="91" spans="1:19" x14ac:dyDescent="0.2">
      <c r="A91" s="60" t="str">
        <f t="shared" si="2"/>
        <v>1051.4</v>
      </c>
      <c r="B91" s="60" t="s">
        <v>6679</v>
      </c>
      <c r="C91" s="140">
        <v>4</v>
      </c>
      <c r="D91" t="s">
        <v>9393</v>
      </c>
      <c r="E91" t="s">
        <v>9400</v>
      </c>
      <c r="F91" t="s">
        <v>9401</v>
      </c>
      <c r="G91">
        <v>100</v>
      </c>
      <c r="H91">
        <v>0</v>
      </c>
      <c r="I91">
        <v>300</v>
      </c>
      <c r="J91">
        <v>50</v>
      </c>
      <c r="K91">
        <v>3</v>
      </c>
      <c r="L91">
        <v>300</v>
      </c>
      <c r="M91" s="77" t="s">
        <v>4621</v>
      </c>
      <c r="N91" s="135">
        <v>4.2</v>
      </c>
      <c r="O91" t="str">
        <f t="shared" si="3"/>
        <v>100,0,300,50,3,300</v>
      </c>
      <c r="P91" t="s">
        <v>6609</v>
      </c>
      <c r="Q91" s="61" t="s">
        <v>6678</v>
      </c>
      <c r="R91" t="str">
        <f>VLOOKUP(B91,'CBS SBI-2008'!$D$8:$L$1478,9,0)</f>
        <v>Vervaardiging van zuivelproducten</v>
      </c>
      <c r="S91" t="s">
        <v>6401</v>
      </c>
    </row>
    <row r="92" spans="1:19" x14ac:dyDescent="0.2">
      <c r="A92" s="60" t="str">
        <f t="shared" si="2"/>
        <v>1051.5</v>
      </c>
      <c r="B92" s="60" t="s">
        <v>6679</v>
      </c>
      <c r="C92" s="140">
        <v>5</v>
      </c>
      <c r="D92" t="s">
        <v>9393</v>
      </c>
      <c r="E92" t="s">
        <v>9402</v>
      </c>
      <c r="F92" t="s">
        <v>9403</v>
      </c>
      <c r="G92">
        <v>50</v>
      </c>
      <c r="H92">
        <v>50</v>
      </c>
      <c r="I92">
        <v>300</v>
      </c>
      <c r="J92">
        <v>50</v>
      </c>
      <c r="K92">
        <v>3</v>
      </c>
      <c r="L92">
        <v>300</v>
      </c>
      <c r="M92" s="77" t="s">
        <v>4621</v>
      </c>
      <c r="N92" s="135">
        <v>4.2</v>
      </c>
      <c r="O92" t="str">
        <f t="shared" si="3"/>
        <v>50,50,300,50,3,300</v>
      </c>
      <c r="P92" t="s">
        <v>6609</v>
      </c>
      <c r="Q92" s="61" t="s">
        <v>6678</v>
      </c>
      <c r="R92" t="str">
        <f>VLOOKUP(B92,'CBS SBI-2008'!$D$8:$L$1478,9,0)</f>
        <v>Vervaardiging van zuivelproducten</v>
      </c>
      <c r="S92" t="s">
        <v>6401</v>
      </c>
    </row>
    <row r="93" spans="1:19" x14ac:dyDescent="0.2">
      <c r="A93" s="60" t="str">
        <f t="shared" si="2"/>
        <v>1052.1</v>
      </c>
      <c r="B93" s="60" t="s">
        <v>6681</v>
      </c>
      <c r="C93" s="140">
        <v>1</v>
      </c>
      <c r="D93" t="s">
        <v>9404</v>
      </c>
      <c r="E93" t="s">
        <v>9405</v>
      </c>
      <c r="F93" t="s">
        <v>9405</v>
      </c>
      <c r="G93">
        <v>50</v>
      </c>
      <c r="H93">
        <v>0</v>
      </c>
      <c r="I93">
        <v>100</v>
      </c>
      <c r="J93">
        <v>50</v>
      </c>
      <c r="K93">
        <v>2</v>
      </c>
      <c r="L93">
        <v>100</v>
      </c>
      <c r="M93" s="77" t="s">
        <v>4240</v>
      </c>
      <c r="N93" s="135">
        <v>3.2</v>
      </c>
      <c r="O93" t="str">
        <f t="shared" si="3"/>
        <v>50,0,100,50,2,100</v>
      </c>
      <c r="P93" t="s">
        <v>6609</v>
      </c>
      <c r="Q93" s="61" t="s">
        <v>6678</v>
      </c>
      <c r="R93" t="str">
        <f>VLOOKUP(B93,'CBS SBI-2008'!$D$8:$L$1478,9,0)</f>
        <v>Vervaardiging van zuivelproducten</v>
      </c>
      <c r="S93" t="s">
        <v>6401</v>
      </c>
    </row>
    <row r="94" spans="1:19" x14ac:dyDescent="0.2">
      <c r="A94" s="60" t="str">
        <f t="shared" si="2"/>
        <v>1052.2</v>
      </c>
      <c r="B94" s="60" t="s">
        <v>6681</v>
      </c>
      <c r="C94" s="140">
        <v>2</v>
      </c>
      <c r="D94" t="s">
        <v>9404</v>
      </c>
      <c r="E94" t="s">
        <v>9406</v>
      </c>
      <c r="F94" t="s">
        <v>9407</v>
      </c>
      <c r="G94">
        <v>10</v>
      </c>
      <c r="H94">
        <v>0</v>
      </c>
      <c r="I94">
        <v>30</v>
      </c>
      <c r="J94">
        <v>0</v>
      </c>
      <c r="K94">
        <v>1</v>
      </c>
      <c r="L94">
        <v>30</v>
      </c>
      <c r="M94" s="77">
        <v>2</v>
      </c>
      <c r="N94" s="135">
        <v>2</v>
      </c>
      <c r="O94" t="str">
        <f t="shared" si="3"/>
        <v>10,0,30,0,1,30</v>
      </c>
      <c r="P94" t="s">
        <v>6609</v>
      </c>
      <c r="Q94" s="61" t="s">
        <v>6678</v>
      </c>
      <c r="R94" t="str">
        <f>VLOOKUP(B94,'CBS SBI-2008'!$D$8:$L$1478,9,0)</f>
        <v>Vervaardiging van zuivelproducten</v>
      </c>
      <c r="S94" t="s">
        <v>6401</v>
      </c>
    </row>
    <row r="95" spans="1:19" x14ac:dyDescent="0.2">
      <c r="A95" s="60" t="str">
        <f t="shared" si="2"/>
        <v>1061</v>
      </c>
      <c r="B95" s="60" t="s">
        <v>6685</v>
      </c>
      <c r="C95" s="140"/>
      <c r="D95" t="s">
        <v>9408</v>
      </c>
      <c r="E95" t="s">
        <v>9408</v>
      </c>
      <c r="F95" t="s">
        <v>9408</v>
      </c>
      <c r="G95">
        <v>50</v>
      </c>
      <c r="H95">
        <v>100</v>
      </c>
      <c r="I95">
        <v>200</v>
      </c>
      <c r="J95">
        <v>50</v>
      </c>
      <c r="K95">
        <v>2</v>
      </c>
      <c r="L95">
        <v>200</v>
      </c>
      <c r="M95" s="77" t="s">
        <v>4606</v>
      </c>
      <c r="N95" s="135">
        <v>4.0999999999999996</v>
      </c>
      <c r="O95" t="str">
        <f t="shared" si="3"/>
        <v>50,100,200,50,2,200</v>
      </c>
      <c r="P95" t="s">
        <v>6609</v>
      </c>
      <c r="Q95" s="61" t="s">
        <v>6684</v>
      </c>
      <c r="R95" t="str">
        <f>VLOOKUP(B95,'CBS SBI-2008'!$D$8:$L$1478,9,0)</f>
        <v>Vervaardiging van meel</v>
      </c>
      <c r="S95" t="s">
        <v>6401</v>
      </c>
    </row>
    <row r="96" spans="1:19" x14ac:dyDescent="0.2">
      <c r="A96" s="60" t="str">
        <f t="shared" si="2"/>
        <v>1061.1</v>
      </c>
      <c r="B96" s="60" t="s">
        <v>6685</v>
      </c>
      <c r="C96" s="140">
        <v>1</v>
      </c>
      <c r="D96" t="s">
        <v>9409</v>
      </c>
      <c r="E96" t="s">
        <v>9410</v>
      </c>
      <c r="F96" t="s">
        <v>9411</v>
      </c>
      <c r="G96">
        <v>200</v>
      </c>
      <c r="H96">
        <v>100</v>
      </c>
      <c r="I96">
        <v>300</v>
      </c>
      <c r="J96">
        <v>100</v>
      </c>
      <c r="K96">
        <v>2</v>
      </c>
      <c r="L96">
        <v>300</v>
      </c>
      <c r="M96" s="77" t="s">
        <v>4621</v>
      </c>
      <c r="N96" s="135">
        <v>4.2</v>
      </c>
      <c r="O96" t="str">
        <f t="shared" si="3"/>
        <v>200,100,300,100,2,300</v>
      </c>
      <c r="P96" t="s">
        <v>6609</v>
      </c>
      <c r="Q96" s="61" t="s">
        <v>6684</v>
      </c>
      <c r="R96" t="str">
        <f>VLOOKUP(B96,'CBS SBI-2008'!$D$8:$L$1478,9,0)</f>
        <v>Vervaardiging van meel</v>
      </c>
      <c r="S96" t="s">
        <v>6401</v>
      </c>
    </row>
    <row r="97" spans="1:19" x14ac:dyDescent="0.2">
      <c r="A97" s="60" t="str">
        <f t="shared" si="2"/>
        <v>1061.2</v>
      </c>
      <c r="B97" s="60" t="s">
        <v>6685</v>
      </c>
      <c r="C97" s="140">
        <v>2</v>
      </c>
      <c r="D97" t="s">
        <v>9409</v>
      </c>
      <c r="E97" t="s">
        <v>9412</v>
      </c>
      <c r="F97" t="s">
        <v>9413</v>
      </c>
      <c r="G97">
        <v>100</v>
      </c>
      <c r="H97">
        <v>50</v>
      </c>
      <c r="I97">
        <v>200</v>
      </c>
      <c r="J97">
        <v>50</v>
      </c>
      <c r="K97">
        <v>2</v>
      </c>
      <c r="L97">
        <v>200</v>
      </c>
      <c r="M97" s="77" t="s">
        <v>4606</v>
      </c>
      <c r="N97" s="135">
        <v>4.0999999999999996</v>
      </c>
      <c r="O97" t="str">
        <f t="shared" si="3"/>
        <v>100,50,200,50,2,200</v>
      </c>
      <c r="P97" t="s">
        <v>6609</v>
      </c>
      <c r="Q97" s="61" t="s">
        <v>6684</v>
      </c>
      <c r="R97" t="str">
        <f>VLOOKUP(B97,'CBS SBI-2008'!$D$8:$L$1478,9,0)</f>
        <v>Vervaardiging van meel</v>
      </c>
      <c r="S97" t="s">
        <v>6401</v>
      </c>
    </row>
    <row r="98" spans="1:19" x14ac:dyDescent="0.2">
      <c r="A98" s="60" t="str">
        <f t="shared" si="2"/>
        <v>1062.1</v>
      </c>
      <c r="B98" s="60" t="s">
        <v>6687</v>
      </c>
      <c r="C98" s="140">
        <v>1</v>
      </c>
      <c r="D98" t="s">
        <v>9414</v>
      </c>
      <c r="E98" t="s">
        <v>9415</v>
      </c>
      <c r="F98" t="s">
        <v>9416</v>
      </c>
      <c r="G98">
        <v>200</v>
      </c>
      <c r="H98">
        <v>50</v>
      </c>
      <c r="I98">
        <v>200</v>
      </c>
      <c r="J98">
        <v>30</v>
      </c>
      <c r="K98">
        <v>1</v>
      </c>
      <c r="L98">
        <v>200</v>
      </c>
      <c r="M98" s="77" t="s">
        <v>4606</v>
      </c>
      <c r="N98" s="135">
        <v>4.0999999999999996</v>
      </c>
      <c r="O98" t="str">
        <f t="shared" si="3"/>
        <v>200,50,200,30,1,200</v>
      </c>
      <c r="P98" t="s">
        <v>6609</v>
      </c>
      <c r="Q98" s="61" t="s">
        <v>6684</v>
      </c>
      <c r="R98" t="str">
        <f>VLOOKUP(B98,'CBS SBI-2008'!$D$8:$L$1478,9,0)</f>
        <v>Vervaardiging van meel</v>
      </c>
      <c r="S98" t="s">
        <v>6401</v>
      </c>
    </row>
    <row r="99" spans="1:19" x14ac:dyDescent="0.2">
      <c r="A99" s="60" t="str">
        <f t="shared" si="2"/>
        <v>1062.2</v>
      </c>
      <c r="B99" s="60" t="s">
        <v>6687</v>
      </c>
      <c r="C99" s="140">
        <v>2</v>
      </c>
      <c r="D99" t="s">
        <v>9414</v>
      </c>
      <c r="E99" t="s">
        <v>9417</v>
      </c>
      <c r="F99" t="s">
        <v>9418</v>
      </c>
      <c r="G99">
        <v>300</v>
      </c>
      <c r="H99">
        <v>100</v>
      </c>
      <c r="I99">
        <v>300</v>
      </c>
      <c r="J99">
        <v>50</v>
      </c>
      <c r="K99">
        <v>2</v>
      </c>
      <c r="L99">
        <v>300</v>
      </c>
      <c r="M99" s="77" t="s">
        <v>4621</v>
      </c>
      <c r="N99" s="135">
        <v>4.2</v>
      </c>
      <c r="O99" t="str">
        <f t="shared" si="3"/>
        <v>300,100,300,50,2,300</v>
      </c>
      <c r="P99" t="s">
        <v>6609</v>
      </c>
      <c r="Q99" s="61" t="s">
        <v>6684</v>
      </c>
      <c r="R99" t="str">
        <f>VLOOKUP(B99,'CBS SBI-2008'!$D$8:$L$1478,9,0)</f>
        <v>Vervaardiging van meel</v>
      </c>
      <c r="S99" t="s">
        <v>6401</v>
      </c>
    </row>
    <row r="100" spans="1:19" x14ac:dyDescent="0.2">
      <c r="A100" s="60" t="str">
        <f t="shared" si="2"/>
        <v>1071.1</v>
      </c>
      <c r="B100" s="60" t="s">
        <v>6691</v>
      </c>
      <c r="C100" s="140">
        <v>1</v>
      </c>
      <c r="D100" t="s">
        <v>9419</v>
      </c>
      <c r="E100" t="s">
        <v>9420</v>
      </c>
      <c r="F100" t="s">
        <v>9421</v>
      </c>
      <c r="G100">
        <v>30</v>
      </c>
      <c r="H100">
        <v>10</v>
      </c>
      <c r="I100">
        <v>30</v>
      </c>
      <c r="J100">
        <v>10</v>
      </c>
      <c r="K100">
        <v>1</v>
      </c>
      <c r="L100">
        <v>30</v>
      </c>
      <c r="M100" s="77">
        <v>2</v>
      </c>
      <c r="N100" s="135">
        <v>2</v>
      </c>
      <c r="O100" t="str">
        <f t="shared" si="3"/>
        <v>30,10,30,10,1,30</v>
      </c>
      <c r="P100" t="s">
        <v>6609</v>
      </c>
      <c r="Q100" s="61" t="s">
        <v>6690</v>
      </c>
      <c r="R100" t="str">
        <f>VLOOKUP(B100,'CBS SBI-2008'!$D$8:$L$1478,9,0)</f>
        <v>Vervaardiging van brood, banketbakkerswerk en deegwaren</v>
      </c>
      <c r="S100" t="s">
        <v>6401</v>
      </c>
    </row>
    <row r="101" spans="1:19" x14ac:dyDescent="0.2">
      <c r="A101" s="60" t="str">
        <f t="shared" si="2"/>
        <v>1071.2</v>
      </c>
      <c r="B101" s="60" t="s">
        <v>6691</v>
      </c>
      <c r="C101" s="140">
        <v>2</v>
      </c>
      <c r="D101" t="s">
        <v>9419</v>
      </c>
      <c r="E101" t="s">
        <v>9422</v>
      </c>
      <c r="F101" t="s">
        <v>9423</v>
      </c>
      <c r="G101">
        <v>100</v>
      </c>
      <c r="H101">
        <v>30</v>
      </c>
      <c r="I101">
        <v>100</v>
      </c>
      <c r="J101">
        <v>30</v>
      </c>
      <c r="K101">
        <v>2</v>
      </c>
      <c r="L101">
        <v>100</v>
      </c>
      <c r="M101" s="77" t="s">
        <v>4240</v>
      </c>
      <c r="N101" s="135">
        <v>3.2</v>
      </c>
      <c r="O101" t="str">
        <f t="shared" si="3"/>
        <v>100,30,100,30,2,100</v>
      </c>
      <c r="P101" t="s">
        <v>6609</v>
      </c>
      <c r="Q101" s="61" t="s">
        <v>6690</v>
      </c>
      <c r="R101" t="str">
        <f>VLOOKUP(B101,'CBS SBI-2008'!$D$8:$L$1478,9,0)</f>
        <v>Vervaardiging van brood, banketbakkerswerk en deegwaren</v>
      </c>
      <c r="S101" t="s">
        <v>6401</v>
      </c>
    </row>
    <row r="102" spans="1:19" x14ac:dyDescent="0.2">
      <c r="A102" s="60" t="str">
        <f t="shared" si="2"/>
        <v>1072</v>
      </c>
      <c r="B102" s="60" t="s">
        <v>6693</v>
      </c>
      <c r="C102" s="140"/>
      <c r="D102" t="s">
        <v>9424</v>
      </c>
      <c r="E102" t="s">
        <v>9425</v>
      </c>
      <c r="F102" t="s">
        <v>9425</v>
      </c>
      <c r="G102">
        <v>100</v>
      </c>
      <c r="H102">
        <v>10</v>
      </c>
      <c r="I102">
        <v>100</v>
      </c>
      <c r="J102">
        <v>30</v>
      </c>
      <c r="K102">
        <v>2</v>
      </c>
      <c r="L102">
        <v>100</v>
      </c>
      <c r="M102" s="77" t="s">
        <v>4240</v>
      </c>
      <c r="N102" s="135">
        <v>3.2</v>
      </c>
      <c r="O102" t="str">
        <f t="shared" si="3"/>
        <v>100,10,100,30,2,100</v>
      </c>
      <c r="P102" t="s">
        <v>6609</v>
      </c>
      <c r="Q102" s="61" t="s">
        <v>6690</v>
      </c>
      <c r="R102" t="str">
        <f>VLOOKUP(B102,'CBS SBI-2008'!$D$8:$L$1478,9,0)</f>
        <v>Vervaardiging van brood, banketbakkerswerk en deegwaren</v>
      </c>
      <c r="S102" t="s">
        <v>6401</v>
      </c>
    </row>
    <row r="103" spans="1:19" x14ac:dyDescent="0.2">
      <c r="A103" s="60" t="str">
        <f t="shared" si="2"/>
        <v>1073</v>
      </c>
      <c r="B103" s="60" t="s">
        <v>6695</v>
      </c>
      <c r="C103" s="140"/>
      <c r="D103" t="s">
        <v>9426</v>
      </c>
      <c r="E103" t="s">
        <v>9426</v>
      </c>
      <c r="F103" t="s">
        <v>9426</v>
      </c>
      <c r="G103">
        <v>50</v>
      </c>
      <c r="H103">
        <v>30</v>
      </c>
      <c r="I103">
        <v>10</v>
      </c>
      <c r="J103">
        <v>10</v>
      </c>
      <c r="K103">
        <v>2</v>
      </c>
      <c r="L103">
        <v>50</v>
      </c>
      <c r="M103" s="77" t="s">
        <v>4528</v>
      </c>
      <c r="N103" s="135">
        <v>3.1</v>
      </c>
      <c r="O103" t="str">
        <f t="shared" si="3"/>
        <v>50,30,10,10,2,50</v>
      </c>
      <c r="P103" t="s">
        <v>6609</v>
      </c>
      <c r="Q103" s="61" t="s">
        <v>6690</v>
      </c>
      <c r="R103" t="str">
        <f>VLOOKUP(B103,'CBS SBI-2008'!$D$8:$L$1478,9,0)</f>
        <v>Vervaardiging van brood, banketbakkerswerk en deegwaren</v>
      </c>
      <c r="S103" t="s">
        <v>6401</v>
      </c>
    </row>
    <row r="104" spans="1:19" x14ac:dyDescent="0.2">
      <c r="A104" s="60" t="str">
        <f t="shared" si="2"/>
        <v>108.8</v>
      </c>
      <c r="B104" s="60" t="s">
        <v>6697</v>
      </c>
      <c r="C104" s="140">
        <v>8</v>
      </c>
      <c r="D104" t="s">
        <v>9426</v>
      </c>
      <c r="E104" t="s">
        <v>9427</v>
      </c>
      <c r="F104" t="s">
        <v>9428</v>
      </c>
      <c r="G104">
        <v>50</v>
      </c>
      <c r="H104">
        <v>0</v>
      </c>
      <c r="I104">
        <v>50</v>
      </c>
      <c r="J104">
        <v>10</v>
      </c>
      <c r="K104">
        <v>2</v>
      </c>
      <c r="L104">
        <v>50</v>
      </c>
      <c r="M104" s="77" t="s">
        <v>4528</v>
      </c>
      <c r="N104" s="135">
        <v>3.1</v>
      </c>
      <c r="O104" t="str">
        <f t="shared" si="3"/>
        <v>50,0,50,10,2,50</v>
      </c>
      <c r="P104" t="s">
        <v>6609</v>
      </c>
      <c r="Q104" s="61" t="s">
        <v>6698</v>
      </c>
      <c r="R104" t="str">
        <f>VLOOKUP(B104,'CBS SBI-2008'!$D$8:$L$1478,9,0)</f>
        <v>Vervaardiging van overige voedingsmiddelen</v>
      </c>
      <c r="S104" t="s">
        <v>6401</v>
      </c>
    </row>
    <row r="105" spans="1:19" x14ac:dyDescent="0.2">
      <c r="A105" s="60" t="str">
        <f t="shared" si="2"/>
        <v>1081.1</v>
      </c>
      <c r="B105" s="60" t="s">
        <v>6699</v>
      </c>
      <c r="C105" s="140">
        <v>1</v>
      </c>
      <c r="D105" t="s">
        <v>9429</v>
      </c>
      <c r="E105" t="s">
        <v>9430</v>
      </c>
      <c r="F105" t="s">
        <v>9431</v>
      </c>
      <c r="G105">
        <v>500</v>
      </c>
      <c r="H105">
        <v>100</v>
      </c>
      <c r="I105">
        <v>300</v>
      </c>
      <c r="J105">
        <v>100</v>
      </c>
      <c r="K105">
        <v>2</v>
      </c>
      <c r="L105">
        <v>500</v>
      </c>
      <c r="M105" s="77" t="s">
        <v>4732</v>
      </c>
      <c r="N105" s="135">
        <v>5.0999999999999996</v>
      </c>
      <c r="O105" t="str">
        <f t="shared" si="3"/>
        <v>500,100,300,100,2,500</v>
      </c>
      <c r="P105" t="s">
        <v>6609</v>
      </c>
      <c r="Q105" s="61" t="s">
        <v>6698</v>
      </c>
      <c r="R105" t="str">
        <f>VLOOKUP(B105,'CBS SBI-2008'!$D$8:$L$1478,9,0)</f>
        <v>Vervaardiging van overige voedingsmiddelen</v>
      </c>
      <c r="S105" t="s">
        <v>6401</v>
      </c>
    </row>
    <row r="106" spans="1:19" x14ac:dyDescent="0.2">
      <c r="A106" s="60" t="str">
        <f t="shared" si="2"/>
        <v>1081.2</v>
      </c>
      <c r="B106" s="60" t="s">
        <v>6699</v>
      </c>
      <c r="C106" s="140">
        <v>2</v>
      </c>
      <c r="D106" t="s">
        <v>9429</v>
      </c>
      <c r="E106" t="s">
        <v>9432</v>
      </c>
      <c r="F106" t="s">
        <v>9433</v>
      </c>
      <c r="G106">
        <v>1000</v>
      </c>
      <c r="H106">
        <v>200</v>
      </c>
      <c r="I106">
        <v>700</v>
      </c>
      <c r="J106">
        <v>200</v>
      </c>
      <c r="K106">
        <v>3</v>
      </c>
      <c r="L106">
        <v>1000</v>
      </c>
      <c r="M106" s="77" t="s">
        <v>4754</v>
      </c>
      <c r="N106" s="135">
        <v>5.3</v>
      </c>
      <c r="O106" t="str">
        <f t="shared" si="3"/>
        <v>1000,200,700,200,3,1000</v>
      </c>
      <c r="P106" t="s">
        <v>6609</v>
      </c>
      <c r="Q106" s="61" t="s">
        <v>6698</v>
      </c>
      <c r="R106" t="str">
        <f>VLOOKUP(B106,'CBS SBI-2008'!$D$8:$L$1478,9,0)</f>
        <v>Vervaardiging van overige voedingsmiddelen</v>
      </c>
      <c r="S106" t="s">
        <v>6401</v>
      </c>
    </row>
    <row r="107" spans="1:19" x14ac:dyDescent="0.2">
      <c r="A107" s="60" t="str">
        <f t="shared" si="2"/>
        <v>10821.1</v>
      </c>
      <c r="B107" s="60" t="s">
        <v>6703</v>
      </c>
      <c r="C107" s="140">
        <v>1</v>
      </c>
      <c r="D107" t="s">
        <v>9434</v>
      </c>
      <c r="E107" t="s">
        <v>9435</v>
      </c>
      <c r="F107" t="s">
        <v>9436</v>
      </c>
      <c r="G107">
        <v>500</v>
      </c>
      <c r="H107">
        <v>50</v>
      </c>
      <c r="I107">
        <v>100</v>
      </c>
      <c r="J107">
        <v>50</v>
      </c>
      <c r="K107">
        <v>2</v>
      </c>
      <c r="L107">
        <v>500</v>
      </c>
      <c r="M107" s="77" t="s">
        <v>4732</v>
      </c>
      <c r="N107" s="135">
        <v>5.0999999999999996</v>
      </c>
      <c r="O107" t="str">
        <f t="shared" si="3"/>
        <v>500,50,100,50,2,500</v>
      </c>
      <c r="P107" t="s">
        <v>6609</v>
      </c>
      <c r="Q107" s="61" t="s">
        <v>6698</v>
      </c>
      <c r="R107" t="str">
        <f>VLOOKUP(B107,'CBS SBI-2008'!$D$8:$L$1478,9,0)</f>
        <v>Vervaardiging van overige voedingsmiddelen</v>
      </c>
      <c r="S107" t="s">
        <v>6401</v>
      </c>
    </row>
    <row r="108" spans="1:19" x14ac:dyDescent="0.2">
      <c r="A108" s="60" t="str">
        <f t="shared" si="2"/>
        <v>10821.2</v>
      </c>
      <c r="B108" s="60" t="s">
        <v>6703</v>
      </c>
      <c r="C108" s="140">
        <v>2</v>
      </c>
      <c r="D108" t="s">
        <v>9434</v>
      </c>
      <c r="E108" t="s">
        <v>9437</v>
      </c>
      <c r="F108" t="s">
        <v>9438</v>
      </c>
      <c r="G108">
        <v>100</v>
      </c>
      <c r="H108">
        <v>30</v>
      </c>
      <c r="I108">
        <v>50</v>
      </c>
      <c r="J108">
        <v>30</v>
      </c>
      <c r="K108">
        <v>2</v>
      </c>
      <c r="L108">
        <v>100</v>
      </c>
      <c r="M108" s="77" t="s">
        <v>4240</v>
      </c>
      <c r="N108" s="135">
        <v>3.2</v>
      </c>
      <c r="O108" t="str">
        <f t="shared" si="3"/>
        <v>100,30,50,30,2,100</v>
      </c>
      <c r="P108" t="s">
        <v>6609</v>
      </c>
      <c r="Q108" s="61" t="s">
        <v>6698</v>
      </c>
      <c r="R108" t="str">
        <f>VLOOKUP(B108,'CBS SBI-2008'!$D$8:$L$1478,9,0)</f>
        <v>Vervaardiging van overige voedingsmiddelen</v>
      </c>
      <c r="S108" t="s">
        <v>6401</v>
      </c>
    </row>
    <row r="109" spans="1:19" x14ac:dyDescent="0.2">
      <c r="A109" s="60" t="str">
        <f t="shared" si="2"/>
        <v>10821.3</v>
      </c>
      <c r="B109" s="60" t="s">
        <v>6703</v>
      </c>
      <c r="C109" s="140">
        <v>3</v>
      </c>
      <c r="D109" t="s">
        <v>9434</v>
      </c>
      <c r="E109" t="s">
        <v>9439</v>
      </c>
      <c r="F109" t="s">
        <v>9440</v>
      </c>
      <c r="G109">
        <v>30</v>
      </c>
      <c r="H109">
        <v>10</v>
      </c>
      <c r="I109">
        <v>30</v>
      </c>
      <c r="J109">
        <v>10</v>
      </c>
      <c r="K109">
        <v>1</v>
      </c>
      <c r="L109">
        <v>30</v>
      </c>
      <c r="M109" s="77">
        <v>2</v>
      </c>
      <c r="N109" s="135">
        <v>2</v>
      </c>
      <c r="O109" t="str">
        <f t="shared" si="3"/>
        <v>30,10,30,10,1,30</v>
      </c>
      <c r="P109" t="s">
        <v>6609</v>
      </c>
      <c r="Q109" s="61" t="s">
        <v>6698</v>
      </c>
      <c r="R109" t="str">
        <f>VLOOKUP(B109,'CBS SBI-2008'!$D$8:$L$1478,9,0)</f>
        <v>Vervaardiging van overige voedingsmiddelen</v>
      </c>
      <c r="S109" t="s">
        <v>6401</v>
      </c>
    </row>
    <row r="110" spans="1:19" x14ac:dyDescent="0.2">
      <c r="A110" s="60" t="str">
        <f t="shared" si="2"/>
        <v>10821.4</v>
      </c>
      <c r="B110" s="60" t="s">
        <v>6703</v>
      </c>
      <c r="C110" s="140">
        <v>4</v>
      </c>
      <c r="D110" t="s">
        <v>9434</v>
      </c>
      <c r="E110" t="s">
        <v>9441</v>
      </c>
      <c r="F110" t="s">
        <v>9442</v>
      </c>
      <c r="G110">
        <v>300</v>
      </c>
      <c r="H110">
        <v>30</v>
      </c>
      <c r="I110">
        <v>50</v>
      </c>
      <c r="J110">
        <v>30</v>
      </c>
      <c r="K110">
        <v>2</v>
      </c>
      <c r="L110">
        <v>300</v>
      </c>
      <c r="M110" s="77" t="s">
        <v>4621</v>
      </c>
      <c r="N110" s="135">
        <v>4.2</v>
      </c>
      <c r="O110" t="str">
        <f t="shared" si="3"/>
        <v>300,30,50,30,2,300</v>
      </c>
      <c r="P110" t="s">
        <v>6609</v>
      </c>
      <c r="Q110" s="61" t="s">
        <v>6698</v>
      </c>
      <c r="R110" t="str">
        <f>VLOOKUP(B110,'CBS SBI-2008'!$D$8:$L$1478,9,0)</f>
        <v>Vervaardiging van overige voedingsmiddelen</v>
      </c>
      <c r="S110" t="s">
        <v>6401</v>
      </c>
    </row>
    <row r="111" spans="1:19" x14ac:dyDescent="0.2">
      <c r="A111" s="60" t="str">
        <f t="shared" si="2"/>
        <v>10821.5</v>
      </c>
      <c r="B111" s="60" t="s">
        <v>6703</v>
      </c>
      <c r="C111" s="140">
        <v>5</v>
      </c>
      <c r="D111" t="s">
        <v>9434</v>
      </c>
      <c r="E111" t="s">
        <v>9443</v>
      </c>
      <c r="F111" t="s">
        <v>9444</v>
      </c>
      <c r="G111">
        <v>100</v>
      </c>
      <c r="H111">
        <v>30</v>
      </c>
      <c r="I111">
        <v>50</v>
      </c>
      <c r="J111">
        <v>30</v>
      </c>
      <c r="K111">
        <v>2</v>
      </c>
      <c r="L111">
        <v>100</v>
      </c>
      <c r="M111" s="77" t="s">
        <v>4240</v>
      </c>
      <c r="N111" s="135">
        <v>3.2</v>
      </c>
      <c r="O111" t="str">
        <f t="shared" si="3"/>
        <v>100,30,50,30,2,100</v>
      </c>
      <c r="P111" t="s">
        <v>6609</v>
      </c>
      <c r="Q111" s="61" t="s">
        <v>6698</v>
      </c>
      <c r="R111" t="str">
        <f>VLOOKUP(B111,'CBS SBI-2008'!$D$8:$L$1478,9,0)</f>
        <v>Vervaardiging van overige voedingsmiddelen</v>
      </c>
      <c r="S111" t="s">
        <v>6401</v>
      </c>
    </row>
    <row r="112" spans="1:19" x14ac:dyDescent="0.2">
      <c r="A112" s="60" t="str">
        <f t="shared" si="2"/>
        <v>10821.6</v>
      </c>
      <c r="B112" s="60" t="s">
        <v>6703</v>
      </c>
      <c r="C112" s="140">
        <v>6</v>
      </c>
      <c r="D112" t="s">
        <v>9434</v>
      </c>
      <c r="E112" t="s">
        <v>9445</v>
      </c>
      <c r="F112" t="s">
        <v>9446</v>
      </c>
      <c r="G112">
        <v>30</v>
      </c>
      <c r="H112">
        <v>10</v>
      </c>
      <c r="I112">
        <v>30</v>
      </c>
      <c r="J112">
        <v>10</v>
      </c>
      <c r="K112">
        <v>1</v>
      </c>
      <c r="L112">
        <v>30</v>
      </c>
      <c r="M112" s="77">
        <v>2</v>
      </c>
      <c r="N112" s="135">
        <v>2</v>
      </c>
      <c r="O112" t="str">
        <f t="shared" si="3"/>
        <v>30,10,30,10,1,30</v>
      </c>
      <c r="P112" t="s">
        <v>6609</v>
      </c>
      <c r="Q112" s="61" t="s">
        <v>6698</v>
      </c>
      <c r="R112" t="str">
        <f>VLOOKUP(B112,'CBS SBI-2008'!$D$8:$L$1478,9,0)</f>
        <v>Vervaardiging van overige voedingsmiddelen</v>
      </c>
      <c r="S112" t="s">
        <v>6401</v>
      </c>
    </row>
    <row r="113" spans="1:19" x14ac:dyDescent="0.2">
      <c r="A113" s="60" t="str">
        <f t="shared" si="2"/>
        <v>1083.1</v>
      </c>
      <c r="B113" s="60" t="s">
        <v>6707</v>
      </c>
      <c r="C113" s="140">
        <v>1</v>
      </c>
      <c r="D113" t="s">
        <v>9447</v>
      </c>
      <c r="E113" t="s">
        <v>9448</v>
      </c>
      <c r="F113" t="s">
        <v>9449</v>
      </c>
      <c r="G113">
        <v>500</v>
      </c>
      <c r="H113">
        <v>30</v>
      </c>
      <c r="I113">
        <v>200</v>
      </c>
      <c r="J113">
        <v>10</v>
      </c>
      <c r="K113">
        <v>2</v>
      </c>
      <c r="L113">
        <v>500</v>
      </c>
      <c r="M113" s="77" t="s">
        <v>4732</v>
      </c>
      <c r="N113" s="135">
        <v>5.0999999999999996</v>
      </c>
      <c r="O113" t="str">
        <f t="shared" si="3"/>
        <v>500,30,200,10,2,500</v>
      </c>
      <c r="P113" t="s">
        <v>6609</v>
      </c>
      <c r="Q113" s="61" t="s">
        <v>6698</v>
      </c>
      <c r="R113" t="str">
        <f>VLOOKUP(B113,'CBS SBI-2008'!$D$8:$L$1478,9,0)</f>
        <v>Vervaardiging van overige voedingsmiddelen</v>
      </c>
      <c r="S113" t="s">
        <v>6401</v>
      </c>
    </row>
    <row r="114" spans="1:19" x14ac:dyDescent="0.2">
      <c r="A114" s="60" t="str">
        <f t="shared" si="2"/>
        <v>1083.2</v>
      </c>
      <c r="B114" s="60" t="s">
        <v>6707</v>
      </c>
      <c r="C114" s="140">
        <v>2</v>
      </c>
      <c r="D114" t="s">
        <v>9447</v>
      </c>
      <c r="E114" t="s">
        <v>9450</v>
      </c>
      <c r="F114" t="s">
        <v>9451</v>
      </c>
      <c r="G114">
        <v>100</v>
      </c>
      <c r="H114">
        <v>10</v>
      </c>
      <c r="I114">
        <v>30</v>
      </c>
      <c r="J114">
        <v>10</v>
      </c>
      <c r="K114">
        <v>2</v>
      </c>
      <c r="L114">
        <v>100</v>
      </c>
      <c r="M114" s="77" t="s">
        <v>4240</v>
      </c>
      <c r="N114" s="135">
        <v>3.2</v>
      </c>
      <c r="O114" t="str">
        <f t="shared" si="3"/>
        <v>100,10,30,10,2,100</v>
      </c>
      <c r="P114" t="s">
        <v>6609</v>
      </c>
      <c r="Q114" s="61" t="s">
        <v>6698</v>
      </c>
      <c r="R114" t="str">
        <f>VLOOKUP(B114,'CBS SBI-2008'!$D$8:$L$1478,9,0)</f>
        <v>Vervaardiging van overige voedingsmiddelen</v>
      </c>
      <c r="S114" t="s">
        <v>6401</v>
      </c>
    </row>
    <row r="115" spans="1:19" x14ac:dyDescent="0.2">
      <c r="A115" s="60" t="str">
        <f t="shared" si="2"/>
        <v>108401</v>
      </c>
      <c r="B115" s="60" t="s">
        <v>6711</v>
      </c>
      <c r="C115" s="140"/>
      <c r="D115" t="s">
        <v>6712</v>
      </c>
      <c r="E115" t="s">
        <v>6712</v>
      </c>
      <c r="F115" t="s">
        <v>6712</v>
      </c>
      <c r="G115">
        <v>200</v>
      </c>
      <c r="H115">
        <v>30</v>
      </c>
      <c r="I115">
        <v>50</v>
      </c>
      <c r="J115">
        <v>10</v>
      </c>
      <c r="K115">
        <v>2</v>
      </c>
      <c r="L115">
        <v>200</v>
      </c>
      <c r="M115" s="77" t="s">
        <v>4606</v>
      </c>
      <c r="N115" s="135">
        <v>4.0999999999999996</v>
      </c>
      <c r="O115" t="str">
        <f t="shared" si="3"/>
        <v>200,30,50,10,2,200</v>
      </c>
      <c r="P115" t="s">
        <v>6609</v>
      </c>
      <c r="Q115" s="61" t="s">
        <v>6698</v>
      </c>
      <c r="R115" t="str">
        <f>VLOOKUP(B115,'CBS SBI-2008'!$D$8:$L$1478,9,0)</f>
        <v>Vervaardiging van overige voedingsmiddelen</v>
      </c>
      <c r="S115" t="s">
        <v>6401</v>
      </c>
    </row>
    <row r="116" spans="1:19" x14ac:dyDescent="0.2">
      <c r="A116" s="60" t="str">
        <f t="shared" si="2"/>
        <v>1089</v>
      </c>
      <c r="B116" s="60" t="s">
        <v>6717</v>
      </c>
      <c r="C116" s="140"/>
      <c r="D116" t="s">
        <v>6698</v>
      </c>
      <c r="E116" t="s">
        <v>6698</v>
      </c>
      <c r="F116" t="s">
        <v>6698</v>
      </c>
      <c r="G116">
        <v>200</v>
      </c>
      <c r="H116">
        <v>30</v>
      </c>
      <c r="I116">
        <v>50</v>
      </c>
      <c r="J116">
        <v>30</v>
      </c>
      <c r="K116">
        <v>2</v>
      </c>
      <c r="L116">
        <v>200</v>
      </c>
      <c r="M116" s="77" t="s">
        <v>4606</v>
      </c>
      <c r="N116" s="135">
        <v>4.0999999999999996</v>
      </c>
      <c r="O116" t="str">
        <f t="shared" si="3"/>
        <v>200,30,50,30,2,200</v>
      </c>
      <c r="P116" t="s">
        <v>6609</v>
      </c>
      <c r="Q116" s="61" t="s">
        <v>6698</v>
      </c>
      <c r="R116" t="str">
        <f>VLOOKUP(B116,'CBS SBI-2008'!$D$8:$L$1478,9,0)</f>
        <v>Vervaardiging van overige voedingsmiddelen</v>
      </c>
      <c r="S116" t="s">
        <v>6401</v>
      </c>
    </row>
    <row r="117" spans="1:19" x14ac:dyDescent="0.2">
      <c r="A117" s="60" t="str">
        <f t="shared" si="2"/>
        <v>1089</v>
      </c>
      <c r="B117" s="60" t="s">
        <v>6717</v>
      </c>
      <c r="C117" s="140"/>
      <c r="D117" t="s">
        <v>9452</v>
      </c>
      <c r="E117" t="s">
        <v>9452</v>
      </c>
      <c r="F117" t="s">
        <v>9452</v>
      </c>
      <c r="G117">
        <v>200</v>
      </c>
      <c r="H117">
        <v>50</v>
      </c>
      <c r="I117">
        <v>50</v>
      </c>
      <c r="J117">
        <v>50</v>
      </c>
      <c r="K117">
        <v>2</v>
      </c>
      <c r="L117">
        <v>200</v>
      </c>
      <c r="M117" s="77" t="s">
        <v>4606</v>
      </c>
      <c r="N117" s="135">
        <v>4.0999999999999996</v>
      </c>
      <c r="O117" t="str">
        <f t="shared" si="3"/>
        <v>200,50,50,50,2,200</v>
      </c>
      <c r="P117" t="s">
        <v>6609</v>
      </c>
      <c r="Q117" s="61" t="s">
        <v>6698</v>
      </c>
      <c r="R117" t="str">
        <f>VLOOKUP(B117,'CBS SBI-2008'!$D$8:$L$1478,9,0)</f>
        <v>Vervaardiging van overige voedingsmiddelen</v>
      </c>
      <c r="S117" t="s">
        <v>6401</v>
      </c>
    </row>
    <row r="118" spans="1:19" x14ac:dyDescent="0.2">
      <c r="A118" s="60" t="str">
        <f t="shared" si="2"/>
        <v>1089</v>
      </c>
      <c r="B118" s="60" t="s">
        <v>6717</v>
      </c>
      <c r="C118" s="140"/>
      <c r="D118" t="s">
        <v>9453</v>
      </c>
      <c r="E118" t="s">
        <v>9454</v>
      </c>
      <c r="F118" t="s">
        <v>9454</v>
      </c>
      <c r="G118">
        <v>200</v>
      </c>
      <c r="H118">
        <v>50</v>
      </c>
      <c r="I118">
        <v>50</v>
      </c>
      <c r="J118">
        <v>30</v>
      </c>
      <c r="K118">
        <v>2</v>
      </c>
      <c r="L118">
        <v>200</v>
      </c>
      <c r="M118" s="77" t="s">
        <v>4606</v>
      </c>
      <c r="N118" s="135">
        <v>4.0999999999999996</v>
      </c>
      <c r="O118" t="str">
        <f t="shared" si="3"/>
        <v>200,50,50,30,2,200</v>
      </c>
      <c r="P118" t="s">
        <v>6609</v>
      </c>
      <c r="Q118" s="61" t="s">
        <v>6698</v>
      </c>
      <c r="R118" t="str">
        <f>VLOOKUP(B118,'CBS SBI-2008'!$D$8:$L$1478,9,0)</f>
        <v>Vervaardiging van overige voedingsmiddelen</v>
      </c>
      <c r="S118" t="s">
        <v>6401</v>
      </c>
    </row>
    <row r="119" spans="1:19" x14ac:dyDescent="0.2">
      <c r="A119" s="60" t="str">
        <f t="shared" si="2"/>
        <v>1089.1</v>
      </c>
      <c r="B119" s="60" t="s">
        <v>6717</v>
      </c>
      <c r="C119" s="140">
        <v>1</v>
      </c>
      <c r="D119" t="s">
        <v>9455</v>
      </c>
      <c r="E119" t="s">
        <v>9456</v>
      </c>
      <c r="F119" t="s">
        <v>9457</v>
      </c>
      <c r="G119">
        <v>100</v>
      </c>
      <c r="H119">
        <v>10</v>
      </c>
      <c r="I119">
        <v>50</v>
      </c>
      <c r="J119">
        <v>10</v>
      </c>
      <c r="K119">
        <v>2</v>
      </c>
      <c r="L119">
        <v>100</v>
      </c>
      <c r="M119" s="77" t="s">
        <v>4240</v>
      </c>
      <c r="N119" s="135">
        <v>3.2</v>
      </c>
      <c r="O119" t="str">
        <f t="shared" si="3"/>
        <v>100,10,50,10,2,100</v>
      </c>
      <c r="P119" t="s">
        <v>6609</v>
      </c>
      <c r="Q119" s="61" t="s">
        <v>6698</v>
      </c>
      <c r="R119" t="str">
        <f>VLOOKUP(B119,'CBS SBI-2008'!$D$8:$L$1478,9,0)</f>
        <v>Vervaardiging van overige voedingsmiddelen</v>
      </c>
      <c r="S119" t="s">
        <v>6401</v>
      </c>
    </row>
    <row r="120" spans="1:19" x14ac:dyDescent="0.2">
      <c r="A120" s="60" t="str">
        <f t="shared" si="2"/>
        <v>1089.2</v>
      </c>
      <c r="B120" s="60" t="s">
        <v>6717</v>
      </c>
      <c r="C120" s="140">
        <v>2</v>
      </c>
      <c r="D120" t="s">
        <v>9455</v>
      </c>
      <c r="E120" t="s">
        <v>9458</v>
      </c>
      <c r="F120" t="s">
        <v>9459</v>
      </c>
      <c r="G120">
        <v>300</v>
      </c>
      <c r="H120">
        <v>50</v>
      </c>
      <c r="I120">
        <v>50</v>
      </c>
      <c r="J120">
        <v>50</v>
      </c>
      <c r="K120">
        <v>2</v>
      </c>
      <c r="L120">
        <v>300</v>
      </c>
      <c r="M120" s="77" t="s">
        <v>4621</v>
      </c>
      <c r="N120" s="135">
        <v>4.2</v>
      </c>
      <c r="O120" t="str">
        <f t="shared" si="3"/>
        <v>300,50,50,50,2,300</v>
      </c>
      <c r="P120" t="s">
        <v>6609</v>
      </c>
      <c r="Q120" s="61" t="s">
        <v>6698</v>
      </c>
      <c r="R120" t="str">
        <f>VLOOKUP(B120,'CBS SBI-2008'!$D$8:$L$1478,9,0)</f>
        <v>Vervaardiging van overige voedingsmiddelen</v>
      </c>
      <c r="S120" t="s">
        <v>6401</v>
      </c>
    </row>
    <row r="121" spans="1:19" x14ac:dyDescent="0.2">
      <c r="A121" s="60" t="str">
        <f t="shared" si="2"/>
        <v>1091.1</v>
      </c>
      <c r="B121" s="60" t="s">
        <v>6721</v>
      </c>
      <c r="C121" s="140">
        <v>1</v>
      </c>
      <c r="D121" t="s">
        <v>9460</v>
      </c>
      <c r="E121" t="s">
        <v>9461</v>
      </c>
      <c r="F121" t="s">
        <v>9462</v>
      </c>
      <c r="G121">
        <v>700</v>
      </c>
      <c r="H121">
        <v>30</v>
      </c>
      <c r="I121">
        <v>200</v>
      </c>
      <c r="J121">
        <v>50</v>
      </c>
      <c r="K121">
        <v>3</v>
      </c>
      <c r="L121">
        <v>700</v>
      </c>
      <c r="M121" s="77" t="s">
        <v>4748</v>
      </c>
      <c r="N121" s="135">
        <v>5.2</v>
      </c>
      <c r="O121" t="str">
        <f t="shared" si="3"/>
        <v>700,30,200,50,3,700</v>
      </c>
      <c r="P121" t="s">
        <v>1299</v>
      </c>
      <c r="Q121" s="61" t="s">
        <v>6720</v>
      </c>
      <c r="R121" t="str">
        <f>VLOOKUP(B121,'CBS SBI-2008'!$D$8:$L$1478,9,0)</f>
        <v>Vervaardiging van diervoeders</v>
      </c>
      <c r="S121" t="s">
        <v>6401</v>
      </c>
    </row>
    <row r="122" spans="1:19" x14ac:dyDescent="0.2">
      <c r="A122" s="60" t="str">
        <f t="shared" si="2"/>
        <v>1091.2</v>
      </c>
      <c r="B122" s="60" t="s">
        <v>6721</v>
      </c>
      <c r="C122" s="140">
        <v>2</v>
      </c>
      <c r="D122" t="s">
        <v>9460</v>
      </c>
      <c r="E122" t="s">
        <v>9463</v>
      </c>
      <c r="F122" t="s">
        <v>9464</v>
      </c>
      <c r="G122">
        <v>700</v>
      </c>
      <c r="H122">
        <v>100</v>
      </c>
      <c r="I122">
        <v>100</v>
      </c>
      <c r="J122">
        <v>30</v>
      </c>
      <c r="K122">
        <v>3</v>
      </c>
      <c r="L122">
        <v>700</v>
      </c>
      <c r="M122" s="77" t="s">
        <v>4748</v>
      </c>
      <c r="N122" s="135">
        <v>5.2</v>
      </c>
      <c r="O122" t="str">
        <f t="shared" si="3"/>
        <v>700,100,100,30,3,700</v>
      </c>
      <c r="P122" t="s">
        <v>1299</v>
      </c>
      <c r="Q122" s="61" t="s">
        <v>6720</v>
      </c>
      <c r="R122" t="str">
        <f>VLOOKUP(B122,'CBS SBI-2008'!$D$8:$L$1478,9,0)</f>
        <v>Vervaardiging van diervoeders</v>
      </c>
      <c r="S122" t="s">
        <v>6401</v>
      </c>
    </row>
    <row r="123" spans="1:19" x14ac:dyDescent="0.2">
      <c r="A123" s="60" t="str">
        <f t="shared" si="2"/>
        <v>1091.3</v>
      </c>
      <c r="B123" s="60" t="s">
        <v>6721</v>
      </c>
      <c r="C123" s="140">
        <v>3</v>
      </c>
      <c r="D123" t="s">
        <v>9460</v>
      </c>
      <c r="E123" t="s">
        <v>9465</v>
      </c>
      <c r="F123" t="s">
        <v>9466</v>
      </c>
      <c r="G123">
        <v>300</v>
      </c>
      <c r="H123">
        <v>100</v>
      </c>
      <c r="I123">
        <v>200</v>
      </c>
      <c r="J123">
        <v>30</v>
      </c>
      <c r="K123">
        <v>2</v>
      </c>
      <c r="L123">
        <v>300</v>
      </c>
      <c r="M123" s="77" t="s">
        <v>4621</v>
      </c>
      <c r="N123" s="135">
        <v>4.2</v>
      </c>
      <c r="O123" t="str">
        <f t="shared" si="3"/>
        <v>300,100,200,30,2,300</v>
      </c>
      <c r="P123" t="s">
        <v>6609</v>
      </c>
      <c r="Q123" s="61" t="s">
        <v>6720</v>
      </c>
      <c r="R123" t="str">
        <f>VLOOKUP(B123,'CBS SBI-2008'!$D$8:$L$1478,9,0)</f>
        <v>Vervaardiging van diervoeders</v>
      </c>
      <c r="S123" t="s">
        <v>6401</v>
      </c>
    </row>
    <row r="124" spans="1:19" x14ac:dyDescent="0.2">
      <c r="A124" s="60" t="str">
        <f t="shared" si="2"/>
        <v>1091.4</v>
      </c>
      <c r="B124" s="60" t="s">
        <v>6721</v>
      </c>
      <c r="C124" s="140">
        <v>4</v>
      </c>
      <c r="D124" t="s">
        <v>9460</v>
      </c>
      <c r="E124" t="s">
        <v>9467</v>
      </c>
      <c r="F124" t="s">
        <v>9468</v>
      </c>
      <c r="G124">
        <v>700</v>
      </c>
      <c r="H124">
        <v>200</v>
      </c>
      <c r="I124">
        <v>300</v>
      </c>
      <c r="J124">
        <v>50</v>
      </c>
      <c r="K124">
        <v>3</v>
      </c>
      <c r="L124">
        <v>700</v>
      </c>
      <c r="M124" s="77" t="s">
        <v>4748</v>
      </c>
      <c r="N124" s="135">
        <v>5.2</v>
      </c>
      <c r="O124" t="str">
        <f t="shared" si="3"/>
        <v>700,200,300,50,3,700</v>
      </c>
      <c r="P124" t="s">
        <v>6609</v>
      </c>
      <c r="Q124" s="61" t="s">
        <v>6720</v>
      </c>
      <c r="R124" t="str">
        <f>VLOOKUP(B124,'CBS SBI-2008'!$D$8:$L$1478,9,0)</f>
        <v>Vervaardiging van diervoeders</v>
      </c>
      <c r="S124" t="s">
        <v>6401</v>
      </c>
    </row>
    <row r="125" spans="1:19" x14ac:dyDescent="0.2">
      <c r="A125" s="60" t="str">
        <f t="shared" si="2"/>
        <v>1091.5</v>
      </c>
      <c r="B125" s="60" t="s">
        <v>6721</v>
      </c>
      <c r="C125" s="140">
        <v>5</v>
      </c>
      <c r="D125" t="s">
        <v>9460</v>
      </c>
      <c r="E125" t="s">
        <v>9469</v>
      </c>
      <c r="F125" t="s">
        <v>9470</v>
      </c>
      <c r="G125">
        <v>200</v>
      </c>
      <c r="H125">
        <v>50</v>
      </c>
      <c r="I125">
        <v>200</v>
      </c>
      <c r="J125">
        <v>30</v>
      </c>
      <c r="K125">
        <v>3</v>
      </c>
      <c r="L125">
        <v>200</v>
      </c>
      <c r="M125" s="77" t="s">
        <v>4606</v>
      </c>
      <c r="N125" s="135">
        <v>4.0999999999999996</v>
      </c>
      <c r="O125" t="str">
        <f t="shared" si="3"/>
        <v>200,50,200,30,3,200</v>
      </c>
      <c r="P125" t="s">
        <v>6609</v>
      </c>
      <c r="Q125" s="61" t="s">
        <v>6720</v>
      </c>
      <c r="R125" t="str">
        <f>VLOOKUP(B125,'CBS SBI-2008'!$D$8:$L$1478,9,0)</f>
        <v>Vervaardiging van diervoeders</v>
      </c>
      <c r="S125" t="s">
        <v>6401</v>
      </c>
    </row>
    <row r="126" spans="1:19" x14ac:dyDescent="0.2">
      <c r="A126" s="60" t="str">
        <f t="shared" si="2"/>
        <v>1091.6</v>
      </c>
      <c r="B126" s="60" t="s">
        <v>6721</v>
      </c>
      <c r="C126" s="140">
        <v>6</v>
      </c>
      <c r="D126" t="s">
        <v>9460</v>
      </c>
      <c r="E126" t="s">
        <v>9471</v>
      </c>
      <c r="F126" t="s">
        <v>9472</v>
      </c>
      <c r="G126">
        <v>300</v>
      </c>
      <c r="H126">
        <v>100</v>
      </c>
      <c r="I126">
        <v>300</v>
      </c>
      <c r="J126">
        <v>50</v>
      </c>
      <c r="K126">
        <v>3</v>
      </c>
      <c r="L126">
        <v>300</v>
      </c>
      <c r="M126" s="77" t="s">
        <v>4621</v>
      </c>
      <c r="N126" s="135">
        <v>4.2</v>
      </c>
      <c r="O126" t="str">
        <f t="shared" si="3"/>
        <v>300,100,300,50,3,300</v>
      </c>
      <c r="P126" t="s">
        <v>6609</v>
      </c>
      <c r="Q126" s="61" t="s">
        <v>6720</v>
      </c>
      <c r="R126" t="str">
        <f>VLOOKUP(B126,'CBS SBI-2008'!$D$8:$L$1478,9,0)</f>
        <v>Vervaardiging van diervoeders</v>
      </c>
      <c r="S126" t="s">
        <v>6401</v>
      </c>
    </row>
    <row r="127" spans="1:19" x14ac:dyDescent="0.2">
      <c r="A127" s="60" t="str">
        <f t="shared" si="2"/>
        <v>1092</v>
      </c>
      <c r="B127" s="60" t="s">
        <v>6723</v>
      </c>
      <c r="C127" s="140"/>
      <c r="D127" t="s">
        <v>9473</v>
      </c>
      <c r="E127" t="s">
        <v>9473</v>
      </c>
      <c r="F127" t="s">
        <v>9473</v>
      </c>
      <c r="G127">
        <v>200</v>
      </c>
      <c r="H127">
        <v>100</v>
      </c>
      <c r="I127">
        <v>200</v>
      </c>
      <c r="J127">
        <v>30</v>
      </c>
      <c r="K127">
        <v>2</v>
      </c>
      <c r="L127">
        <v>200</v>
      </c>
      <c r="M127" s="77" t="s">
        <v>4606</v>
      </c>
      <c r="N127" s="135">
        <v>4.0999999999999996</v>
      </c>
      <c r="O127" t="str">
        <f t="shared" si="3"/>
        <v>200,100,200,30,2,200</v>
      </c>
      <c r="P127" t="s">
        <v>6609</v>
      </c>
      <c r="Q127" s="61" t="s">
        <v>6720</v>
      </c>
      <c r="R127" t="str">
        <f>VLOOKUP(B127,'CBS SBI-2008'!$D$8:$L$1478,9,0)</f>
        <v>Vervaardiging van diervoeders</v>
      </c>
      <c r="S127" t="s">
        <v>6401</v>
      </c>
    </row>
    <row r="128" spans="1:19" x14ac:dyDescent="0.2">
      <c r="A128" s="60" t="str">
        <f t="shared" si="2"/>
        <v>110101</v>
      </c>
      <c r="B128" s="60" t="s">
        <v>6730</v>
      </c>
      <c r="C128" s="140"/>
      <c r="D128" t="s">
        <v>6731</v>
      </c>
      <c r="E128" t="s">
        <v>6731</v>
      </c>
      <c r="F128" t="s">
        <v>6731</v>
      </c>
      <c r="G128">
        <v>300</v>
      </c>
      <c r="H128">
        <v>30</v>
      </c>
      <c r="I128">
        <v>200</v>
      </c>
      <c r="J128">
        <v>30</v>
      </c>
      <c r="K128">
        <v>2</v>
      </c>
      <c r="L128">
        <v>300</v>
      </c>
      <c r="M128" s="77" t="s">
        <v>4621</v>
      </c>
      <c r="N128" s="135">
        <v>4.2</v>
      </c>
      <c r="O128" t="str">
        <f t="shared" si="3"/>
        <v>300,30,200,30,2,300</v>
      </c>
      <c r="P128" t="s">
        <v>6609</v>
      </c>
      <c r="Q128" s="133" t="s">
        <v>6726</v>
      </c>
      <c r="R128" t="str">
        <f>VLOOKUP(B128,'CBS SBI-2008'!$D$8:$L$1478,9,0)</f>
        <v>Vervaardiging van dranken</v>
      </c>
      <c r="S128" t="s">
        <v>6401</v>
      </c>
    </row>
    <row r="129" spans="1:19" x14ac:dyDescent="0.2">
      <c r="A129" s="60" t="str">
        <f t="shared" si="2"/>
        <v>110102.1</v>
      </c>
      <c r="B129" s="60" t="s">
        <v>6732</v>
      </c>
      <c r="C129" s="140">
        <v>1</v>
      </c>
      <c r="D129" t="s">
        <v>6733</v>
      </c>
      <c r="E129" t="s">
        <v>9474</v>
      </c>
      <c r="F129" t="s">
        <v>9475</v>
      </c>
      <c r="G129">
        <v>200</v>
      </c>
      <c r="H129">
        <v>30</v>
      </c>
      <c r="I129">
        <v>200</v>
      </c>
      <c r="J129">
        <v>30</v>
      </c>
      <c r="K129">
        <v>1</v>
      </c>
      <c r="L129">
        <v>200</v>
      </c>
      <c r="M129" s="77" t="s">
        <v>4606</v>
      </c>
      <c r="N129" s="135">
        <v>4.0999999999999996</v>
      </c>
      <c r="O129" t="str">
        <f t="shared" si="3"/>
        <v>200,30,200,30,1,200</v>
      </c>
      <c r="P129" t="s">
        <v>6609</v>
      </c>
      <c r="Q129" s="133" t="s">
        <v>6726</v>
      </c>
      <c r="R129" t="str">
        <f>VLOOKUP(B129,'CBS SBI-2008'!$D$8:$L$1478,9,0)</f>
        <v>Vervaardiging van dranken</v>
      </c>
      <c r="S129" t="s">
        <v>6401</v>
      </c>
    </row>
    <row r="130" spans="1:19" x14ac:dyDescent="0.2">
      <c r="A130" s="60" t="str">
        <f t="shared" si="2"/>
        <v>110102.2</v>
      </c>
      <c r="B130" s="60" t="s">
        <v>6732</v>
      </c>
      <c r="C130" s="140">
        <v>2</v>
      </c>
      <c r="D130" t="s">
        <v>6733</v>
      </c>
      <c r="E130" t="s">
        <v>9476</v>
      </c>
      <c r="F130" t="s">
        <v>9477</v>
      </c>
      <c r="G130">
        <v>300</v>
      </c>
      <c r="H130">
        <v>50</v>
      </c>
      <c r="I130">
        <v>300</v>
      </c>
      <c r="J130">
        <v>50</v>
      </c>
      <c r="K130">
        <v>2</v>
      </c>
      <c r="L130">
        <v>300</v>
      </c>
      <c r="M130" s="77" t="s">
        <v>4621</v>
      </c>
      <c r="N130" s="135">
        <v>4.2</v>
      </c>
      <c r="O130" t="str">
        <f t="shared" si="3"/>
        <v>300,50,300,50,2,300</v>
      </c>
      <c r="P130" t="s">
        <v>6609</v>
      </c>
      <c r="Q130" s="133" t="s">
        <v>6726</v>
      </c>
      <c r="R130" t="str">
        <f>VLOOKUP(B130,'CBS SBI-2008'!$D$8:$L$1478,9,0)</f>
        <v>Vervaardiging van dranken</v>
      </c>
      <c r="S130" t="s">
        <v>6401</v>
      </c>
    </row>
    <row r="131" spans="1:19" x14ac:dyDescent="0.2">
      <c r="A131" s="60" t="str">
        <f t="shared" ref="A131:A194" si="4">B131&amp;IF(C131&lt;&gt;"","."&amp;C131,"")</f>
        <v>1102</v>
      </c>
      <c r="B131" s="60" t="s">
        <v>6734</v>
      </c>
      <c r="C131" s="140"/>
      <c r="D131" t="s">
        <v>9478</v>
      </c>
      <c r="E131" t="s">
        <v>9478</v>
      </c>
      <c r="F131" t="s">
        <v>9478</v>
      </c>
      <c r="G131">
        <v>10</v>
      </c>
      <c r="H131">
        <v>0</v>
      </c>
      <c r="I131">
        <v>30</v>
      </c>
      <c r="J131">
        <v>0</v>
      </c>
      <c r="K131">
        <v>1</v>
      </c>
      <c r="L131">
        <v>30</v>
      </c>
      <c r="M131" s="77">
        <v>2</v>
      </c>
      <c r="N131" s="135">
        <v>2</v>
      </c>
      <c r="O131" t="str">
        <f t="shared" ref="O131:O194" si="5">G131&amp;","&amp;H131&amp;","&amp;I131&amp;","&amp;J131&amp;","&amp;K131&amp;","&amp;L131</f>
        <v>10,0,30,0,1,30</v>
      </c>
      <c r="P131" t="s">
        <v>6609</v>
      </c>
      <c r="Q131" s="133" t="s">
        <v>6726</v>
      </c>
      <c r="R131" t="str">
        <f>VLOOKUP(B131,'CBS SBI-2008'!$D$8:$L$1478,9,0)</f>
        <v>Vervaardiging van dranken</v>
      </c>
      <c r="S131" t="s">
        <v>6401</v>
      </c>
    </row>
    <row r="132" spans="1:19" x14ac:dyDescent="0.2">
      <c r="A132" s="60" t="str">
        <f t="shared" si="4"/>
        <v>1103</v>
      </c>
      <c r="B132" s="60" t="s">
        <v>6736</v>
      </c>
      <c r="C132" s="140"/>
      <c r="D132" t="s">
        <v>9478</v>
      </c>
      <c r="E132" t="s">
        <v>9478</v>
      </c>
      <c r="F132" t="s">
        <v>9478</v>
      </c>
      <c r="G132">
        <v>10</v>
      </c>
      <c r="H132">
        <v>0</v>
      </c>
      <c r="I132">
        <v>30</v>
      </c>
      <c r="J132">
        <v>0</v>
      </c>
      <c r="K132">
        <v>1</v>
      </c>
      <c r="L132">
        <v>30</v>
      </c>
      <c r="M132" s="77">
        <v>2</v>
      </c>
      <c r="N132" s="135">
        <v>2</v>
      </c>
      <c r="O132" t="str">
        <f t="shared" si="5"/>
        <v>10,0,30,0,1,30</v>
      </c>
      <c r="P132" t="s">
        <v>6609</v>
      </c>
      <c r="Q132" s="133" t="s">
        <v>6726</v>
      </c>
      <c r="R132" t="str">
        <f>VLOOKUP(B132,'CBS SBI-2008'!$D$8:$L$1478,9,0)</f>
        <v>Vervaardiging van dranken</v>
      </c>
      <c r="S132" t="s">
        <v>6401</v>
      </c>
    </row>
    <row r="133" spans="1:19" x14ac:dyDescent="0.2">
      <c r="A133" s="60" t="str">
        <f t="shared" si="4"/>
        <v>1104</v>
      </c>
      <c r="B133" s="60" t="s">
        <v>6738</v>
      </c>
      <c r="C133" s="140"/>
      <c r="D133" t="s">
        <v>9478</v>
      </c>
      <c r="E133" t="s">
        <v>9478</v>
      </c>
      <c r="F133" t="s">
        <v>9478</v>
      </c>
      <c r="G133">
        <v>10</v>
      </c>
      <c r="H133">
        <v>0</v>
      </c>
      <c r="I133">
        <v>30</v>
      </c>
      <c r="J133">
        <v>0</v>
      </c>
      <c r="K133">
        <v>1</v>
      </c>
      <c r="L133">
        <v>30</v>
      </c>
      <c r="M133" s="77">
        <v>2</v>
      </c>
      <c r="N133" s="135">
        <v>2</v>
      </c>
      <c r="O133" t="str">
        <f t="shared" si="5"/>
        <v>10,0,30,0,1,30</v>
      </c>
      <c r="P133" t="s">
        <v>6609</v>
      </c>
      <c r="Q133" s="133" t="s">
        <v>6726</v>
      </c>
      <c r="R133" t="str">
        <f>VLOOKUP(B133,'CBS SBI-2008'!$D$8:$L$1478,9,0)</f>
        <v>Vervaardiging van dranken</v>
      </c>
      <c r="S133" t="s">
        <v>6401</v>
      </c>
    </row>
    <row r="134" spans="1:19" x14ac:dyDescent="0.2">
      <c r="A134" s="60" t="str">
        <f t="shared" si="4"/>
        <v>1105</v>
      </c>
      <c r="B134" s="60" t="s">
        <v>6740</v>
      </c>
      <c r="C134" s="140"/>
      <c r="D134" t="s">
        <v>9479</v>
      </c>
      <c r="E134" t="s">
        <v>9479</v>
      </c>
      <c r="F134" t="s">
        <v>9479</v>
      </c>
      <c r="G134">
        <v>300</v>
      </c>
      <c r="H134">
        <v>30</v>
      </c>
      <c r="I134">
        <v>100</v>
      </c>
      <c r="J134">
        <v>50</v>
      </c>
      <c r="K134">
        <v>2</v>
      </c>
      <c r="L134">
        <v>300</v>
      </c>
      <c r="M134" s="77" t="s">
        <v>4621</v>
      </c>
      <c r="N134" s="135">
        <v>4.2</v>
      </c>
      <c r="O134" t="str">
        <f t="shared" si="5"/>
        <v>300,30,100,50,2,300</v>
      </c>
      <c r="P134" t="s">
        <v>6609</v>
      </c>
      <c r="Q134" s="133" t="s">
        <v>6726</v>
      </c>
      <c r="R134" t="str">
        <f>VLOOKUP(B134,'CBS SBI-2008'!$D$8:$L$1478,9,0)</f>
        <v>Vervaardiging van dranken</v>
      </c>
      <c r="S134" t="s">
        <v>6401</v>
      </c>
    </row>
    <row r="135" spans="1:19" x14ac:dyDescent="0.2">
      <c r="A135" s="60" t="str">
        <f t="shared" si="4"/>
        <v>1106</v>
      </c>
      <c r="B135" s="60" t="s">
        <v>6742</v>
      </c>
      <c r="C135" s="140"/>
      <c r="D135" t="s">
        <v>6743</v>
      </c>
      <c r="E135" t="s">
        <v>6743</v>
      </c>
      <c r="F135" t="s">
        <v>6743</v>
      </c>
      <c r="G135">
        <v>300</v>
      </c>
      <c r="H135">
        <v>50</v>
      </c>
      <c r="I135">
        <v>100</v>
      </c>
      <c r="J135">
        <v>30</v>
      </c>
      <c r="K135">
        <v>2</v>
      </c>
      <c r="L135">
        <v>300</v>
      </c>
      <c r="M135" s="77" t="s">
        <v>4621</v>
      </c>
      <c r="N135" s="135">
        <v>4.2</v>
      </c>
      <c r="O135" t="str">
        <f t="shared" si="5"/>
        <v>300,50,100,30,2,300</v>
      </c>
      <c r="P135" t="s">
        <v>6609</v>
      </c>
      <c r="Q135" s="133" t="s">
        <v>6726</v>
      </c>
      <c r="R135" t="str">
        <f>VLOOKUP(B135,'CBS SBI-2008'!$D$8:$L$1478,9,0)</f>
        <v>Vervaardiging van dranken</v>
      </c>
      <c r="S135" t="s">
        <v>6401</v>
      </c>
    </row>
    <row r="136" spans="1:19" x14ac:dyDescent="0.2">
      <c r="A136" s="60" t="str">
        <f t="shared" si="4"/>
        <v>1107</v>
      </c>
      <c r="B136" s="60" t="s">
        <v>6744</v>
      </c>
      <c r="C136" s="140"/>
      <c r="D136" t="s">
        <v>9480</v>
      </c>
      <c r="E136" t="s">
        <v>9481</v>
      </c>
      <c r="F136" t="s">
        <v>9481</v>
      </c>
      <c r="G136">
        <v>10</v>
      </c>
      <c r="H136">
        <v>0</v>
      </c>
      <c r="I136">
        <v>100</v>
      </c>
      <c r="J136">
        <v>50</v>
      </c>
      <c r="K136">
        <v>3</v>
      </c>
      <c r="L136">
        <v>100</v>
      </c>
      <c r="M136" s="77" t="s">
        <v>4240</v>
      </c>
      <c r="N136" s="135">
        <v>3.2</v>
      </c>
      <c r="O136" t="str">
        <f t="shared" si="5"/>
        <v>10,0,100,50,3,100</v>
      </c>
      <c r="P136" t="s">
        <v>6609</v>
      </c>
      <c r="Q136" s="133" t="s">
        <v>6726</v>
      </c>
      <c r="R136" t="str">
        <f>VLOOKUP(B136,'CBS SBI-2008'!$D$8:$L$1478,9,0)</f>
        <v>Vervaardiging van dranken</v>
      </c>
      <c r="S136" t="s">
        <v>6401</v>
      </c>
    </row>
    <row r="137" spans="1:19" x14ac:dyDescent="0.2">
      <c r="A137" s="60" t="str">
        <f t="shared" si="4"/>
        <v>120</v>
      </c>
      <c r="B137" s="60" t="s">
        <v>6748</v>
      </c>
      <c r="C137" s="140"/>
      <c r="D137" t="s">
        <v>9482</v>
      </c>
      <c r="E137" t="s">
        <v>9482</v>
      </c>
      <c r="F137" t="s">
        <v>9482</v>
      </c>
      <c r="G137">
        <v>200</v>
      </c>
      <c r="H137">
        <v>30</v>
      </c>
      <c r="I137">
        <v>50</v>
      </c>
      <c r="J137">
        <v>30</v>
      </c>
      <c r="K137">
        <v>2</v>
      </c>
      <c r="L137">
        <v>200</v>
      </c>
      <c r="M137" s="77" t="s">
        <v>4606</v>
      </c>
      <c r="N137" s="135">
        <v>4.0999999999999996</v>
      </c>
      <c r="O137" t="str">
        <f t="shared" si="5"/>
        <v>200,30,50,30,2,200</v>
      </c>
      <c r="P137" t="s">
        <v>6609</v>
      </c>
      <c r="Q137" t="s">
        <v>6747</v>
      </c>
      <c r="R137" t="str">
        <f>VLOOKUP(B137,'CBS SBI-2008'!$D$8:$L$1478,9,0)</f>
        <v>Vervaardiging van tabaksproducten</v>
      </c>
      <c r="S137" t="s">
        <v>6401</v>
      </c>
    </row>
    <row r="138" spans="1:19" x14ac:dyDescent="0.2">
      <c r="A138" s="60" t="str">
        <f t="shared" si="4"/>
        <v>131</v>
      </c>
      <c r="B138" s="60" t="s">
        <v>6752</v>
      </c>
      <c r="C138" s="140"/>
      <c r="D138" t="s">
        <v>6753</v>
      </c>
      <c r="E138" t="s">
        <v>6753</v>
      </c>
      <c r="F138" t="s">
        <v>6753</v>
      </c>
      <c r="G138">
        <v>10</v>
      </c>
      <c r="H138">
        <v>50</v>
      </c>
      <c r="I138">
        <v>100</v>
      </c>
      <c r="J138">
        <v>30</v>
      </c>
      <c r="K138">
        <v>2</v>
      </c>
      <c r="L138">
        <v>100</v>
      </c>
      <c r="M138" s="77" t="s">
        <v>4240</v>
      </c>
      <c r="N138" s="135">
        <v>3.2</v>
      </c>
      <c r="O138" t="str">
        <f t="shared" si="5"/>
        <v>10,50,100,30,2,100</v>
      </c>
      <c r="P138" t="s">
        <v>6645</v>
      </c>
      <c r="Q138" s="61" t="s">
        <v>6751</v>
      </c>
      <c r="R138" t="str">
        <f>VLOOKUP(B138,'CBS SBI-2008'!$D$8:$L$1478,9,0)</f>
        <v>Vervaardiging van textiel</v>
      </c>
      <c r="S138" t="s">
        <v>4550</v>
      </c>
    </row>
    <row r="139" spans="1:19" x14ac:dyDescent="0.2">
      <c r="A139" s="60" t="str">
        <f t="shared" si="4"/>
        <v>132.1</v>
      </c>
      <c r="B139" s="60" t="s">
        <v>6755</v>
      </c>
      <c r="C139" s="140">
        <v>1</v>
      </c>
      <c r="D139" t="s">
        <v>9483</v>
      </c>
      <c r="E139" t="s">
        <v>9484</v>
      </c>
      <c r="F139" t="s">
        <v>9485</v>
      </c>
      <c r="G139">
        <v>10</v>
      </c>
      <c r="H139">
        <v>10</v>
      </c>
      <c r="I139">
        <v>100</v>
      </c>
      <c r="J139">
        <v>0</v>
      </c>
      <c r="K139">
        <v>2</v>
      </c>
      <c r="L139">
        <v>100</v>
      </c>
      <c r="M139" s="77" t="s">
        <v>4240</v>
      </c>
      <c r="N139" s="135">
        <v>3.2</v>
      </c>
      <c r="O139" t="str">
        <f t="shared" si="5"/>
        <v>10,10,100,0,2,100</v>
      </c>
      <c r="P139" t="s">
        <v>6645</v>
      </c>
      <c r="Q139" s="61" t="s">
        <v>6751</v>
      </c>
      <c r="R139" t="str">
        <f>VLOOKUP(B139,'CBS SBI-2008'!$D$8:$L$1478,9,0)</f>
        <v>Vervaardiging van textiel</v>
      </c>
      <c r="S139" t="s">
        <v>4550</v>
      </c>
    </row>
    <row r="140" spans="1:19" x14ac:dyDescent="0.2">
      <c r="A140" s="60" t="str">
        <f t="shared" si="4"/>
        <v>132.2</v>
      </c>
      <c r="B140" s="60" t="s">
        <v>6755</v>
      </c>
      <c r="C140" s="140">
        <v>2</v>
      </c>
      <c r="D140" t="s">
        <v>9483</v>
      </c>
      <c r="E140" t="s">
        <v>9486</v>
      </c>
      <c r="F140" t="s">
        <v>9487</v>
      </c>
      <c r="G140">
        <v>10</v>
      </c>
      <c r="H140">
        <v>30</v>
      </c>
      <c r="I140">
        <v>300</v>
      </c>
      <c r="J140">
        <v>50</v>
      </c>
      <c r="K140">
        <v>3</v>
      </c>
      <c r="L140">
        <v>300</v>
      </c>
      <c r="M140" s="77" t="s">
        <v>4621</v>
      </c>
      <c r="N140" s="135">
        <v>4.2</v>
      </c>
      <c r="O140" t="str">
        <f t="shared" si="5"/>
        <v>10,30,300,50,3,300</v>
      </c>
      <c r="P140" t="s">
        <v>6645</v>
      </c>
      <c r="Q140" s="61" t="s">
        <v>6751</v>
      </c>
      <c r="R140" t="str">
        <f>VLOOKUP(B140,'CBS SBI-2008'!$D$8:$L$1478,9,0)</f>
        <v>Vervaardiging van textiel</v>
      </c>
      <c r="S140" t="s">
        <v>4550</v>
      </c>
    </row>
    <row r="141" spans="1:19" x14ac:dyDescent="0.2">
      <c r="A141" s="60" t="str">
        <f t="shared" si="4"/>
        <v>133</v>
      </c>
      <c r="B141" s="60" t="s">
        <v>6758</v>
      </c>
      <c r="C141" s="140"/>
      <c r="D141" t="s">
        <v>9488</v>
      </c>
      <c r="E141" t="s">
        <v>9488</v>
      </c>
      <c r="F141" t="s">
        <v>9488</v>
      </c>
      <c r="G141">
        <v>50</v>
      </c>
      <c r="H141">
        <v>0</v>
      </c>
      <c r="I141">
        <v>50</v>
      </c>
      <c r="J141">
        <v>10</v>
      </c>
      <c r="K141">
        <v>2</v>
      </c>
      <c r="L141">
        <v>50</v>
      </c>
      <c r="M141" s="77" t="s">
        <v>4528</v>
      </c>
      <c r="N141" s="135">
        <v>3.1</v>
      </c>
      <c r="O141" t="str">
        <f t="shared" si="5"/>
        <v>50,0,50,10,2,50</v>
      </c>
      <c r="P141" t="s">
        <v>6645</v>
      </c>
      <c r="Q141" s="61" t="s">
        <v>6751</v>
      </c>
      <c r="R141" t="str">
        <f>VLOOKUP(B141,'CBS SBI-2008'!$D$8:$L$1478,9,0)</f>
        <v>Vervaardiging van textiel</v>
      </c>
      <c r="S141" t="s">
        <v>4550</v>
      </c>
    </row>
    <row r="142" spans="1:19" x14ac:dyDescent="0.2">
      <c r="A142" s="60" t="str">
        <f t="shared" si="4"/>
        <v>139</v>
      </c>
      <c r="B142" s="60" t="s">
        <v>6761</v>
      </c>
      <c r="C142" s="140"/>
      <c r="D142" t="s">
        <v>9489</v>
      </c>
      <c r="E142" t="s">
        <v>9489</v>
      </c>
      <c r="F142" t="s">
        <v>9489</v>
      </c>
      <c r="G142">
        <v>10</v>
      </c>
      <c r="H142">
        <v>0</v>
      </c>
      <c r="I142">
        <v>50</v>
      </c>
      <c r="J142">
        <v>10</v>
      </c>
      <c r="K142">
        <v>1</v>
      </c>
      <c r="L142">
        <v>50</v>
      </c>
      <c r="M142" s="77" t="s">
        <v>4528</v>
      </c>
      <c r="N142" s="135">
        <v>3.1</v>
      </c>
      <c r="O142" t="str">
        <f t="shared" si="5"/>
        <v>10,0,50,10,1,50</v>
      </c>
      <c r="P142" t="s">
        <v>6645</v>
      </c>
      <c r="Q142" s="61" t="s">
        <v>6751</v>
      </c>
      <c r="R142" t="str">
        <f>VLOOKUP(B142,'CBS SBI-2008'!$D$8:$L$1478,9,0)</f>
        <v>Vervaardiging van textiel</v>
      </c>
      <c r="S142" t="s">
        <v>4550</v>
      </c>
    </row>
    <row r="143" spans="1:19" x14ac:dyDescent="0.2">
      <c r="A143" s="60" t="str">
        <f t="shared" si="4"/>
        <v>139</v>
      </c>
      <c r="B143" s="60" t="s">
        <v>6761</v>
      </c>
      <c r="C143" s="140"/>
      <c r="D143" t="s">
        <v>9490</v>
      </c>
      <c r="E143" t="s">
        <v>9490</v>
      </c>
      <c r="F143" t="s">
        <v>9490</v>
      </c>
      <c r="G143">
        <v>0</v>
      </c>
      <c r="H143">
        <v>10</v>
      </c>
      <c r="I143">
        <v>50</v>
      </c>
      <c r="J143">
        <v>10</v>
      </c>
      <c r="K143">
        <v>1</v>
      </c>
      <c r="L143">
        <v>50</v>
      </c>
      <c r="M143" s="77" t="s">
        <v>4528</v>
      </c>
      <c r="N143" s="135">
        <v>3.1</v>
      </c>
      <c r="O143" t="str">
        <f t="shared" si="5"/>
        <v>0,10,50,10,1,50</v>
      </c>
      <c r="P143" t="s">
        <v>6645</v>
      </c>
      <c r="Q143" s="61" t="s">
        <v>6751</v>
      </c>
      <c r="R143" t="str">
        <f>VLOOKUP(B143,'CBS SBI-2008'!$D$8:$L$1478,9,0)</f>
        <v>Vervaardiging van textiel</v>
      </c>
      <c r="S143" t="s">
        <v>4550</v>
      </c>
    </row>
    <row r="144" spans="1:19" x14ac:dyDescent="0.2">
      <c r="A144" s="60" t="str">
        <f t="shared" si="4"/>
        <v>1393</v>
      </c>
      <c r="B144" s="60" t="s">
        <v>6767</v>
      </c>
      <c r="C144" s="140"/>
      <c r="D144" t="s">
        <v>9491</v>
      </c>
      <c r="E144" t="s">
        <v>9492</v>
      </c>
      <c r="F144" t="s">
        <v>9492</v>
      </c>
      <c r="G144">
        <v>100</v>
      </c>
      <c r="H144">
        <v>30</v>
      </c>
      <c r="I144">
        <v>200</v>
      </c>
      <c r="J144">
        <v>10</v>
      </c>
      <c r="K144">
        <v>2</v>
      </c>
      <c r="L144">
        <v>200</v>
      </c>
      <c r="M144" s="77" t="s">
        <v>4606</v>
      </c>
      <c r="N144" s="135">
        <v>4.0999999999999996</v>
      </c>
      <c r="O144" t="str">
        <f t="shared" si="5"/>
        <v>100,30,200,10,2,200</v>
      </c>
      <c r="P144" t="s">
        <v>6645</v>
      </c>
      <c r="Q144" s="61" t="s">
        <v>6751</v>
      </c>
      <c r="R144" t="str">
        <f>VLOOKUP(B144,'CBS SBI-2008'!$D$8:$L$1478,9,0)</f>
        <v>Vervaardiging van textiel</v>
      </c>
      <c r="S144" t="s">
        <v>4550</v>
      </c>
    </row>
    <row r="145" spans="1:19" x14ac:dyDescent="0.2">
      <c r="A145" s="60" t="str">
        <f t="shared" si="4"/>
        <v>141</v>
      </c>
      <c r="B145" s="60" t="s">
        <v>6779</v>
      </c>
      <c r="C145" s="140"/>
      <c r="D145" t="s">
        <v>9493</v>
      </c>
      <c r="E145" t="s">
        <v>9493</v>
      </c>
      <c r="F145" t="s">
        <v>9493</v>
      </c>
      <c r="G145">
        <v>30</v>
      </c>
      <c r="H145">
        <v>0</v>
      </c>
      <c r="I145">
        <v>50</v>
      </c>
      <c r="J145">
        <v>0</v>
      </c>
      <c r="K145">
        <v>1</v>
      </c>
      <c r="L145">
        <v>50</v>
      </c>
      <c r="M145" s="77" t="s">
        <v>4528</v>
      </c>
      <c r="N145" s="135">
        <v>3.1</v>
      </c>
      <c r="O145" t="str">
        <f t="shared" si="5"/>
        <v>30,0,50,0,1,50</v>
      </c>
      <c r="P145" t="s">
        <v>6645</v>
      </c>
      <c r="Q145" s="61" t="s">
        <v>6778</v>
      </c>
      <c r="R145" t="str">
        <f>VLOOKUP(B145,'CBS SBI-2008'!$D$8:$L$1478,9,0)</f>
        <v>Vervaardiging van kleding</v>
      </c>
      <c r="S145" t="s">
        <v>4550</v>
      </c>
    </row>
    <row r="146" spans="1:19" x14ac:dyDescent="0.2">
      <c r="A146" s="60" t="str">
        <f t="shared" si="4"/>
        <v>141</v>
      </c>
      <c r="B146" s="60" t="s">
        <v>6779</v>
      </c>
      <c r="C146" s="140"/>
      <c r="D146" t="s">
        <v>9494</v>
      </c>
      <c r="E146" t="s">
        <v>9495</v>
      </c>
      <c r="F146" t="s">
        <v>9495</v>
      </c>
      <c r="G146">
        <v>10</v>
      </c>
      <c r="H146">
        <v>10</v>
      </c>
      <c r="I146">
        <v>30</v>
      </c>
      <c r="J146">
        <v>10</v>
      </c>
      <c r="K146">
        <v>2</v>
      </c>
      <c r="L146">
        <v>30</v>
      </c>
      <c r="M146" s="77">
        <v>2</v>
      </c>
      <c r="N146" s="135">
        <v>2</v>
      </c>
      <c r="O146" t="str">
        <f t="shared" si="5"/>
        <v>10,10,30,10,2,30</v>
      </c>
      <c r="P146" t="s">
        <v>6645</v>
      </c>
      <c r="Q146" s="61" t="s">
        <v>6778</v>
      </c>
      <c r="R146" t="str">
        <f>VLOOKUP(B146,'CBS SBI-2008'!$D$8:$L$1478,9,0)</f>
        <v>Vervaardiging van kleding</v>
      </c>
      <c r="S146" t="s">
        <v>4550</v>
      </c>
    </row>
    <row r="147" spans="1:19" x14ac:dyDescent="0.2">
      <c r="A147" s="60" t="str">
        <f t="shared" si="4"/>
        <v>142</v>
      </c>
      <c r="B147" s="60" t="s">
        <v>6791</v>
      </c>
      <c r="C147" s="140"/>
      <c r="D147" t="s">
        <v>9496</v>
      </c>
      <c r="E147" t="s">
        <v>9496</v>
      </c>
      <c r="F147" t="s">
        <v>9496</v>
      </c>
      <c r="G147">
        <v>50</v>
      </c>
      <c r="H147">
        <v>10</v>
      </c>
      <c r="I147">
        <v>10</v>
      </c>
      <c r="J147">
        <v>10</v>
      </c>
      <c r="K147">
        <v>1</v>
      </c>
      <c r="L147">
        <v>50</v>
      </c>
      <c r="M147" s="77" t="s">
        <v>4528</v>
      </c>
      <c r="N147" s="135">
        <v>3.1</v>
      </c>
      <c r="O147" t="str">
        <f t="shared" si="5"/>
        <v>50,10,10,10,1,50</v>
      </c>
      <c r="P147" t="s">
        <v>6645</v>
      </c>
      <c r="Q147" s="61" t="s">
        <v>6778</v>
      </c>
      <c r="R147" t="str">
        <f>VLOOKUP(B147,'CBS SBI-2008'!$D$8:$L$1478,9,0)</f>
        <v>Vervaardiging van kleding</v>
      </c>
      <c r="S147" t="s">
        <v>4550</v>
      </c>
    </row>
    <row r="148" spans="1:19" x14ac:dyDescent="0.2">
      <c r="A148" s="60" t="str">
        <f t="shared" si="4"/>
        <v>143</v>
      </c>
      <c r="B148" s="60" t="s">
        <v>6794</v>
      </c>
      <c r="C148" s="140"/>
      <c r="D148" t="s">
        <v>9490</v>
      </c>
      <c r="E148" t="s">
        <v>9490</v>
      </c>
      <c r="F148" t="s">
        <v>9490</v>
      </c>
      <c r="G148">
        <v>0</v>
      </c>
      <c r="H148">
        <v>10</v>
      </c>
      <c r="I148">
        <v>50</v>
      </c>
      <c r="J148">
        <v>10</v>
      </c>
      <c r="K148">
        <v>1</v>
      </c>
      <c r="L148">
        <v>50</v>
      </c>
      <c r="M148" s="77" t="s">
        <v>4528</v>
      </c>
      <c r="N148" s="135">
        <v>3.1</v>
      </c>
      <c r="O148" t="str">
        <f t="shared" si="5"/>
        <v>0,10,50,10,1,50</v>
      </c>
      <c r="P148" t="s">
        <v>6645</v>
      </c>
      <c r="Q148" s="61" t="s">
        <v>6778</v>
      </c>
      <c r="R148" t="str">
        <f>VLOOKUP(B148,'CBS SBI-2008'!$D$8:$L$1478,9,0)</f>
        <v>Vervaardiging van kleding</v>
      </c>
      <c r="S148" t="s">
        <v>4550</v>
      </c>
    </row>
    <row r="149" spans="1:19" x14ac:dyDescent="0.2">
      <c r="A149" s="60" t="str">
        <f t="shared" si="4"/>
        <v>151</v>
      </c>
      <c r="B149" s="60" t="s">
        <v>6802</v>
      </c>
      <c r="C149" s="140"/>
      <c r="D149" t="s">
        <v>9497</v>
      </c>
      <c r="E149" t="s">
        <v>9497</v>
      </c>
      <c r="F149" t="s">
        <v>9497</v>
      </c>
      <c r="G149">
        <v>300</v>
      </c>
      <c r="H149">
        <v>30</v>
      </c>
      <c r="I149">
        <v>100</v>
      </c>
      <c r="J149">
        <v>10</v>
      </c>
      <c r="K149">
        <v>2</v>
      </c>
      <c r="L149">
        <v>300</v>
      </c>
      <c r="M149" s="77" t="s">
        <v>4621</v>
      </c>
      <c r="N149" s="135">
        <v>4.2</v>
      </c>
      <c r="O149" t="str">
        <f t="shared" si="5"/>
        <v>300,30,100,10,2,300</v>
      </c>
      <c r="P149" t="s">
        <v>6645</v>
      </c>
      <c r="Q149" s="61" t="s">
        <v>6801</v>
      </c>
      <c r="R149" t="str">
        <f>VLOOKUP(B149,'CBS SBI-2008'!$D$8:$L$1478,9,0)</f>
        <v>Vervaardiging van leer, lederwaren en schoenen</v>
      </c>
      <c r="S149" t="s">
        <v>4550</v>
      </c>
    </row>
    <row r="150" spans="1:19" x14ac:dyDescent="0.2">
      <c r="A150" s="60" t="str">
        <f t="shared" si="4"/>
        <v>151</v>
      </c>
      <c r="B150" s="60" t="s">
        <v>6802</v>
      </c>
      <c r="C150" s="140"/>
      <c r="D150" t="s">
        <v>9498</v>
      </c>
      <c r="E150" t="s">
        <v>9498</v>
      </c>
      <c r="F150" t="s">
        <v>9498</v>
      </c>
      <c r="G150">
        <v>50</v>
      </c>
      <c r="H150">
        <v>10</v>
      </c>
      <c r="I150">
        <v>30</v>
      </c>
      <c r="J150">
        <v>10</v>
      </c>
      <c r="K150">
        <v>2</v>
      </c>
      <c r="L150">
        <v>50</v>
      </c>
      <c r="M150" s="77" t="s">
        <v>4528</v>
      </c>
      <c r="N150" s="135">
        <v>3.1</v>
      </c>
      <c r="O150" t="str">
        <f t="shared" si="5"/>
        <v>50,10,30,10,2,50</v>
      </c>
      <c r="P150" t="s">
        <v>6645</v>
      </c>
      <c r="Q150" s="61" t="s">
        <v>6801</v>
      </c>
      <c r="R150" t="str">
        <f>VLOOKUP(B150,'CBS SBI-2008'!$D$8:$L$1478,9,0)</f>
        <v>Vervaardiging van leer, lederwaren en schoenen</v>
      </c>
      <c r="S150" t="s">
        <v>4550</v>
      </c>
    </row>
    <row r="151" spans="1:19" x14ac:dyDescent="0.2">
      <c r="A151" s="60" t="str">
        <f t="shared" si="4"/>
        <v>151</v>
      </c>
      <c r="B151" s="60" t="s">
        <v>6802</v>
      </c>
      <c r="C151" s="140"/>
      <c r="D151" t="s">
        <v>9496</v>
      </c>
      <c r="E151" t="s">
        <v>9496</v>
      </c>
      <c r="F151" t="s">
        <v>9496</v>
      </c>
      <c r="G151">
        <v>50</v>
      </c>
      <c r="H151">
        <v>10</v>
      </c>
      <c r="I151">
        <v>10</v>
      </c>
      <c r="J151">
        <v>10</v>
      </c>
      <c r="K151">
        <v>1</v>
      </c>
      <c r="L151">
        <v>50</v>
      </c>
      <c r="M151" s="77" t="s">
        <v>4528</v>
      </c>
      <c r="N151" s="135">
        <v>3.1</v>
      </c>
      <c r="O151" t="str">
        <f t="shared" si="5"/>
        <v>50,10,10,10,1,50</v>
      </c>
      <c r="P151" t="s">
        <v>6645</v>
      </c>
      <c r="Q151" s="61" t="s">
        <v>6801</v>
      </c>
      <c r="R151" t="str">
        <f>VLOOKUP(B151,'CBS SBI-2008'!$D$8:$L$1478,9,0)</f>
        <v>Vervaardiging van leer, lederwaren en schoenen</v>
      </c>
      <c r="S151" t="s">
        <v>4550</v>
      </c>
    </row>
    <row r="152" spans="1:19" x14ac:dyDescent="0.2">
      <c r="A152" s="60" t="str">
        <f t="shared" si="4"/>
        <v>152</v>
      </c>
      <c r="B152" s="60" t="s">
        <v>6808</v>
      </c>
      <c r="C152" s="140"/>
      <c r="D152" t="s">
        <v>9499</v>
      </c>
      <c r="E152" t="s">
        <v>9499</v>
      </c>
      <c r="F152" t="s">
        <v>9499</v>
      </c>
      <c r="G152">
        <v>50</v>
      </c>
      <c r="H152">
        <v>10</v>
      </c>
      <c r="I152">
        <v>50</v>
      </c>
      <c r="J152">
        <v>10</v>
      </c>
      <c r="K152">
        <v>2</v>
      </c>
      <c r="L152">
        <v>50</v>
      </c>
      <c r="M152" s="77" t="s">
        <v>4528</v>
      </c>
      <c r="N152" s="135">
        <v>3.1</v>
      </c>
      <c r="O152" t="str">
        <f t="shared" si="5"/>
        <v>50,10,50,10,2,50</v>
      </c>
      <c r="P152" t="s">
        <v>6645</v>
      </c>
      <c r="Q152" s="61" t="s">
        <v>6801</v>
      </c>
      <c r="R152" t="str">
        <f>VLOOKUP(B152,'CBS SBI-2008'!$D$8:$L$1478,9,0)</f>
        <v>Vervaardiging van leer, lederwaren en schoenen</v>
      </c>
      <c r="S152" t="s">
        <v>4550</v>
      </c>
    </row>
    <row r="153" spans="1:19" x14ac:dyDescent="0.2">
      <c r="A153" s="60" t="str">
        <f t="shared" si="4"/>
        <v>152</v>
      </c>
      <c r="B153" s="60" t="s">
        <v>6808</v>
      </c>
      <c r="C153" s="140"/>
      <c r="D153" t="s">
        <v>9497</v>
      </c>
      <c r="E153" t="s">
        <v>9497</v>
      </c>
      <c r="F153" t="s">
        <v>9497</v>
      </c>
      <c r="G153">
        <v>300</v>
      </c>
      <c r="H153">
        <v>30</v>
      </c>
      <c r="I153">
        <v>100</v>
      </c>
      <c r="J153">
        <v>10</v>
      </c>
      <c r="K153">
        <v>2</v>
      </c>
      <c r="L153">
        <v>300</v>
      </c>
      <c r="M153" s="77" t="s">
        <v>4621</v>
      </c>
      <c r="N153" s="135">
        <v>4.2</v>
      </c>
      <c r="O153" t="str">
        <f t="shared" si="5"/>
        <v>300,30,100,10,2,300</v>
      </c>
      <c r="P153" t="s">
        <v>6645</v>
      </c>
      <c r="Q153" s="61" t="s">
        <v>6801</v>
      </c>
      <c r="R153" t="str">
        <f>VLOOKUP(B153,'CBS SBI-2008'!$D$8:$L$1478,9,0)</f>
        <v>Vervaardiging van leer, lederwaren en schoenen</v>
      </c>
      <c r="S153" t="s">
        <v>4550</v>
      </c>
    </row>
    <row r="154" spans="1:19" x14ac:dyDescent="0.2">
      <c r="A154" s="60" t="str">
        <f t="shared" si="4"/>
        <v>16101</v>
      </c>
      <c r="B154" s="60" t="s">
        <v>6816</v>
      </c>
      <c r="C154" s="140"/>
      <c r="D154" t="s">
        <v>9500</v>
      </c>
      <c r="E154" t="s">
        <v>9500</v>
      </c>
      <c r="F154" t="s">
        <v>9500</v>
      </c>
      <c r="G154">
        <v>0</v>
      </c>
      <c r="H154">
        <v>50</v>
      </c>
      <c r="I154">
        <v>100</v>
      </c>
      <c r="J154">
        <v>50</v>
      </c>
      <c r="K154">
        <v>2</v>
      </c>
      <c r="L154">
        <v>100</v>
      </c>
      <c r="M154" s="77" t="s">
        <v>4240</v>
      </c>
      <c r="N154" s="135">
        <v>3.2</v>
      </c>
      <c r="O154" t="str">
        <f t="shared" si="5"/>
        <v>0,50,100,50,2,100</v>
      </c>
      <c r="P154" t="s">
        <v>6818</v>
      </c>
      <c r="Q154" s="61" t="s">
        <v>6812</v>
      </c>
      <c r="R154" t="str">
        <f>VLOOKUP(B154,'CBS SBI-2008'!$D$8:$L$1478,9,0)</f>
        <v>Primaire houtbewerking en vervaardiging van artikelen van hout, kurk, riet en vlechtwerk ( geen meubels)</v>
      </c>
      <c r="S154" t="s">
        <v>6818</v>
      </c>
    </row>
    <row r="155" spans="1:19" x14ac:dyDescent="0.2">
      <c r="A155" s="60" t="str">
        <f t="shared" si="4"/>
        <v>16102.1</v>
      </c>
      <c r="B155" s="60" t="s">
        <v>6819</v>
      </c>
      <c r="C155" s="140">
        <v>1</v>
      </c>
      <c r="D155" t="s">
        <v>9501</v>
      </c>
      <c r="E155" t="s">
        <v>9502</v>
      </c>
      <c r="F155" t="s">
        <v>9503</v>
      </c>
      <c r="G155">
        <v>200</v>
      </c>
      <c r="H155">
        <v>30</v>
      </c>
      <c r="I155">
        <v>50</v>
      </c>
      <c r="J155">
        <v>10</v>
      </c>
      <c r="K155">
        <v>2</v>
      </c>
      <c r="L155">
        <v>200</v>
      </c>
      <c r="M155" s="77" t="s">
        <v>4606</v>
      </c>
      <c r="N155" s="135">
        <v>4.0999999999999996</v>
      </c>
      <c r="O155" t="str">
        <f t="shared" si="5"/>
        <v>200,30,50,10,2,200</v>
      </c>
      <c r="P155" t="s">
        <v>6818</v>
      </c>
      <c r="Q155" s="61" t="s">
        <v>6812</v>
      </c>
      <c r="R155" t="str">
        <f>VLOOKUP(B155,'CBS SBI-2008'!$D$8:$L$1478,9,0)</f>
        <v>Primaire houtbewerking en vervaardiging van artikelen van hout, kurk, riet en vlechtwerk ( geen meubels)</v>
      </c>
      <c r="S155" t="s">
        <v>6818</v>
      </c>
    </row>
    <row r="156" spans="1:19" x14ac:dyDescent="0.2">
      <c r="A156" s="60" t="str">
        <f t="shared" si="4"/>
        <v>16102.2</v>
      </c>
      <c r="B156" s="60" t="s">
        <v>6819</v>
      </c>
      <c r="C156" s="140">
        <v>2</v>
      </c>
      <c r="D156" t="s">
        <v>9501</v>
      </c>
      <c r="E156" t="s">
        <v>9504</v>
      </c>
      <c r="F156" t="s">
        <v>9505</v>
      </c>
      <c r="G156">
        <v>10</v>
      </c>
      <c r="H156">
        <v>30</v>
      </c>
      <c r="I156">
        <v>50</v>
      </c>
      <c r="J156">
        <v>10</v>
      </c>
      <c r="K156">
        <v>2</v>
      </c>
      <c r="L156">
        <v>50</v>
      </c>
      <c r="M156" s="77" t="s">
        <v>4528</v>
      </c>
      <c r="N156" s="135">
        <v>3.1</v>
      </c>
      <c r="O156" t="str">
        <f t="shared" si="5"/>
        <v>10,30,50,10,2,50</v>
      </c>
      <c r="P156" t="s">
        <v>6818</v>
      </c>
      <c r="Q156" s="61" t="s">
        <v>6812</v>
      </c>
      <c r="R156" t="str">
        <f>VLOOKUP(B156,'CBS SBI-2008'!$D$8:$L$1478,9,0)</f>
        <v>Primaire houtbewerking en vervaardiging van artikelen van hout, kurk, riet en vlechtwerk ( geen meubels)</v>
      </c>
      <c r="S156" t="s">
        <v>6818</v>
      </c>
    </row>
    <row r="157" spans="1:19" x14ac:dyDescent="0.2">
      <c r="A157" s="60" t="str">
        <f t="shared" si="4"/>
        <v>162.0</v>
      </c>
      <c r="B157" s="60" t="s">
        <v>6821</v>
      </c>
      <c r="C157" s="140">
        <v>0</v>
      </c>
      <c r="D157" t="s">
        <v>9506</v>
      </c>
      <c r="E157" t="s">
        <v>9506</v>
      </c>
      <c r="F157" t="s">
        <v>9506</v>
      </c>
      <c r="G157">
        <v>0</v>
      </c>
      <c r="H157">
        <v>30</v>
      </c>
      <c r="I157">
        <v>100</v>
      </c>
      <c r="J157">
        <v>0</v>
      </c>
      <c r="K157">
        <v>2</v>
      </c>
      <c r="L157">
        <v>100</v>
      </c>
      <c r="M157" s="77" t="s">
        <v>4240</v>
      </c>
      <c r="N157" s="135">
        <v>3.2</v>
      </c>
      <c r="O157" t="str">
        <f t="shared" si="5"/>
        <v>0,30,100,0,2,100</v>
      </c>
      <c r="P157" t="s">
        <v>6818</v>
      </c>
      <c r="Q157" s="61" t="s">
        <v>6812</v>
      </c>
      <c r="R157" t="str">
        <f>VLOOKUP(B157,'CBS SBI-2008'!$D$8:$L$1478,9,0)</f>
        <v>Primaire houtbewerking en vervaardiging van artikelen van hout, kurk, riet en vlechtwerk ( geen meubels)</v>
      </c>
      <c r="S157" t="s">
        <v>6818</v>
      </c>
    </row>
    <row r="158" spans="1:19" x14ac:dyDescent="0.2">
      <c r="A158" s="60" t="str">
        <f t="shared" si="4"/>
        <v>162.1</v>
      </c>
      <c r="B158" s="60" t="s">
        <v>6821</v>
      </c>
      <c r="C158" s="140">
        <v>1</v>
      </c>
      <c r="D158" t="s">
        <v>9507</v>
      </c>
      <c r="E158" t="s">
        <v>9507</v>
      </c>
      <c r="F158" t="s">
        <v>9507</v>
      </c>
      <c r="G158">
        <v>0</v>
      </c>
      <c r="H158">
        <v>30</v>
      </c>
      <c r="I158">
        <v>50</v>
      </c>
      <c r="J158">
        <v>0</v>
      </c>
      <c r="K158">
        <v>1</v>
      </c>
      <c r="L158">
        <v>50</v>
      </c>
      <c r="M158" s="77" t="s">
        <v>4528</v>
      </c>
      <c r="N158" s="135">
        <v>3.1</v>
      </c>
      <c r="O158" t="str">
        <f t="shared" si="5"/>
        <v>0,30,50,0,1,50</v>
      </c>
      <c r="P158" t="s">
        <v>6818</v>
      </c>
      <c r="Q158" s="61" t="s">
        <v>6812</v>
      </c>
      <c r="R158" t="str">
        <f>VLOOKUP(B158,'CBS SBI-2008'!$D$8:$L$1478,9,0)</f>
        <v>Primaire houtbewerking en vervaardiging van artikelen van hout, kurk, riet en vlechtwerk ( geen meubels)</v>
      </c>
      <c r="S158" t="s">
        <v>6818</v>
      </c>
    </row>
    <row r="159" spans="1:19" x14ac:dyDescent="0.2">
      <c r="A159" s="60" t="str">
        <f t="shared" si="4"/>
        <v>1621</v>
      </c>
      <c r="B159" s="60" t="s">
        <v>1106</v>
      </c>
      <c r="C159" s="140"/>
      <c r="D159" t="s">
        <v>9508</v>
      </c>
      <c r="E159" t="s">
        <v>9509</v>
      </c>
      <c r="F159" t="s">
        <v>9509</v>
      </c>
      <c r="G159">
        <v>100</v>
      </c>
      <c r="H159">
        <v>30</v>
      </c>
      <c r="I159">
        <v>100</v>
      </c>
      <c r="J159">
        <v>10</v>
      </c>
      <c r="K159">
        <v>3</v>
      </c>
      <c r="L159">
        <v>100</v>
      </c>
      <c r="M159" s="77" t="s">
        <v>4240</v>
      </c>
      <c r="N159" s="135">
        <v>3.2</v>
      </c>
      <c r="O159" t="str">
        <f t="shared" si="5"/>
        <v>100,30,100,10,3,100</v>
      </c>
      <c r="P159" t="s">
        <v>6818</v>
      </c>
      <c r="Q159" s="61" t="s">
        <v>6812</v>
      </c>
      <c r="R159" t="str">
        <f>VLOOKUP(B159,'CBS SBI-2008'!$D$8:$L$1478,9,0)</f>
        <v>Primaire houtbewerking en vervaardiging van artikelen van hout, kurk, riet en vlechtwerk ( geen meubels)</v>
      </c>
      <c r="S159" t="s">
        <v>6818</v>
      </c>
    </row>
    <row r="160" spans="1:19" x14ac:dyDescent="0.2">
      <c r="A160" s="60" t="str">
        <f t="shared" si="4"/>
        <v>162902</v>
      </c>
      <c r="B160" s="60" t="s">
        <v>6836</v>
      </c>
      <c r="C160" s="140"/>
      <c r="D160" t="s">
        <v>9510</v>
      </c>
      <c r="E160" t="s">
        <v>6837</v>
      </c>
      <c r="F160" t="s">
        <v>6837</v>
      </c>
      <c r="G160">
        <v>10</v>
      </c>
      <c r="H160">
        <v>10</v>
      </c>
      <c r="I160">
        <v>30</v>
      </c>
      <c r="J160">
        <v>0</v>
      </c>
      <c r="K160">
        <v>1</v>
      </c>
      <c r="L160">
        <v>30</v>
      </c>
      <c r="M160" s="77">
        <v>2</v>
      </c>
      <c r="N160" s="135">
        <v>2</v>
      </c>
      <c r="O160" t="str">
        <f t="shared" si="5"/>
        <v>10,10,30,0,1,30</v>
      </c>
      <c r="P160" t="s">
        <v>6818</v>
      </c>
      <c r="Q160" s="61" t="s">
        <v>6812</v>
      </c>
      <c r="R160" t="str">
        <f>VLOOKUP(B160,'CBS SBI-2008'!$D$8:$L$1478,9,0)</f>
        <v>Primaire houtbewerking en vervaardiging van artikelen van hout, kurk, riet en vlechtwerk ( geen meubels)</v>
      </c>
      <c r="S160" t="s">
        <v>6818</v>
      </c>
    </row>
    <row r="161" spans="1:19" x14ac:dyDescent="0.2">
      <c r="A161" s="60" t="str">
        <f t="shared" si="4"/>
        <v>1711</v>
      </c>
      <c r="B161" s="60" t="s">
        <v>653</v>
      </c>
      <c r="C161" s="140"/>
      <c r="D161" t="s">
        <v>9511</v>
      </c>
      <c r="E161" t="s">
        <v>9511</v>
      </c>
      <c r="F161" t="s">
        <v>9511</v>
      </c>
      <c r="G161">
        <v>200</v>
      </c>
      <c r="H161">
        <v>100</v>
      </c>
      <c r="I161">
        <v>200</v>
      </c>
      <c r="J161">
        <v>50</v>
      </c>
      <c r="K161">
        <v>3</v>
      </c>
      <c r="L161">
        <v>200</v>
      </c>
      <c r="M161" s="77" t="s">
        <v>4606</v>
      </c>
      <c r="N161" s="135">
        <v>4.0999999999999996</v>
      </c>
      <c r="O161" t="str">
        <f t="shared" si="5"/>
        <v>200,100,200,50,3,200</v>
      </c>
      <c r="P161" t="s">
        <v>6645</v>
      </c>
      <c r="Q161" s="61" t="s">
        <v>6839</v>
      </c>
      <c r="R161" t="str">
        <f>VLOOKUP(B161,'CBS SBI-2008'!$D$8:$L$1478,9,0)</f>
        <v xml:space="preserve">Vervaardiging van papier, karton en papier- en kartonwaren </v>
      </c>
      <c r="S161" t="s">
        <v>4550</v>
      </c>
    </row>
    <row r="162" spans="1:19" x14ac:dyDescent="0.2">
      <c r="A162" s="60" t="str">
        <f t="shared" si="4"/>
        <v>1712.1</v>
      </c>
      <c r="B162" s="60" t="s">
        <v>6843</v>
      </c>
      <c r="C162" s="140">
        <v>1</v>
      </c>
      <c r="D162" t="s">
        <v>9512</v>
      </c>
      <c r="E162" t="s">
        <v>9513</v>
      </c>
      <c r="F162" t="s">
        <v>9514</v>
      </c>
      <c r="G162">
        <v>50</v>
      </c>
      <c r="H162">
        <v>30</v>
      </c>
      <c r="I162">
        <v>50</v>
      </c>
      <c r="J162">
        <v>30</v>
      </c>
      <c r="K162">
        <v>1</v>
      </c>
      <c r="L162">
        <v>50</v>
      </c>
      <c r="M162" s="77" t="s">
        <v>4528</v>
      </c>
      <c r="N162" s="135">
        <v>3.1</v>
      </c>
      <c r="O162" t="str">
        <f t="shared" si="5"/>
        <v>50,30,50,30,1,50</v>
      </c>
      <c r="P162" t="s">
        <v>6645</v>
      </c>
      <c r="Q162" s="61" t="s">
        <v>6839</v>
      </c>
      <c r="R162" t="str">
        <f>VLOOKUP(B162,'CBS SBI-2008'!$D$8:$L$1478,9,0)</f>
        <v xml:space="preserve">Vervaardiging van papier, karton en papier- en kartonwaren </v>
      </c>
      <c r="S162" t="s">
        <v>4550</v>
      </c>
    </row>
    <row r="163" spans="1:19" x14ac:dyDescent="0.2">
      <c r="A163" s="60" t="str">
        <f t="shared" si="4"/>
        <v>1712.2</v>
      </c>
      <c r="B163" s="60" t="s">
        <v>6843</v>
      </c>
      <c r="C163" s="140">
        <v>2</v>
      </c>
      <c r="D163" t="s">
        <v>9512</v>
      </c>
      <c r="E163" t="s">
        <v>9515</v>
      </c>
      <c r="F163" t="s">
        <v>9516</v>
      </c>
      <c r="G163">
        <v>100</v>
      </c>
      <c r="H163">
        <v>50</v>
      </c>
      <c r="I163">
        <v>200</v>
      </c>
      <c r="J163">
        <v>50</v>
      </c>
      <c r="K163">
        <v>2</v>
      </c>
      <c r="L163">
        <v>200</v>
      </c>
      <c r="M163" s="77" t="s">
        <v>4606</v>
      </c>
      <c r="N163" s="135">
        <v>4.0999999999999996</v>
      </c>
      <c r="O163" t="str">
        <f t="shared" si="5"/>
        <v>100,50,200,50,2,200</v>
      </c>
      <c r="P163" t="s">
        <v>6645</v>
      </c>
      <c r="Q163" s="61" t="s">
        <v>6839</v>
      </c>
      <c r="R163" t="str">
        <f>VLOOKUP(B163,'CBS SBI-2008'!$D$8:$L$1478,9,0)</f>
        <v xml:space="preserve">Vervaardiging van papier, karton en papier- en kartonwaren </v>
      </c>
      <c r="S163" t="s">
        <v>4550</v>
      </c>
    </row>
    <row r="164" spans="1:19" x14ac:dyDescent="0.2">
      <c r="A164" s="60" t="str">
        <f t="shared" si="4"/>
        <v>1712.3</v>
      </c>
      <c r="B164" s="60" t="s">
        <v>6843</v>
      </c>
      <c r="C164" s="140">
        <v>3</v>
      </c>
      <c r="D164" t="s">
        <v>9512</v>
      </c>
      <c r="E164" t="s">
        <v>9517</v>
      </c>
      <c r="F164" t="s">
        <v>9518</v>
      </c>
      <c r="G164">
        <v>200</v>
      </c>
      <c r="H164">
        <v>100</v>
      </c>
      <c r="I164">
        <v>300</v>
      </c>
      <c r="J164">
        <v>100</v>
      </c>
      <c r="K164">
        <v>3</v>
      </c>
      <c r="L164">
        <v>300</v>
      </c>
      <c r="M164" s="77" t="s">
        <v>4621</v>
      </c>
      <c r="N164" s="135">
        <v>4.2</v>
      </c>
      <c r="O164" t="str">
        <f t="shared" si="5"/>
        <v>200,100,300,100,3,300</v>
      </c>
      <c r="P164" t="s">
        <v>6645</v>
      </c>
      <c r="Q164" s="61" t="s">
        <v>6839</v>
      </c>
      <c r="R164" t="str">
        <f>VLOOKUP(B164,'CBS SBI-2008'!$D$8:$L$1478,9,0)</f>
        <v xml:space="preserve">Vervaardiging van papier, karton en papier- en kartonwaren </v>
      </c>
      <c r="S164" t="s">
        <v>4550</v>
      </c>
    </row>
    <row r="165" spans="1:19" x14ac:dyDescent="0.2">
      <c r="A165" s="60" t="str">
        <f t="shared" si="4"/>
        <v>172</v>
      </c>
      <c r="B165" s="60" t="s">
        <v>6851</v>
      </c>
      <c r="C165" s="140"/>
      <c r="D165" t="s">
        <v>9519</v>
      </c>
      <c r="E165" t="s">
        <v>9520</v>
      </c>
      <c r="F165" t="s">
        <v>9520</v>
      </c>
      <c r="G165">
        <v>30</v>
      </c>
      <c r="H165">
        <v>30</v>
      </c>
      <c r="I165">
        <v>100</v>
      </c>
      <c r="J165">
        <v>30</v>
      </c>
      <c r="K165">
        <v>2</v>
      </c>
      <c r="L165">
        <v>100</v>
      </c>
      <c r="M165" s="77" t="s">
        <v>4240</v>
      </c>
      <c r="N165" s="135">
        <v>3.2</v>
      </c>
      <c r="O165" t="str">
        <f t="shared" si="5"/>
        <v>30,30,100,30,2,100</v>
      </c>
      <c r="P165" t="s">
        <v>6645</v>
      </c>
      <c r="Q165" s="61" t="s">
        <v>6839</v>
      </c>
      <c r="R165" t="str">
        <f>VLOOKUP(B165,'CBS SBI-2008'!$D$8:$L$1478,9,0)</f>
        <v xml:space="preserve">Vervaardiging van papier, karton en papier- en kartonwaren </v>
      </c>
      <c r="S165" t="s">
        <v>4550</v>
      </c>
    </row>
    <row r="166" spans="1:19" x14ac:dyDescent="0.2">
      <c r="A166" s="60" t="str">
        <f t="shared" si="4"/>
        <v>17212.1</v>
      </c>
      <c r="B166" s="60" t="s">
        <v>6856</v>
      </c>
      <c r="C166" s="140">
        <v>1</v>
      </c>
      <c r="D166" t="s">
        <v>9521</v>
      </c>
      <c r="E166" t="s">
        <v>9522</v>
      </c>
      <c r="F166" t="s">
        <v>9514</v>
      </c>
      <c r="G166">
        <v>30</v>
      </c>
      <c r="H166">
        <v>30</v>
      </c>
      <c r="I166">
        <v>100</v>
      </c>
      <c r="J166">
        <v>30</v>
      </c>
      <c r="K166">
        <v>2</v>
      </c>
      <c r="L166">
        <v>100</v>
      </c>
      <c r="M166" s="77" t="s">
        <v>4240</v>
      </c>
      <c r="N166" s="135">
        <v>3.2</v>
      </c>
      <c r="O166" t="str">
        <f t="shared" si="5"/>
        <v>30,30,100,30,2,100</v>
      </c>
      <c r="P166" t="s">
        <v>6645</v>
      </c>
      <c r="Q166" s="61" t="s">
        <v>6839</v>
      </c>
      <c r="R166" t="str">
        <f>VLOOKUP(B166,'CBS SBI-2008'!$D$8:$L$1478,9,0)</f>
        <v xml:space="preserve">Vervaardiging van papier, karton en papier- en kartonwaren </v>
      </c>
      <c r="S166" t="s">
        <v>4550</v>
      </c>
    </row>
    <row r="167" spans="1:19" x14ac:dyDescent="0.2">
      <c r="A167" s="60" t="str">
        <f t="shared" si="4"/>
        <v>17212.2</v>
      </c>
      <c r="B167" s="60" t="s">
        <v>6856</v>
      </c>
      <c r="C167" s="140">
        <v>2</v>
      </c>
      <c r="D167" t="s">
        <v>9521</v>
      </c>
      <c r="E167" t="s">
        <v>9523</v>
      </c>
      <c r="F167" t="s">
        <v>9524</v>
      </c>
      <c r="G167">
        <v>50</v>
      </c>
      <c r="H167">
        <v>30</v>
      </c>
      <c r="I167">
        <v>200</v>
      </c>
      <c r="J167">
        <v>30</v>
      </c>
      <c r="K167">
        <v>2</v>
      </c>
      <c r="L167">
        <v>200</v>
      </c>
      <c r="M167" s="77" t="s">
        <v>4606</v>
      </c>
      <c r="N167" s="135">
        <v>4.0999999999999996</v>
      </c>
      <c r="O167" t="str">
        <f t="shared" si="5"/>
        <v>50,30,200,30,2,200</v>
      </c>
      <c r="P167" t="s">
        <v>6645</v>
      </c>
      <c r="Q167" s="61" t="s">
        <v>6839</v>
      </c>
      <c r="R167" t="str">
        <f>VLOOKUP(B167,'CBS SBI-2008'!$D$8:$L$1478,9,0)</f>
        <v xml:space="preserve">Vervaardiging van papier, karton en papier- en kartonwaren </v>
      </c>
      <c r="S167" t="s">
        <v>4550</v>
      </c>
    </row>
    <row r="168" spans="1:19" x14ac:dyDescent="0.2">
      <c r="A168" s="60" t="str">
        <f t="shared" si="4"/>
        <v>1811</v>
      </c>
      <c r="B168" s="60" t="s">
        <v>6867</v>
      </c>
      <c r="C168" s="140"/>
      <c r="D168" t="s">
        <v>6868</v>
      </c>
      <c r="E168" t="s">
        <v>6868</v>
      </c>
      <c r="F168" t="s">
        <v>6868</v>
      </c>
      <c r="G168">
        <v>30</v>
      </c>
      <c r="H168">
        <v>0</v>
      </c>
      <c r="I168">
        <v>100</v>
      </c>
      <c r="J168">
        <v>10</v>
      </c>
      <c r="K168">
        <v>3</v>
      </c>
      <c r="L168">
        <v>100</v>
      </c>
      <c r="M168" s="77" t="s">
        <v>4240</v>
      </c>
      <c r="N168" s="135">
        <v>3.2</v>
      </c>
      <c r="O168" t="str">
        <f t="shared" si="5"/>
        <v>30,0,100,10,3,100</v>
      </c>
      <c r="P168" t="s">
        <v>6645</v>
      </c>
      <c r="Q168" s="61" t="s">
        <v>6864</v>
      </c>
      <c r="R168" t="str">
        <f>VLOOKUP(B168,'CBS SBI-2008'!$D$8:$L$1478,9,0)</f>
        <v>Drukkerijen, reproductie van opgenomen media</v>
      </c>
      <c r="S168" t="s">
        <v>4550</v>
      </c>
    </row>
    <row r="169" spans="1:19" x14ac:dyDescent="0.2">
      <c r="A169" s="60" t="str">
        <f t="shared" si="4"/>
        <v>1812</v>
      </c>
      <c r="B169" s="60" t="s">
        <v>6869</v>
      </c>
      <c r="C169" s="140"/>
      <c r="D169" t="s">
        <v>9525</v>
      </c>
      <c r="E169" t="s">
        <v>9526</v>
      </c>
      <c r="F169" t="s">
        <v>9526</v>
      </c>
      <c r="G169">
        <v>30</v>
      </c>
      <c r="H169">
        <v>0</v>
      </c>
      <c r="I169">
        <v>100</v>
      </c>
      <c r="J169">
        <v>10</v>
      </c>
      <c r="K169">
        <v>3</v>
      </c>
      <c r="L169">
        <v>100</v>
      </c>
      <c r="M169" s="77" t="s">
        <v>4240</v>
      </c>
      <c r="N169" s="135">
        <v>3.2</v>
      </c>
      <c r="O169" t="str">
        <f t="shared" si="5"/>
        <v>30,0,100,10,3,100</v>
      </c>
      <c r="P169" t="s">
        <v>6645</v>
      </c>
      <c r="Q169" s="61" t="s">
        <v>6864</v>
      </c>
      <c r="R169" t="str">
        <f>VLOOKUP(B169,'CBS SBI-2008'!$D$8:$L$1478,9,0)</f>
        <v>Drukkerijen, reproductie van opgenomen media</v>
      </c>
      <c r="S169" t="s">
        <v>4550</v>
      </c>
    </row>
    <row r="170" spans="1:19" x14ac:dyDescent="0.2">
      <c r="A170" s="60" t="str">
        <f t="shared" si="4"/>
        <v>18129</v>
      </c>
      <c r="B170" s="60" t="s">
        <v>6881</v>
      </c>
      <c r="C170" s="140"/>
      <c r="D170" t="s">
        <v>9527</v>
      </c>
      <c r="E170" t="s">
        <v>9527</v>
      </c>
      <c r="F170" t="s">
        <v>9527</v>
      </c>
      <c r="G170">
        <v>10</v>
      </c>
      <c r="H170">
        <v>0</v>
      </c>
      <c r="I170">
        <v>30</v>
      </c>
      <c r="J170">
        <v>0</v>
      </c>
      <c r="K170">
        <v>1</v>
      </c>
      <c r="L170">
        <v>30</v>
      </c>
      <c r="M170" s="77">
        <v>2</v>
      </c>
      <c r="N170" s="135">
        <v>2</v>
      </c>
      <c r="O170" t="str">
        <f t="shared" si="5"/>
        <v>10,0,30,0,1,30</v>
      </c>
      <c r="P170" t="s">
        <v>6645</v>
      </c>
      <c r="Q170" s="61" t="s">
        <v>6864</v>
      </c>
      <c r="R170" t="str">
        <f>VLOOKUP(B170,'CBS SBI-2008'!$D$8:$L$1478,9,0)</f>
        <v>Drukkerijen, reproductie van opgenomen media</v>
      </c>
      <c r="S170" t="s">
        <v>4550</v>
      </c>
    </row>
    <row r="171" spans="1:19" x14ac:dyDescent="0.2">
      <c r="A171" s="60" t="str">
        <f t="shared" si="4"/>
        <v>1813</v>
      </c>
      <c r="B171" s="60" t="s">
        <v>6883</v>
      </c>
      <c r="C171" s="140"/>
      <c r="D171" t="s">
        <v>9528</v>
      </c>
      <c r="E171" t="s">
        <v>9528</v>
      </c>
      <c r="F171" t="s">
        <v>9528</v>
      </c>
      <c r="G171">
        <v>30</v>
      </c>
      <c r="H171">
        <v>0</v>
      </c>
      <c r="I171">
        <v>10</v>
      </c>
      <c r="J171">
        <v>10</v>
      </c>
      <c r="K171">
        <v>2</v>
      </c>
      <c r="L171">
        <v>30</v>
      </c>
      <c r="M171" s="77">
        <v>2</v>
      </c>
      <c r="N171" s="135">
        <v>2</v>
      </c>
      <c r="O171" t="str">
        <f t="shared" si="5"/>
        <v>30,0,10,10,2,30</v>
      </c>
      <c r="P171" t="s">
        <v>6645</v>
      </c>
      <c r="Q171" s="61" t="s">
        <v>6864</v>
      </c>
      <c r="R171" t="str">
        <f>VLOOKUP(B171,'CBS SBI-2008'!$D$8:$L$1478,9,0)</f>
        <v>Drukkerijen, reproductie van opgenomen media</v>
      </c>
      <c r="S171" t="s">
        <v>4550</v>
      </c>
    </row>
    <row r="172" spans="1:19" x14ac:dyDescent="0.2">
      <c r="A172" s="60" t="str">
        <f t="shared" si="4"/>
        <v>1814</v>
      </c>
      <c r="B172" s="60" t="s">
        <v>6885</v>
      </c>
      <c r="C172" s="140"/>
      <c r="D172" t="s">
        <v>9529</v>
      </c>
      <c r="E172" t="s">
        <v>9529</v>
      </c>
      <c r="F172" t="s">
        <v>9529</v>
      </c>
      <c r="G172">
        <v>30</v>
      </c>
      <c r="H172">
        <v>0</v>
      </c>
      <c r="I172">
        <v>30</v>
      </c>
      <c r="J172">
        <v>10</v>
      </c>
      <c r="K172">
        <v>2</v>
      </c>
      <c r="L172">
        <v>30</v>
      </c>
      <c r="M172" s="77">
        <v>2</v>
      </c>
      <c r="N172" s="135">
        <v>2</v>
      </c>
      <c r="O172" t="str">
        <f t="shared" si="5"/>
        <v>30,0,30,10,2,30</v>
      </c>
      <c r="P172" t="s">
        <v>6645</v>
      </c>
      <c r="Q172" s="61" t="s">
        <v>6864</v>
      </c>
      <c r="R172" t="str">
        <f>VLOOKUP(B172,'CBS SBI-2008'!$D$8:$L$1478,9,0)</f>
        <v>Drukkerijen, reproductie van opgenomen media</v>
      </c>
      <c r="S172" t="s">
        <v>4550</v>
      </c>
    </row>
    <row r="173" spans="1:19" x14ac:dyDescent="0.2">
      <c r="A173" s="60" t="str">
        <f t="shared" si="4"/>
        <v>1814.A</v>
      </c>
      <c r="B173" s="60" t="s">
        <v>6885</v>
      </c>
      <c r="C173" s="140" t="s">
        <v>181</v>
      </c>
      <c r="D173" t="s">
        <v>9530</v>
      </c>
      <c r="E173" t="s">
        <v>9530</v>
      </c>
      <c r="F173" t="s">
        <v>9530</v>
      </c>
      <c r="G173">
        <v>0</v>
      </c>
      <c r="H173">
        <v>0</v>
      </c>
      <c r="I173">
        <v>10</v>
      </c>
      <c r="J173">
        <v>0</v>
      </c>
      <c r="K173">
        <v>1</v>
      </c>
      <c r="L173">
        <v>10</v>
      </c>
      <c r="M173" s="77">
        <v>1</v>
      </c>
      <c r="N173" s="135">
        <v>1</v>
      </c>
      <c r="O173" t="str">
        <f t="shared" si="5"/>
        <v>0,0,10,0,1,10</v>
      </c>
      <c r="P173" t="s">
        <v>6645</v>
      </c>
      <c r="Q173" s="61" t="s">
        <v>6864</v>
      </c>
      <c r="R173" t="str">
        <f>VLOOKUP(B173,'CBS SBI-2008'!$D$8:$L$1478,9,0)</f>
        <v>Drukkerijen, reproductie van opgenomen media</v>
      </c>
      <c r="S173" t="s">
        <v>4550</v>
      </c>
    </row>
    <row r="174" spans="1:19" x14ac:dyDescent="0.2">
      <c r="A174" s="60" t="str">
        <f t="shared" si="4"/>
        <v>1814.B</v>
      </c>
      <c r="B174" s="60" t="s">
        <v>6885</v>
      </c>
      <c r="C174" s="140" t="s">
        <v>1284</v>
      </c>
      <c r="D174" t="s">
        <v>9531</v>
      </c>
      <c r="E174" t="s">
        <v>9531</v>
      </c>
      <c r="F174" t="s">
        <v>9531</v>
      </c>
      <c r="G174">
        <v>30</v>
      </c>
      <c r="H174">
        <v>0</v>
      </c>
      <c r="I174">
        <v>30</v>
      </c>
      <c r="J174">
        <v>0</v>
      </c>
      <c r="K174">
        <v>2</v>
      </c>
      <c r="L174">
        <v>30</v>
      </c>
      <c r="M174" s="77">
        <v>2</v>
      </c>
      <c r="N174" s="135">
        <v>2</v>
      </c>
      <c r="O174" t="str">
        <f t="shared" si="5"/>
        <v>30,0,30,0,2,30</v>
      </c>
      <c r="P174" t="s">
        <v>6645</v>
      </c>
      <c r="Q174" s="61" t="s">
        <v>6864</v>
      </c>
      <c r="R174" t="str">
        <f>VLOOKUP(B174,'CBS SBI-2008'!$D$8:$L$1478,9,0)</f>
        <v>Drukkerijen, reproductie van opgenomen media</v>
      </c>
      <c r="S174" t="s">
        <v>4550</v>
      </c>
    </row>
    <row r="175" spans="1:19" x14ac:dyDescent="0.2">
      <c r="A175" s="60" t="str">
        <f t="shared" si="4"/>
        <v>182</v>
      </c>
      <c r="B175" s="60" t="s">
        <v>6887</v>
      </c>
      <c r="C175" s="140"/>
      <c r="D175" t="s">
        <v>9532</v>
      </c>
      <c r="E175" t="s">
        <v>9532</v>
      </c>
      <c r="F175" t="s">
        <v>9532</v>
      </c>
      <c r="G175">
        <v>0</v>
      </c>
      <c r="H175">
        <v>0</v>
      </c>
      <c r="I175">
        <v>10</v>
      </c>
      <c r="J175">
        <v>0</v>
      </c>
      <c r="K175">
        <v>1</v>
      </c>
      <c r="L175">
        <v>10</v>
      </c>
      <c r="M175" s="77">
        <v>1</v>
      </c>
      <c r="N175" s="135">
        <v>1</v>
      </c>
      <c r="O175" t="str">
        <f t="shared" si="5"/>
        <v>0,0,10,0,1,10</v>
      </c>
      <c r="P175" t="s">
        <v>6645</v>
      </c>
      <c r="Q175" t="s">
        <v>6864</v>
      </c>
      <c r="R175" t="str">
        <f>VLOOKUP(B175,'CBS SBI-2008'!$D$8:$L$1478,9,0)</f>
        <v>Drukkerijen, reproductie van opgenomen media</v>
      </c>
      <c r="S175" t="s">
        <v>4550</v>
      </c>
    </row>
    <row r="176" spans="1:19" x14ac:dyDescent="0.2">
      <c r="A176" s="60" t="str">
        <f t="shared" si="4"/>
        <v>191</v>
      </c>
      <c r="B176" s="60" t="s">
        <v>6893</v>
      </c>
      <c r="C176" s="140"/>
      <c r="D176" t="s">
        <v>9533</v>
      </c>
      <c r="E176" t="s">
        <v>9533</v>
      </c>
      <c r="F176" t="s">
        <v>9533</v>
      </c>
      <c r="G176">
        <v>1000</v>
      </c>
      <c r="H176">
        <v>700</v>
      </c>
      <c r="I176">
        <v>1000</v>
      </c>
      <c r="J176">
        <v>100</v>
      </c>
      <c r="K176">
        <v>2</v>
      </c>
      <c r="L176">
        <v>1000</v>
      </c>
      <c r="M176" s="77" t="s">
        <v>4754</v>
      </c>
      <c r="N176" s="135">
        <v>5.3</v>
      </c>
      <c r="O176" t="str">
        <f t="shared" si="5"/>
        <v>1000,700,1000,100,2,1000</v>
      </c>
      <c r="P176" t="s">
        <v>6645</v>
      </c>
      <c r="Q176" t="s">
        <v>6891</v>
      </c>
      <c r="R176" t="str">
        <f>VLOOKUP(B176,'CBS SBI-2008'!$D$8:$L$1478,9,0)</f>
        <v>Vervaardiging van cokesovenproducten en aardolieverwerking</v>
      </c>
      <c r="S176" t="s">
        <v>4550</v>
      </c>
    </row>
    <row r="177" spans="1:19" x14ac:dyDescent="0.2">
      <c r="A177" s="60" t="str">
        <f t="shared" si="4"/>
        <v>19201</v>
      </c>
      <c r="B177" s="60" t="s">
        <v>6899</v>
      </c>
      <c r="C177" s="140"/>
      <c r="D177" t="s">
        <v>9534</v>
      </c>
      <c r="E177" t="s">
        <v>9534</v>
      </c>
      <c r="F177" t="s">
        <v>9534</v>
      </c>
      <c r="G177">
        <v>1500</v>
      </c>
      <c r="H177">
        <v>100</v>
      </c>
      <c r="I177">
        <v>1500</v>
      </c>
      <c r="J177">
        <v>1500</v>
      </c>
      <c r="K177">
        <v>3</v>
      </c>
      <c r="L177">
        <v>1500</v>
      </c>
      <c r="M177" s="77">
        <v>6</v>
      </c>
      <c r="N177" s="135">
        <v>6</v>
      </c>
      <c r="O177" t="str">
        <f t="shared" si="5"/>
        <v>1500,100,1500,1500,3,1500</v>
      </c>
      <c r="P177" t="s">
        <v>6645</v>
      </c>
      <c r="Q177" s="61" t="s">
        <v>6891</v>
      </c>
      <c r="R177" t="str">
        <f>VLOOKUP(B177,'CBS SBI-2008'!$D$8:$L$1478,9,0)</f>
        <v>Vervaardiging van cokesovenproducten en aardolieverwerking</v>
      </c>
      <c r="S177" t="s">
        <v>4550</v>
      </c>
    </row>
    <row r="178" spans="1:19" x14ac:dyDescent="0.2">
      <c r="A178" s="60" t="str">
        <f t="shared" si="4"/>
        <v>19202.A</v>
      </c>
      <c r="B178" s="60" t="s">
        <v>6901</v>
      </c>
      <c r="C178" s="140" t="s">
        <v>181</v>
      </c>
      <c r="D178" t="s">
        <v>9535</v>
      </c>
      <c r="E178" t="s">
        <v>9536</v>
      </c>
      <c r="F178" t="s">
        <v>9536</v>
      </c>
      <c r="G178">
        <v>50</v>
      </c>
      <c r="H178">
        <v>0</v>
      </c>
      <c r="I178">
        <v>100</v>
      </c>
      <c r="J178">
        <v>30</v>
      </c>
      <c r="K178">
        <v>2</v>
      </c>
      <c r="L178">
        <v>100</v>
      </c>
      <c r="M178" s="77" t="s">
        <v>4240</v>
      </c>
      <c r="N178" s="135">
        <v>3.2</v>
      </c>
      <c r="O178" t="str">
        <f t="shared" si="5"/>
        <v>50,0,100,30,2,100</v>
      </c>
      <c r="P178" t="s">
        <v>6645</v>
      </c>
      <c r="Q178" s="61" t="s">
        <v>6891</v>
      </c>
      <c r="R178" t="str">
        <f>VLOOKUP(B178,'CBS SBI-2008'!$D$8:$L$1478,9,0)</f>
        <v>Vervaardiging van cokesovenproducten en aardolieverwerking</v>
      </c>
      <c r="S178" t="s">
        <v>4550</v>
      </c>
    </row>
    <row r="179" spans="1:19" x14ac:dyDescent="0.2">
      <c r="A179" s="60" t="str">
        <f t="shared" si="4"/>
        <v>19202.B</v>
      </c>
      <c r="B179" s="60" t="s">
        <v>6901</v>
      </c>
      <c r="C179" s="140" t="s">
        <v>1284</v>
      </c>
      <c r="D179" t="s">
        <v>9537</v>
      </c>
      <c r="E179" t="s">
        <v>9537</v>
      </c>
      <c r="F179" t="s">
        <v>9537</v>
      </c>
      <c r="G179">
        <v>300</v>
      </c>
      <c r="H179">
        <v>0</v>
      </c>
      <c r="I179">
        <v>100</v>
      </c>
      <c r="J179">
        <v>50</v>
      </c>
      <c r="K179">
        <v>2</v>
      </c>
      <c r="L179">
        <v>300</v>
      </c>
      <c r="M179" s="77" t="s">
        <v>4621</v>
      </c>
      <c r="N179" s="135">
        <v>4.2</v>
      </c>
      <c r="O179" t="str">
        <f t="shared" si="5"/>
        <v>300,0,100,50,2,300</v>
      </c>
      <c r="P179" t="s">
        <v>6645</v>
      </c>
      <c r="Q179" s="61" t="s">
        <v>6891</v>
      </c>
      <c r="R179" t="str">
        <f>VLOOKUP(B179,'CBS SBI-2008'!$D$8:$L$1478,9,0)</f>
        <v>Vervaardiging van cokesovenproducten en aardolieverwerking</v>
      </c>
      <c r="S179" t="s">
        <v>4550</v>
      </c>
    </row>
    <row r="180" spans="1:19" x14ac:dyDescent="0.2">
      <c r="A180" s="60" t="str">
        <f t="shared" si="4"/>
        <v>19202.C</v>
      </c>
      <c r="B180" s="60" t="s">
        <v>6901</v>
      </c>
      <c r="C180" s="140" t="s">
        <v>1286</v>
      </c>
      <c r="D180" t="s">
        <v>9538</v>
      </c>
      <c r="E180" t="s">
        <v>9538</v>
      </c>
      <c r="F180" t="s">
        <v>9538</v>
      </c>
      <c r="G180">
        <v>300</v>
      </c>
      <c r="H180">
        <v>0</v>
      </c>
      <c r="I180">
        <v>200</v>
      </c>
      <c r="J180">
        <v>50</v>
      </c>
      <c r="K180">
        <v>2</v>
      </c>
      <c r="L180">
        <v>300</v>
      </c>
      <c r="M180" s="77" t="s">
        <v>4621</v>
      </c>
      <c r="N180" s="135">
        <v>4.2</v>
      </c>
      <c r="O180" t="str">
        <f t="shared" si="5"/>
        <v>300,0,200,50,2,300</v>
      </c>
      <c r="P180" t="s">
        <v>6645</v>
      </c>
      <c r="Q180" s="61" t="s">
        <v>6891</v>
      </c>
      <c r="R180" t="str">
        <f>VLOOKUP(B180,'CBS SBI-2008'!$D$8:$L$1478,9,0)</f>
        <v>Vervaardiging van cokesovenproducten en aardolieverwerking</v>
      </c>
      <c r="S180" t="s">
        <v>4550</v>
      </c>
    </row>
    <row r="181" spans="1:19" x14ac:dyDescent="0.2">
      <c r="A181" s="60" t="str">
        <f t="shared" si="4"/>
        <v>201</v>
      </c>
      <c r="B181" s="60" t="s">
        <v>6904</v>
      </c>
      <c r="C181" s="140"/>
      <c r="D181" t="s">
        <v>9539</v>
      </c>
      <c r="E181" t="s">
        <v>9540</v>
      </c>
      <c r="F181" t="s">
        <v>9540</v>
      </c>
      <c r="G181">
        <v>10</v>
      </c>
      <c r="H181">
        <v>10</v>
      </c>
      <c r="I181">
        <v>100</v>
      </c>
      <c r="J181">
        <v>1500</v>
      </c>
      <c r="K181">
        <v>1</v>
      </c>
      <c r="L181">
        <v>1500</v>
      </c>
      <c r="M181" s="77">
        <v>6</v>
      </c>
      <c r="N181" s="135">
        <v>6</v>
      </c>
      <c r="O181" t="str">
        <f t="shared" si="5"/>
        <v>10,10,100,1500,1,1500</v>
      </c>
      <c r="P181" t="s">
        <v>6645</v>
      </c>
      <c r="Q181" s="61" t="s">
        <v>6903</v>
      </c>
      <c r="R181" t="str">
        <f>VLOOKUP(B181,'CBS SBI-2008'!$D$8:$L$1478,9,0)</f>
        <v>Vervaardiging van chemische producten</v>
      </c>
      <c r="S181" t="s">
        <v>4550</v>
      </c>
    </row>
    <row r="182" spans="1:19" x14ac:dyDescent="0.2">
      <c r="A182" s="60" t="str">
        <f t="shared" si="4"/>
        <v>2011.1</v>
      </c>
      <c r="B182" s="60" t="s">
        <v>6906</v>
      </c>
      <c r="C182" s="140">
        <v>1</v>
      </c>
      <c r="D182" t="s">
        <v>9541</v>
      </c>
      <c r="E182" t="s">
        <v>9542</v>
      </c>
      <c r="F182" t="s">
        <v>9543</v>
      </c>
      <c r="G182">
        <v>10</v>
      </c>
      <c r="H182">
        <v>0</v>
      </c>
      <c r="I182">
        <v>700</v>
      </c>
      <c r="J182">
        <v>100</v>
      </c>
      <c r="K182">
        <v>3</v>
      </c>
      <c r="L182">
        <v>700</v>
      </c>
      <c r="M182" s="77" t="s">
        <v>4748</v>
      </c>
      <c r="N182" s="135">
        <v>5.2</v>
      </c>
      <c r="O182" t="str">
        <f t="shared" si="5"/>
        <v>10,0,700,100,3,700</v>
      </c>
      <c r="P182" t="s">
        <v>6645</v>
      </c>
      <c r="Q182" s="61" t="s">
        <v>6903</v>
      </c>
      <c r="R182" t="str">
        <f>VLOOKUP(B182,'CBS SBI-2008'!$D$8:$L$1478,9,0)</f>
        <v>Vervaardiging van chemische producten</v>
      </c>
      <c r="S182" t="s">
        <v>4550</v>
      </c>
    </row>
    <row r="183" spans="1:19" x14ac:dyDescent="0.2">
      <c r="A183" s="60" t="str">
        <f t="shared" si="4"/>
        <v>2011.2</v>
      </c>
      <c r="B183" s="60" t="s">
        <v>6906</v>
      </c>
      <c r="C183" s="140">
        <v>2</v>
      </c>
      <c r="D183" t="s">
        <v>9541</v>
      </c>
      <c r="E183" t="s">
        <v>9544</v>
      </c>
      <c r="F183" t="s">
        <v>9545</v>
      </c>
      <c r="G183">
        <v>100</v>
      </c>
      <c r="H183">
        <v>0</v>
      </c>
      <c r="I183">
        <v>500</v>
      </c>
      <c r="J183">
        <v>100</v>
      </c>
      <c r="K183">
        <v>3</v>
      </c>
      <c r="L183">
        <v>500</v>
      </c>
      <c r="M183" s="77" t="s">
        <v>4732</v>
      </c>
      <c r="N183" s="135">
        <v>5.0999999999999996</v>
      </c>
      <c r="O183" t="str">
        <f t="shared" si="5"/>
        <v>100,0,500,100,3,500</v>
      </c>
      <c r="P183" t="s">
        <v>6645</v>
      </c>
      <c r="Q183" s="61" t="s">
        <v>6903</v>
      </c>
      <c r="R183" t="str">
        <f>VLOOKUP(B183,'CBS SBI-2008'!$D$8:$L$1478,9,0)</f>
        <v>Vervaardiging van chemische producten</v>
      </c>
      <c r="S183" t="s">
        <v>4550</v>
      </c>
    </row>
    <row r="184" spans="1:19" x14ac:dyDescent="0.2">
      <c r="A184" s="60" t="str">
        <f t="shared" si="4"/>
        <v>2011.3</v>
      </c>
      <c r="B184" s="60" t="s">
        <v>6906</v>
      </c>
      <c r="C184" s="140">
        <v>3</v>
      </c>
      <c r="D184" t="s">
        <v>9541</v>
      </c>
      <c r="E184" t="s">
        <v>9546</v>
      </c>
      <c r="F184" t="s">
        <v>9547</v>
      </c>
      <c r="G184">
        <v>100</v>
      </c>
      <c r="H184">
        <v>0</v>
      </c>
      <c r="I184">
        <v>500</v>
      </c>
      <c r="J184">
        <v>300</v>
      </c>
      <c r="K184">
        <v>3</v>
      </c>
      <c r="L184">
        <v>500</v>
      </c>
      <c r="M184" s="77" t="s">
        <v>4732</v>
      </c>
      <c r="N184" s="135">
        <v>5.0999999999999996</v>
      </c>
      <c r="O184" t="str">
        <f t="shared" si="5"/>
        <v>100,0,500,300,3,500</v>
      </c>
      <c r="P184" t="s">
        <v>6645</v>
      </c>
      <c r="Q184" s="61" t="s">
        <v>6903</v>
      </c>
      <c r="R184" t="str">
        <f>VLOOKUP(B184,'CBS SBI-2008'!$D$8:$L$1478,9,0)</f>
        <v>Vervaardiging van chemische producten</v>
      </c>
      <c r="S184" t="s">
        <v>4550</v>
      </c>
    </row>
    <row r="185" spans="1:19" x14ac:dyDescent="0.2">
      <c r="A185" s="60" t="str">
        <f t="shared" si="4"/>
        <v>2012</v>
      </c>
      <c r="B185" s="60" t="s">
        <v>6908</v>
      </c>
      <c r="C185" s="140"/>
      <c r="D185" t="s">
        <v>9548</v>
      </c>
      <c r="E185" t="s">
        <v>9549</v>
      </c>
      <c r="F185" t="s">
        <v>9549</v>
      </c>
      <c r="G185">
        <v>200</v>
      </c>
      <c r="H185">
        <v>0</v>
      </c>
      <c r="I185">
        <v>200</v>
      </c>
      <c r="J185">
        <v>200</v>
      </c>
      <c r="K185">
        <v>3</v>
      </c>
      <c r="L185">
        <v>200</v>
      </c>
      <c r="M185" s="77" t="s">
        <v>4606</v>
      </c>
      <c r="N185" s="135">
        <v>4.0999999999999996</v>
      </c>
      <c r="O185" t="str">
        <f t="shared" si="5"/>
        <v>200,0,200,200,3,200</v>
      </c>
      <c r="P185" t="s">
        <v>6645</v>
      </c>
      <c r="Q185" s="61" t="s">
        <v>6903</v>
      </c>
      <c r="R185" t="str">
        <f>VLOOKUP(B185,'CBS SBI-2008'!$D$8:$L$1478,9,0)</f>
        <v>Vervaardiging van chemische producten</v>
      </c>
      <c r="S185" t="s">
        <v>4550</v>
      </c>
    </row>
    <row r="186" spans="1:19" x14ac:dyDescent="0.2">
      <c r="A186" s="60" t="str">
        <f t="shared" si="4"/>
        <v>2012.1</v>
      </c>
      <c r="B186" s="60" t="s">
        <v>6908</v>
      </c>
      <c r="C186" s="140">
        <v>1</v>
      </c>
      <c r="D186" t="s">
        <v>9550</v>
      </c>
      <c r="E186" t="s">
        <v>9551</v>
      </c>
      <c r="F186" t="s">
        <v>9552</v>
      </c>
      <c r="G186">
        <v>100</v>
      </c>
      <c r="H186">
        <v>30</v>
      </c>
      <c r="I186">
        <v>300</v>
      </c>
      <c r="J186">
        <v>300</v>
      </c>
      <c r="K186">
        <v>2</v>
      </c>
      <c r="L186">
        <v>300</v>
      </c>
      <c r="M186" s="77" t="s">
        <v>4621</v>
      </c>
      <c r="N186" s="135">
        <v>4.2</v>
      </c>
      <c r="O186" t="str">
        <f t="shared" si="5"/>
        <v>100,30,300,300,2,300</v>
      </c>
      <c r="P186" t="s">
        <v>6645</v>
      </c>
      <c r="Q186" s="61" t="s">
        <v>6903</v>
      </c>
      <c r="R186" t="str">
        <f>VLOOKUP(B186,'CBS SBI-2008'!$D$8:$L$1478,9,0)</f>
        <v>Vervaardiging van chemische producten</v>
      </c>
      <c r="S186" t="s">
        <v>4550</v>
      </c>
    </row>
    <row r="187" spans="1:19" x14ac:dyDescent="0.2">
      <c r="A187" s="60" t="str">
        <f t="shared" si="4"/>
        <v>2012.2</v>
      </c>
      <c r="B187" s="60" t="s">
        <v>6908</v>
      </c>
      <c r="C187" s="140">
        <v>2</v>
      </c>
      <c r="D187" t="s">
        <v>9550</v>
      </c>
      <c r="E187" t="s">
        <v>9553</v>
      </c>
      <c r="F187" t="s">
        <v>9554</v>
      </c>
      <c r="G187">
        <v>300</v>
      </c>
      <c r="H187">
        <v>50</v>
      </c>
      <c r="I187">
        <v>500</v>
      </c>
      <c r="J187">
        <v>700</v>
      </c>
      <c r="K187">
        <v>3</v>
      </c>
      <c r="L187">
        <v>700</v>
      </c>
      <c r="M187" s="77" t="s">
        <v>4748</v>
      </c>
      <c r="N187" s="135">
        <v>5.2</v>
      </c>
      <c r="O187" t="str">
        <f t="shared" si="5"/>
        <v>300,50,500,700,3,700</v>
      </c>
      <c r="P187" t="s">
        <v>6645</v>
      </c>
      <c r="Q187" s="61" t="s">
        <v>6903</v>
      </c>
      <c r="R187" t="str">
        <f>VLOOKUP(B187,'CBS SBI-2008'!$D$8:$L$1478,9,0)</f>
        <v>Vervaardiging van chemische producten</v>
      </c>
      <c r="S187" t="s">
        <v>4550</v>
      </c>
    </row>
    <row r="188" spans="1:19" x14ac:dyDescent="0.2">
      <c r="A188" s="60" t="str">
        <f t="shared" si="4"/>
        <v>20141.A1</v>
      </c>
      <c r="B188" s="60" t="s">
        <v>6914</v>
      </c>
      <c r="C188" s="140" t="s">
        <v>1249</v>
      </c>
      <c r="D188" t="s">
        <v>9555</v>
      </c>
      <c r="E188" t="s">
        <v>9556</v>
      </c>
      <c r="F188" t="s">
        <v>9552</v>
      </c>
      <c r="G188">
        <v>300</v>
      </c>
      <c r="H188">
        <v>10</v>
      </c>
      <c r="I188">
        <v>200</v>
      </c>
      <c r="J188">
        <v>300</v>
      </c>
      <c r="K188">
        <v>2</v>
      </c>
      <c r="L188">
        <v>300</v>
      </c>
      <c r="M188" s="77" t="s">
        <v>4621</v>
      </c>
      <c r="N188" s="135">
        <v>4.2</v>
      </c>
      <c r="O188" t="str">
        <f t="shared" si="5"/>
        <v>300,10,200,300,2,300</v>
      </c>
      <c r="P188" t="s">
        <v>6645</v>
      </c>
      <c r="Q188" s="61" t="s">
        <v>6903</v>
      </c>
      <c r="R188" t="str">
        <f>VLOOKUP(B188,'CBS SBI-2008'!$D$8:$L$1478,9,0)</f>
        <v>Vervaardiging van chemische producten</v>
      </c>
      <c r="S188" t="s">
        <v>4550</v>
      </c>
    </row>
    <row r="189" spans="1:19" x14ac:dyDescent="0.2">
      <c r="A189" s="60" t="str">
        <f t="shared" si="4"/>
        <v>20141.A2</v>
      </c>
      <c r="B189" s="60" t="s">
        <v>6914</v>
      </c>
      <c r="C189" s="140" t="s">
        <v>1251</v>
      </c>
      <c r="D189" t="s">
        <v>9555</v>
      </c>
      <c r="E189" t="s">
        <v>9557</v>
      </c>
      <c r="F189" t="s">
        <v>9554</v>
      </c>
      <c r="G189">
        <v>1000</v>
      </c>
      <c r="H189">
        <v>30</v>
      </c>
      <c r="I189">
        <v>500</v>
      </c>
      <c r="J189">
        <v>700</v>
      </c>
      <c r="K189">
        <v>2</v>
      </c>
      <c r="L189">
        <v>1000</v>
      </c>
      <c r="M189" s="77" t="s">
        <v>4754</v>
      </c>
      <c r="N189" s="135">
        <v>5.3</v>
      </c>
      <c r="O189" t="str">
        <f t="shared" si="5"/>
        <v>1000,30,500,700,2,1000</v>
      </c>
      <c r="P189" t="s">
        <v>6645</v>
      </c>
      <c r="Q189" s="61" t="s">
        <v>6903</v>
      </c>
      <c r="R189" t="str">
        <f>VLOOKUP(B189,'CBS SBI-2008'!$D$8:$L$1478,9,0)</f>
        <v>Vervaardiging van chemische producten</v>
      </c>
      <c r="S189" t="s">
        <v>4550</v>
      </c>
    </row>
    <row r="190" spans="1:19" x14ac:dyDescent="0.2">
      <c r="A190" s="60" t="str">
        <f t="shared" si="4"/>
        <v>20141.B1</v>
      </c>
      <c r="B190" s="60" t="s">
        <v>6914</v>
      </c>
      <c r="C190" s="140" t="s">
        <v>1257</v>
      </c>
      <c r="D190" t="s">
        <v>9558</v>
      </c>
      <c r="E190" t="s">
        <v>9559</v>
      </c>
      <c r="F190" t="s">
        <v>9560</v>
      </c>
      <c r="G190">
        <v>100</v>
      </c>
      <c r="H190">
        <v>0</v>
      </c>
      <c r="I190">
        <v>200</v>
      </c>
      <c r="J190">
        <v>100</v>
      </c>
      <c r="K190">
        <v>2</v>
      </c>
      <c r="L190">
        <v>200</v>
      </c>
      <c r="M190" s="77" t="s">
        <v>4606</v>
      </c>
      <c r="N190" s="135">
        <v>4.0999999999999996</v>
      </c>
      <c r="O190" t="str">
        <f t="shared" si="5"/>
        <v>100,0,200,100,2,200</v>
      </c>
      <c r="P190" t="s">
        <v>6645</v>
      </c>
      <c r="Q190" s="61" t="s">
        <v>6903</v>
      </c>
      <c r="R190" t="str">
        <f>VLOOKUP(B190,'CBS SBI-2008'!$D$8:$L$1478,9,0)</f>
        <v>Vervaardiging van chemische producten</v>
      </c>
      <c r="S190" t="s">
        <v>4550</v>
      </c>
    </row>
    <row r="191" spans="1:19" x14ac:dyDescent="0.2">
      <c r="A191" s="60" t="str">
        <f t="shared" si="4"/>
        <v>20141.B2</v>
      </c>
      <c r="B191" s="60" t="s">
        <v>6914</v>
      </c>
      <c r="C191" s="140" t="s">
        <v>1259</v>
      </c>
      <c r="D191" t="s">
        <v>9558</v>
      </c>
      <c r="E191" t="s">
        <v>9561</v>
      </c>
      <c r="F191" t="s">
        <v>9562</v>
      </c>
      <c r="G191">
        <v>200</v>
      </c>
      <c r="H191">
        <v>0</v>
      </c>
      <c r="I191">
        <v>300</v>
      </c>
      <c r="J191">
        <v>200</v>
      </c>
      <c r="K191">
        <v>3</v>
      </c>
      <c r="L191">
        <v>300</v>
      </c>
      <c r="M191" s="77" t="s">
        <v>4621</v>
      </c>
      <c r="N191" s="135">
        <v>4.2</v>
      </c>
      <c r="O191" t="str">
        <f t="shared" si="5"/>
        <v>200,0,300,200,3,300</v>
      </c>
      <c r="P191" t="s">
        <v>6645</v>
      </c>
      <c r="Q191" s="61" t="s">
        <v>6903</v>
      </c>
      <c r="R191" t="str">
        <f>VLOOKUP(B191,'CBS SBI-2008'!$D$8:$L$1478,9,0)</f>
        <v>Vervaardiging van chemische producten</v>
      </c>
      <c r="S191" t="s">
        <v>4550</v>
      </c>
    </row>
    <row r="192" spans="1:19" x14ac:dyDescent="0.2">
      <c r="A192" s="60" t="str">
        <f t="shared" si="4"/>
        <v>20149.1</v>
      </c>
      <c r="B192" s="60" t="s">
        <v>6916</v>
      </c>
      <c r="C192" s="140">
        <v>1</v>
      </c>
      <c r="D192" t="s">
        <v>9563</v>
      </c>
      <c r="E192" t="s">
        <v>9564</v>
      </c>
      <c r="F192" t="s">
        <v>9565</v>
      </c>
      <c r="G192">
        <v>300</v>
      </c>
      <c r="H192">
        <v>0</v>
      </c>
      <c r="I192">
        <v>200</v>
      </c>
      <c r="J192">
        <v>100</v>
      </c>
      <c r="K192">
        <v>2</v>
      </c>
      <c r="L192">
        <v>300</v>
      </c>
      <c r="M192" s="77" t="s">
        <v>4621</v>
      </c>
      <c r="N192" s="135">
        <v>4.2</v>
      </c>
      <c r="O192" t="str">
        <f t="shared" si="5"/>
        <v>300,0,200,100,2,300</v>
      </c>
      <c r="P192" t="s">
        <v>6645</v>
      </c>
      <c r="Q192" s="61" t="s">
        <v>6903</v>
      </c>
      <c r="R192" t="str">
        <f>VLOOKUP(B192,'CBS SBI-2008'!$D$8:$L$1478,9,0)</f>
        <v>Vervaardiging van chemische producten</v>
      </c>
      <c r="S192" t="s">
        <v>4550</v>
      </c>
    </row>
    <row r="193" spans="1:19" x14ac:dyDescent="0.2">
      <c r="A193" s="60" t="str">
        <f t="shared" si="4"/>
        <v>20149.2</v>
      </c>
      <c r="B193" s="60" t="s">
        <v>6916</v>
      </c>
      <c r="C193" s="140">
        <v>2</v>
      </c>
      <c r="D193" t="s">
        <v>9563</v>
      </c>
      <c r="E193" t="s">
        <v>9566</v>
      </c>
      <c r="F193" t="s">
        <v>9567</v>
      </c>
      <c r="G193">
        <v>500</v>
      </c>
      <c r="H193">
        <v>0</v>
      </c>
      <c r="I193">
        <v>300</v>
      </c>
      <c r="J193">
        <v>200</v>
      </c>
      <c r="K193">
        <v>3</v>
      </c>
      <c r="L193">
        <v>500</v>
      </c>
      <c r="M193" s="77" t="s">
        <v>4732</v>
      </c>
      <c r="N193" s="135">
        <v>5.0999999999999996</v>
      </c>
      <c r="O193" t="str">
        <f t="shared" si="5"/>
        <v>500,0,300,200,3,500</v>
      </c>
      <c r="P193" t="s">
        <v>6645</v>
      </c>
      <c r="Q193" s="61" t="s">
        <v>6903</v>
      </c>
      <c r="R193" t="str">
        <f>VLOOKUP(B193,'CBS SBI-2008'!$D$8:$L$1478,9,0)</f>
        <v>Vervaardiging van chemische producten</v>
      </c>
      <c r="S193" t="s">
        <v>4550</v>
      </c>
    </row>
    <row r="194" spans="1:19" x14ac:dyDescent="0.2">
      <c r="A194" s="60" t="str">
        <f t="shared" si="4"/>
        <v>2015</v>
      </c>
      <c r="B194" s="60" t="s">
        <v>6918</v>
      </c>
      <c r="C194" s="140"/>
      <c r="D194" t="s">
        <v>9568</v>
      </c>
      <c r="E194" t="s">
        <v>9568</v>
      </c>
      <c r="F194" t="s">
        <v>9568</v>
      </c>
      <c r="G194">
        <v>500</v>
      </c>
      <c r="H194">
        <v>300</v>
      </c>
      <c r="I194">
        <v>500</v>
      </c>
      <c r="J194">
        <v>500</v>
      </c>
      <c r="K194">
        <v>3</v>
      </c>
      <c r="L194">
        <v>500</v>
      </c>
      <c r="M194" s="77" t="s">
        <v>4732</v>
      </c>
      <c r="N194" s="135">
        <v>5.0999999999999996</v>
      </c>
      <c r="O194" t="str">
        <f t="shared" si="5"/>
        <v>500,300,500,500,3,500</v>
      </c>
      <c r="P194" t="s">
        <v>6645</v>
      </c>
      <c r="Q194" s="61" t="s">
        <v>6903</v>
      </c>
      <c r="R194" t="str">
        <f>VLOOKUP(B194,'CBS SBI-2008'!$D$8:$L$1478,9,0)</f>
        <v>Vervaardiging van chemische producten</v>
      </c>
      <c r="S194" t="s">
        <v>4550</v>
      </c>
    </row>
    <row r="195" spans="1:19" x14ac:dyDescent="0.2">
      <c r="A195" s="60" t="str">
        <f t="shared" ref="A195:A258" si="6">B195&amp;IF(C195&lt;&gt;"","."&amp;C195,"")</f>
        <v>2016</v>
      </c>
      <c r="B195" s="60" t="s">
        <v>6920</v>
      </c>
      <c r="C195" s="140"/>
      <c r="D195" t="s">
        <v>9569</v>
      </c>
      <c r="E195" t="s">
        <v>9569</v>
      </c>
      <c r="F195" t="s">
        <v>9569</v>
      </c>
      <c r="G195">
        <v>700</v>
      </c>
      <c r="H195">
        <v>30</v>
      </c>
      <c r="I195">
        <v>300</v>
      </c>
      <c r="J195">
        <v>500</v>
      </c>
      <c r="K195">
        <v>3</v>
      </c>
      <c r="L195">
        <v>700</v>
      </c>
      <c r="M195" s="77" t="s">
        <v>4748</v>
      </c>
      <c r="N195" s="135">
        <v>5.2</v>
      </c>
      <c r="O195" t="str">
        <f t="shared" ref="O195:O258" si="7">G195&amp;","&amp;H195&amp;","&amp;I195&amp;","&amp;J195&amp;","&amp;K195&amp;","&amp;L195</f>
        <v>700,30,300,500,3,700</v>
      </c>
      <c r="P195" t="s">
        <v>6645</v>
      </c>
      <c r="Q195" s="61" t="s">
        <v>6903</v>
      </c>
      <c r="R195" t="str">
        <f>VLOOKUP(B195,'CBS SBI-2008'!$D$8:$L$1478,9,0)</f>
        <v>Vervaardiging van chemische producten</v>
      </c>
      <c r="S195" t="s">
        <v>4550</v>
      </c>
    </row>
    <row r="196" spans="1:19" x14ac:dyDescent="0.2">
      <c r="A196" s="60" t="str">
        <f t="shared" si="6"/>
        <v>202.1</v>
      </c>
      <c r="B196" s="60" t="s">
        <v>6924</v>
      </c>
      <c r="C196" s="140">
        <v>1</v>
      </c>
      <c r="D196" t="s">
        <v>9570</v>
      </c>
      <c r="E196" t="s">
        <v>9571</v>
      </c>
      <c r="F196" t="s">
        <v>9572</v>
      </c>
      <c r="G196">
        <v>300</v>
      </c>
      <c r="H196">
        <v>50</v>
      </c>
      <c r="I196">
        <v>100</v>
      </c>
      <c r="J196">
        <v>1000</v>
      </c>
      <c r="K196">
        <v>3</v>
      </c>
      <c r="L196">
        <v>1000</v>
      </c>
      <c r="M196" s="77" t="s">
        <v>4754</v>
      </c>
      <c r="N196" s="135">
        <v>5.3</v>
      </c>
      <c r="O196" t="str">
        <f t="shared" si="7"/>
        <v>300,50,100,1000,3,1000</v>
      </c>
      <c r="P196" t="s">
        <v>6645</v>
      </c>
      <c r="Q196" s="61" t="s">
        <v>6903</v>
      </c>
      <c r="R196" t="str">
        <f>VLOOKUP(B196,'CBS SBI-2008'!$D$8:$L$1478,9,0)</f>
        <v>Vervaardiging van chemische producten</v>
      </c>
      <c r="S196" t="s">
        <v>4550</v>
      </c>
    </row>
    <row r="197" spans="1:19" x14ac:dyDescent="0.2">
      <c r="A197" s="60" t="str">
        <f t="shared" si="6"/>
        <v>202.2</v>
      </c>
      <c r="B197" s="60" t="s">
        <v>6924</v>
      </c>
      <c r="C197" s="140">
        <v>2</v>
      </c>
      <c r="D197" t="s">
        <v>9570</v>
      </c>
      <c r="E197" t="s">
        <v>9573</v>
      </c>
      <c r="F197" t="s">
        <v>9574</v>
      </c>
      <c r="G197">
        <v>100</v>
      </c>
      <c r="H197">
        <v>10</v>
      </c>
      <c r="I197">
        <v>30</v>
      </c>
      <c r="J197">
        <v>500</v>
      </c>
      <c r="K197">
        <v>2</v>
      </c>
      <c r="L197">
        <v>500</v>
      </c>
      <c r="M197" s="77" t="s">
        <v>4732</v>
      </c>
      <c r="N197" s="135">
        <v>5.0999999999999996</v>
      </c>
      <c r="O197" t="str">
        <f t="shared" si="7"/>
        <v>100,10,30,500,2,500</v>
      </c>
      <c r="P197" t="s">
        <v>6645</v>
      </c>
      <c r="Q197" s="61" t="s">
        <v>6903</v>
      </c>
      <c r="R197" t="str">
        <f>VLOOKUP(B197,'CBS SBI-2008'!$D$8:$L$1478,9,0)</f>
        <v>Vervaardiging van chemische producten</v>
      </c>
      <c r="S197" t="s">
        <v>4550</v>
      </c>
    </row>
    <row r="198" spans="1:19" x14ac:dyDescent="0.2">
      <c r="A198" s="60" t="str">
        <f t="shared" si="6"/>
        <v>203</v>
      </c>
      <c r="B198" s="60" t="s">
        <v>6927</v>
      </c>
      <c r="C198" s="140"/>
      <c r="D198" t="s">
        <v>9575</v>
      </c>
      <c r="E198" t="s">
        <v>9575</v>
      </c>
      <c r="F198" t="s">
        <v>9575</v>
      </c>
      <c r="G198">
        <v>300</v>
      </c>
      <c r="H198">
        <v>30</v>
      </c>
      <c r="I198">
        <v>200</v>
      </c>
      <c r="J198">
        <v>300</v>
      </c>
      <c r="K198">
        <v>3</v>
      </c>
      <c r="L198">
        <v>300</v>
      </c>
      <c r="M198" s="77" t="s">
        <v>4621</v>
      </c>
      <c r="N198" s="135">
        <v>4.2</v>
      </c>
      <c r="O198" t="str">
        <f t="shared" si="7"/>
        <v>300,30,200,300,3,300</v>
      </c>
      <c r="P198" t="s">
        <v>6645</v>
      </c>
      <c r="Q198" s="61" t="s">
        <v>6903</v>
      </c>
      <c r="R198" t="str">
        <f>VLOOKUP(B198,'CBS SBI-2008'!$D$8:$L$1478,9,0)</f>
        <v>Vervaardiging van chemische producten</v>
      </c>
      <c r="S198" t="s">
        <v>4550</v>
      </c>
    </row>
    <row r="199" spans="1:19" x14ac:dyDescent="0.2">
      <c r="A199" s="60" t="str">
        <f t="shared" si="6"/>
        <v>2041</v>
      </c>
      <c r="B199" s="60" t="s">
        <v>6932</v>
      </c>
      <c r="C199" s="140"/>
      <c r="D199" t="s">
        <v>9576</v>
      </c>
      <c r="E199" t="s">
        <v>9577</v>
      </c>
      <c r="F199" t="s">
        <v>9577</v>
      </c>
      <c r="G199">
        <v>300</v>
      </c>
      <c r="H199">
        <v>100</v>
      </c>
      <c r="I199">
        <v>200</v>
      </c>
      <c r="J199">
        <v>100</v>
      </c>
      <c r="K199">
        <v>3</v>
      </c>
      <c r="L199">
        <v>300</v>
      </c>
      <c r="M199" s="77" t="s">
        <v>4621</v>
      </c>
      <c r="N199" s="135">
        <v>4.2</v>
      </c>
      <c r="O199" t="str">
        <f t="shared" si="7"/>
        <v>300,100,200,100,3,300</v>
      </c>
      <c r="P199" t="s">
        <v>6645</v>
      </c>
      <c r="Q199" s="61" t="s">
        <v>6903</v>
      </c>
      <c r="R199" t="str">
        <f>VLOOKUP(B199,'CBS SBI-2008'!$D$8:$L$1478,9,0)</f>
        <v>Vervaardiging van chemische producten</v>
      </c>
      <c r="S199" t="s">
        <v>4550</v>
      </c>
    </row>
    <row r="200" spans="1:19" x14ac:dyDescent="0.2">
      <c r="A200" s="60" t="str">
        <f t="shared" si="6"/>
        <v>2042</v>
      </c>
      <c r="B200" s="60" t="s">
        <v>6934</v>
      </c>
      <c r="C200" s="140"/>
      <c r="D200" t="s">
        <v>9578</v>
      </c>
      <c r="E200" t="s">
        <v>9579</v>
      </c>
      <c r="F200" t="s">
        <v>9579</v>
      </c>
      <c r="G200">
        <v>300</v>
      </c>
      <c r="H200">
        <v>30</v>
      </c>
      <c r="I200">
        <v>50</v>
      </c>
      <c r="J200">
        <v>50</v>
      </c>
      <c r="K200">
        <v>2</v>
      </c>
      <c r="L200">
        <v>300</v>
      </c>
      <c r="M200" s="77" t="s">
        <v>4621</v>
      </c>
      <c r="N200" s="135">
        <v>4.2</v>
      </c>
      <c r="O200" t="str">
        <f t="shared" si="7"/>
        <v>300,30,50,50,2,300</v>
      </c>
      <c r="P200" t="s">
        <v>6645</v>
      </c>
      <c r="Q200" s="61" t="s">
        <v>6903</v>
      </c>
      <c r="R200" t="str">
        <f>VLOOKUP(B200,'CBS SBI-2008'!$D$8:$L$1478,9,0)</f>
        <v>Vervaardiging van chemische producten</v>
      </c>
      <c r="S200" t="s">
        <v>4550</v>
      </c>
    </row>
    <row r="201" spans="1:19" x14ac:dyDescent="0.2">
      <c r="A201" s="60" t="str">
        <f t="shared" si="6"/>
        <v>2051</v>
      </c>
      <c r="B201" s="60" t="s">
        <v>6938</v>
      </c>
      <c r="C201" s="140"/>
      <c r="D201" t="s">
        <v>9580</v>
      </c>
      <c r="E201" t="s">
        <v>9581</v>
      </c>
      <c r="F201" t="s">
        <v>9581</v>
      </c>
      <c r="G201">
        <v>30</v>
      </c>
      <c r="H201">
        <v>10</v>
      </c>
      <c r="I201">
        <v>50</v>
      </c>
      <c r="J201">
        <v>1000</v>
      </c>
      <c r="K201">
        <v>1</v>
      </c>
      <c r="L201">
        <v>1000</v>
      </c>
      <c r="M201" s="77" t="s">
        <v>4754</v>
      </c>
      <c r="N201" s="135">
        <v>5.3</v>
      </c>
      <c r="O201" t="str">
        <f t="shared" si="7"/>
        <v>30,10,50,1000,1,1000</v>
      </c>
      <c r="P201" t="s">
        <v>6645</v>
      </c>
      <c r="Q201" s="61" t="s">
        <v>6903</v>
      </c>
      <c r="R201" t="str">
        <f>VLOOKUP(B201,'CBS SBI-2008'!$D$8:$L$1478,9,0)</f>
        <v>Vervaardiging van chemische producten</v>
      </c>
      <c r="S201" t="s">
        <v>4550</v>
      </c>
    </row>
    <row r="202" spans="1:19" x14ac:dyDescent="0.2">
      <c r="A202" s="60" t="str">
        <f t="shared" si="6"/>
        <v>2052.1</v>
      </c>
      <c r="B202" s="60" t="s">
        <v>6940</v>
      </c>
      <c r="C202" s="140">
        <v>1</v>
      </c>
      <c r="D202" t="s">
        <v>9582</v>
      </c>
      <c r="E202" t="s">
        <v>9583</v>
      </c>
      <c r="F202" t="s">
        <v>9584</v>
      </c>
      <c r="G202">
        <v>100</v>
      </c>
      <c r="H202">
        <v>10</v>
      </c>
      <c r="I202">
        <v>100</v>
      </c>
      <c r="J202">
        <v>50</v>
      </c>
      <c r="K202">
        <v>3</v>
      </c>
      <c r="L202">
        <v>100</v>
      </c>
      <c r="M202" s="77" t="s">
        <v>4240</v>
      </c>
      <c r="N202" s="135">
        <v>3.2</v>
      </c>
      <c r="O202" t="str">
        <f t="shared" si="7"/>
        <v>100,10,100,50,3,100</v>
      </c>
      <c r="P202" t="s">
        <v>6645</v>
      </c>
      <c r="Q202" s="61" t="s">
        <v>6903</v>
      </c>
      <c r="R202" t="str">
        <f>VLOOKUP(B202,'CBS SBI-2008'!$D$8:$L$1478,9,0)</f>
        <v>Vervaardiging van chemische producten</v>
      </c>
      <c r="S202" t="s">
        <v>4550</v>
      </c>
    </row>
    <row r="203" spans="1:19" x14ac:dyDescent="0.2">
      <c r="A203" s="60" t="str">
        <f t="shared" si="6"/>
        <v>2052.2</v>
      </c>
      <c r="B203" s="60" t="s">
        <v>6940</v>
      </c>
      <c r="C203" s="140">
        <v>2</v>
      </c>
      <c r="D203" t="s">
        <v>9582</v>
      </c>
      <c r="E203" t="s">
        <v>9585</v>
      </c>
      <c r="F203" t="s">
        <v>9586</v>
      </c>
      <c r="G203">
        <v>500</v>
      </c>
      <c r="H203">
        <v>30</v>
      </c>
      <c r="I203">
        <v>100</v>
      </c>
      <c r="J203">
        <v>50</v>
      </c>
      <c r="K203">
        <v>3</v>
      </c>
      <c r="L203">
        <v>500</v>
      </c>
      <c r="M203" s="77" t="s">
        <v>4732</v>
      </c>
      <c r="N203" s="135">
        <v>5.0999999999999996</v>
      </c>
      <c r="O203" t="str">
        <f t="shared" si="7"/>
        <v>500,30,100,50,3,500</v>
      </c>
      <c r="P203" t="s">
        <v>6645</v>
      </c>
      <c r="Q203" s="61" t="s">
        <v>6903</v>
      </c>
      <c r="R203" t="str">
        <f>VLOOKUP(B203,'CBS SBI-2008'!$D$8:$L$1478,9,0)</f>
        <v>Vervaardiging van chemische producten</v>
      </c>
      <c r="S203" t="s">
        <v>4550</v>
      </c>
    </row>
    <row r="204" spans="1:19" x14ac:dyDescent="0.2">
      <c r="A204" s="60" t="str">
        <f t="shared" si="6"/>
        <v>205902</v>
      </c>
      <c r="B204" s="60" t="s">
        <v>6946</v>
      </c>
      <c r="C204" s="140"/>
      <c r="D204" t="s">
        <v>6947</v>
      </c>
      <c r="E204" t="s">
        <v>6947</v>
      </c>
      <c r="F204" t="s">
        <v>6947</v>
      </c>
      <c r="G204">
        <v>50</v>
      </c>
      <c r="H204">
        <v>10</v>
      </c>
      <c r="I204">
        <v>100</v>
      </c>
      <c r="J204">
        <v>50</v>
      </c>
      <c r="K204">
        <v>3</v>
      </c>
      <c r="L204">
        <v>100</v>
      </c>
      <c r="M204" s="77" t="s">
        <v>4240</v>
      </c>
      <c r="N204" s="135">
        <v>3.2</v>
      </c>
      <c r="O204" t="str">
        <f t="shared" si="7"/>
        <v>50,10,100,50,3,100</v>
      </c>
      <c r="P204" t="s">
        <v>6645</v>
      </c>
      <c r="Q204" s="61" t="s">
        <v>6903</v>
      </c>
      <c r="R204" t="str">
        <f>VLOOKUP(B204,'CBS SBI-2008'!$D$8:$L$1478,9,0)</f>
        <v>Vervaardiging van chemische producten</v>
      </c>
      <c r="S204" t="s">
        <v>4550</v>
      </c>
    </row>
    <row r="205" spans="1:19" x14ac:dyDescent="0.2">
      <c r="A205" s="60" t="str">
        <f t="shared" si="6"/>
        <v>205903.A</v>
      </c>
      <c r="B205" s="60" t="s">
        <v>6948</v>
      </c>
      <c r="C205" s="140" t="s">
        <v>181</v>
      </c>
      <c r="D205" t="s">
        <v>6949</v>
      </c>
      <c r="E205" t="s">
        <v>6949</v>
      </c>
      <c r="F205" t="s">
        <v>6949</v>
      </c>
      <c r="G205">
        <v>50</v>
      </c>
      <c r="H205">
        <v>10</v>
      </c>
      <c r="I205">
        <v>50</v>
      </c>
      <c r="J205">
        <v>50</v>
      </c>
      <c r="K205">
        <v>3</v>
      </c>
      <c r="L205">
        <v>50</v>
      </c>
      <c r="M205" s="77" t="s">
        <v>4528</v>
      </c>
      <c r="N205" s="135">
        <v>3.1</v>
      </c>
      <c r="O205" t="str">
        <f t="shared" si="7"/>
        <v>50,10,50,50,3,50</v>
      </c>
      <c r="P205" t="s">
        <v>6645</v>
      </c>
      <c r="Q205" s="61" t="s">
        <v>6903</v>
      </c>
      <c r="R205" t="str">
        <f>VLOOKUP(B205,'CBS SBI-2008'!$D$8:$L$1478,9,0)</f>
        <v>Vervaardiging van chemische producten</v>
      </c>
      <c r="S205" t="s">
        <v>4550</v>
      </c>
    </row>
    <row r="206" spans="1:19" x14ac:dyDescent="0.2">
      <c r="A206" s="60" t="str">
        <f t="shared" si="6"/>
        <v>205903.B</v>
      </c>
      <c r="B206" s="60" t="s">
        <v>6948</v>
      </c>
      <c r="C206" s="140" t="s">
        <v>1284</v>
      </c>
      <c r="D206" t="s">
        <v>9587</v>
      </c>
      <c r="E206" t="s">
        <v>9587</v>
      </c>
      <c r="F206" t="s">
        <v>9587</v>
      </c>
      <c r="G206">
        <v>200</v>
      </c>
      <c r="H206">
        <v>30</v>
      </c>
      <c r="I206">
        <v>100</v>
      </c>
      <c r="J206">
        <v>200</v>
      </c>
      <c r="K206">
        <v>2</v>
      </c>
      <c r="L206">
        <v>200</v>
      </c>
      <c r="M206" s="77" t="s">
        <v>4606</v>
      </c>
      <c r="N206" s="135">
        <v>4.0999999999999996</v>
      </c>
      <c r="O206" t="str">
        <f t="shared" si="7"/>
        <v>200,30,100,200,2,200</v>
      </c>
      <c r="P206" t="s">
        <v>6645</v>
      </c>
      <c r="Q206" s="61" t="s">
        <v>6903</v>
      </c>
      <c r="R206" t="str">
        <f>VLOOKUP(B206,'CBS SBI-2008'!$D$8:$L$1478,9,0)</f>
        <v>Vervaardiging van chemische producten</v>
      </c>
      <c r="S206" t="s">
        <v>4550</v>
      </c>
    </row>
    <row r="207" spans="1:19" x14ac:dyDescent="0.2">
      <c r="A207" s="60" t="str">
        <f t="shared" si="6"/>
        <v>2060</v>
      </c>
      <c r="B207" s="60" t="s">
        <v>6952</v>
      </c>
      <c r="C207" s="140"/>
      <c r="D207" t="s">
        <v>9588</v>
      </c>
      <c r="E207" t="s">
        <v>9589</v>
      </c>
      <c r="F207" t="s">
        <v>9589</v>
      </c>
      <c r="G207">
        <v>300</v>
      </c>
      <c r="H207">
        <v>30</v>
      </c>
      <c r="I207">
        <v>300</v>
      </c>
      <c r="J207">
        <v>200</v>
      </c>
      <c r="K207">
        <v>3</v>
      </c>
      <c r="L207">
        <v>300</v>
      </c>
      <c r="M207" s="77" t="s">
        <v>4621</v>
      </c>
      <c r="N207" s="135">
        <v>4.2</v>
      </c>
      <c r="O207" t="str">
        <f t="shared" si="7"/>
        <v>300,30,300,200,3,300</v>
      </c>
      <c r="P207" t="s">
        <v>6645</v>
      </c>
      <c r="Q207" s="61" t="s">
        <v>6903</v>
      </c>
      <c r="R207" t="str">
        <f>VLOOKUP(B207,'CBS SBI-2008'!$D$8:$L$1478,9,0)</f>
        <v>Vervaardiging van chemische producten</v>
      </c>
      <c r="S207" t="s">
        <v>4550</v>
      </c>
    </row>
    <row r="208" spans="1:19" x14ac:dyDescent="0.2">
      <c r="A208" s="60" t="str">
        <f t="shared" si="6"/>
        <v>2110.1</v>
      </c>
      <c r="B208" s="60" t="s">
        <v>6956</v>
      </c>
      <c r="C208" s="140">
        <v>1</v>
      </c>
      <c r="D208" t="s">
        <v>9590</v>
      </c>
      <c r="E208" t="s">
        <v>9591</v>
      </c>
      <c r="F208" t="s">
        <v>9592</v>
      </c>
      <c r="G208">
        <v>200</v>
      </c>
      <c r="H208">
        <v>10</v>
      </c>
      <c r="I208">
        <v>200</v>
      </c>
      <c r="J208">
        <v>300</v>
      </c>
      <c r="K208">
        <v>1</v>
      </c>
      <c r="L208">
        <v>300</v>
      </c>
      <c r="M208" s="77" t="s">
        <v>4621</v>
      </c>
      <c r="N208" s="135">
        <v>4.2</v>
      </c>
      <c r="O208" t="str">
        <f t="shared" si="7"/>
        <v>200,10,200,300,1,300</v>
      </c>
      <c r="P208" t="s">
        <v>6645</v>
      </c>
      <c r="Q208" s="61" t="s">
        <v>6953</v>
      </c>
      <c r="R208" t="str">
        <f>VLOOKUP(B208,'CBS SBI-2008'!$D$8:$L$1478,9,0)</f>
        <v>Vervaardiging van farmaceutische grondstoffen en producten</v>
      </c>
      <c r="S208" t="s">
        <v>4550</v>
      </c>
    </row>
    <row r="209" spans="1:19" x14ac:dyDescent="0.2">
      <c r="A209" s="60" t="str">
        <f t="shared" si="6"/>
        <v>2110.2</v>
      </c>
      <c r="B209" s="60" t="s">
        <v>6956</v>
      </c>
      <c r="C209" s="140">
        <v>2</v>
      </c>
      <c r="D209" t="s">
        <v>9590</v>
      </c>
      <c r="E209" t="s">
        <v>9593</v>
      </c>
      <c r="F209" t="s">
        <v>9594</v>
      </c>
      <c r="G209">
        <v>300</v>
      </c>
      <c r="H209">
        <v>10</v>
      </c>
      <c r="I209">
        <v>300</v>
      </c>
      <c r="J209">
        <v>500</v>
      </c>
      <c r="K209">
        <v>2</v>
      </c>
      <c r="L209">
        <v>500</v>
      </c>
      <c r="M209" s="77" t="s">
        <v>4732</v>
      </c>
      <c r="N209" s="135">
        <v>5.0999999999999996</v>
      </c>
      <c r="O209" t="str">
        <f t="shared" si="7"/>
        <v>300,10,300,500,2,500</v>
      </c>
      <c r="P209" t="s">
        <v>6645</v>
      </c>
      <c r="Q209" s="61" t="s">
        <v>6953</v>
      </c>
      <c r="R209" t="str">
        <f>VLOOKUP(B209,'CBS SBI-2008'!$D$8:$L$1478,9,0)</f>
        <v>Vervaardiging van farmaceutische grondstoffen en producten</v>
      </c>
      <c r="S209" t="s">
        <v>4550</v>
      </c>
    </row>
    <row r="210" spans="1:19" x14ac:dyDescent="0.2">
      <c r="A210" s="60" t="str">
        <f t="shared" si="6"/>
        <v>212</v>
      </c>
      <c r="B210" s="60" t="s">
        <v>6957</v>
      </c>
      <c r="C210" s="140"/>
      <c r="D210" t="s">
        <v>9539</v>
      </c>
      <c r="E210" t="s">
        <v>9540</v>
      </c>
      <c r="F210" t="s">
        <v>9540</v>
      </c>
      <c r="G210">
        <v>10</v>
      </c>
      <c r="H210">
        <v>10</v>
      </c>
      <c r="I210">
        <v>100</v>
      </c>
      <c r="J210">
        <v>1500</v>
      </c>
      <c r="K210">
        <v>1</v>
      </c>
      <c r="L210">
        <v>1500</v>
      </c>
      <c r="M210" s="77">
        <v>6</v>
      </c>
      <c r="N210" s="135">
        <v>6</v>
      </c>
      <c r="O210" t="str">
        <f t="shared" si="7"/>
        <v>10,10,100,1500,1,1500</v>
      </c>
      <c r="P210" t="s">
        <v>6645</v>
      </c>
      <c r="Q210" s="61" t="s">
        <v>6953</v>
      </c>
      <c r="R210" t="str">
        <f>VLOOKUP(B210,'CBS SBI-2008'!$D$8:$L$1478,9,0)</f>
        <v>Vervaardiging van farmaceutische grondstoffen en producten</v>
      </c>
      <c r="S210" t="s">
        <v>4550</v>
      </c>
    </row>
    <row r="211" spans="1:19" x14ac:dyDescent="0.2">
      <c r="A211" s="60" t="str">
        <f t="shared" si="6"/>
        <v>2120.1</v>
      </c>
      <c r="B211" s="60" t="s">
        <v>6959</v>
      </c>
      <c r="C211" s="140">
        <v>1</v>
      </c>
      <c r="D211" t="s">
        <v>9595</v>
      </c>
      <c r="E211" t="s">
        <v>9596</v>
      </c>
      <c r="F211" t="s">
        <v>9597</v>
      </c>
      <c r="G211">
        <v>50</v>
      </c>
      <c r="H211">
        <v>10</v>
      </c>
      <c r="I211">
        <v>50</v>
      </c>
      <c r="J211">
        <v>50</v>
      </c>
      <c r="K211">
        <v>2</v>
      </c>
      <c r="L211">
        <v>50</v>
      </c>
      <c r="M211" s="77" t="s">
        <v>4528</v>
      </c>
      <c r="N211" s="135">
        <v>3.1</v>
      </c>
      <c r="O211" t="str">
        <f t="shared" si="7"/>
        <v>50,10,50,50,2,50</v>
      </c>
      <c r="P211" t="s">
        <v>6645</v>
      </c>
      <c r="Q211" s="61" t="s">
        <v>6953</v>
      </c>
      <c r="R211" t="str">
        <f>VLOOKUP(B211,'CBS SBI-2008'!$D$8:$L$1478,9,0)</f>
        <v>Vervaardiging van farmaceutische grondstoffen en producten</v>
      </c>
      <c r="S211" t="s">
        <v>4550</v>
      </c>
    </row>
    <row r="212" spans="1:19" x14ac:dyDescent="0.2">
      <c r="A212" s="60" t="str">
        <f t="shared" si="6"/>
        <v>2120.2</v>
      </c>
      <c r="B212" s="60" t="s">
        <v>6959</v>
      </c>
      <c r="C212" s="140">
        <v>2</v>
      </c>
      <c r="D212" t="s">
        <v>9595</v>
      </c>
      <c r="E212" t="s">
        <v>9598</v>
      </c>
      <c r="F212" t="s">
        <v>9599</v>
      </c>
      <c r="G212">
        <v>10</v>
      </c>
      <c r="H212">
        <v>10</v>
      </c>
      <c r="I212">
        <v>30</v>
      </c>
      <c r="J212">
        <v>10</v>
      </c>
      <c r="K212">
        <v>2</v>
      </c>
      <c r="L212">
        <v>30</v>
      </c>
      <c r="M212" s="77">
        <v>2</v>
      </c>
      <c r="N212" s="135">
        <v>2</v>
      </c>
      <c r="O212" t="str">
        <f t="shared" si="7"/>
        <v>10,10,30,10,2,30</v>
      </c>
      <c r="P212" t="s">
        <v>6645</v>
      </c>
      <c r="Q212" s="61" t="s">
        <v>6953</v>
      </c>
      <c r="R212" t="str">
        <f>VLOOKUP(B212,'CBS SBI-2008'!$D$8:$L$1478,9,0)</f>
        <v>Vervaardiging van farmaceutische grondstoffen en producten</v>
      </c>
      <c r="S212" t="s">
        <v>4550</v>
      </c>
    </row>
    <row r="213" spans="1:19" x14ac:dyDescent="0.2">
      <c r="A213" s="60" t="str">
        <f t="shared" si="6"/>
        <v>221101</v>
      </c>
      <c r="B213" s="60" t="s">
        <v>6965</v>
      </c>
      <c r="C213" s="140"/>
      <c r="D213" t="s">
        <v>6966</v>
      </c>
      <c r="E213" t="s">
        <v>6966</v>
      </c>
      <c r="F213" t="s">
        <v>6966</v>
      </c>
      <c r="G213">
        <v>300</v>
      </c>
      <c r="H213">
        <v>50</v>
      </c>
      <c r="I213">
        <v>300</v>
      </c>
      <c r="J213">
        <v>100</v>
      </c>
      <c r="K213">
        <v>2</v>
      </c>
      <c r="L213">
        <v>300</v>
      </c>
      <c r="M213" s="77" t="s">
        <v>4621</v>
      </c>
      <c r="N213" s="135">
        <v>4.2</v>
      </c>
      <c r="O213" t="str">
        <f t="shared" si="7"/>
        <v>300,50,300,100,2,300</v>
      </c>
      <c r="P213" t="s">
        <v>6645</v>
      </c>
      <c r="Q213" s="61" t="s">
        <v>6960</v>
      </c>
      <c r="R213" t="str">
        <f>VLOOKUP(B213,'CBS SBI-2008'!$D$8:$L$1478,9,0)</f>
        <v>Vervaardiging van producten van rubber en kunststof</v>
      </c>
      <c r="S213" t="s">
        <v>4550</v>
      </c>
    </row>
    <row r="214" spans="1:19" x14ac:dyDescent="0.2">
      <c r="A214" s="60" t="str">
        <f t="shared" si="6"/>
        <v>221102.1</v>
      </c>
      <c r="B214" s="60" t="s">
        <v>6967</v>
      </c>
      <c r="C214" s="140">
        <v>1</v>
      </c>
      <c r="D214" t="s">
        <v>6968</v>
      </c>
      <c r="E214" t="s">
        <v>9600</v>
      </c>
      <c r="F214" t="s">
        <v>9601</v>
      </c>
      <c r="G214">
        <v>50</v>
      </c>
      <c r="H214">
        <v>10</v>
      </c>
      <c r="I214">
        <v>30</v>
      </c>
      <c r="J214">
        <v>30</v>
      </c>
      <c r="K214">
        <v>1</v>
      </c>
      <c r="L214">
        <v>50</v>
      </c>
      <c r="M214" s="77" t="s">
        <v>4528</v>
      </c>
      <c r="N214" s="135">
        <v>3.1</v>
      </c>
      <c r="O214" t="str">
        <f t="shared" si="7"/>
        <v>50,10,30,30,1,50</v>
      </c>
      <c r="P214" t="s">
        <v>6645</v>
      </c>
      <c r="Q214" s="61" t="s">
        <v>6960</v>
      </c>
      <c r="R214" t="str">
        <f>VLOOKUP(B214,'CBS SBI-2008'!$D$8:$L$1478,9,0)</f>
        <v>Vervaardiging van producten van rubber en kunststof</v>
      </c>
      <c r="S214" t="s">
        <v>4550</v>
      </c>
    </row>
    <row r="215" spans="1:19" x14ac:dyDescent="0.2">
      <c r="A215" s="60" t="str">
        <f t="shared" si="6"/>
        <v>221102.2</v>
      </c>
      <c r="B215" s="60" t="s">
        <v>6967</v>
      </c>
      <c r="C215" s="140">
        <v>2</v>
      </c>
      <c r="D215" t="s">
        <v>6968</v>
      </c>
      <c r="E215" t="s">
        <v>9602</v>
      </c>
      <c r="F215" t="s">
        <v>9603</v>
      </c>
      <c r="G215">
        <v>200</v>
      </c>
      <c r="H215">
        <v>50</v>
      </c>
      <c r="I215">
        <v>100</v>
      </c>
      <c r="J215">
        <v>50</v>
      </c>
      <c r="K215">
        <v>2</v>
      </c>
      <c r="L215">
        <v>200</v>
      </c>
      <c r="M215" s="77" t="s">
        <v>4606</v>
      </c>
      <c r="N215" s="135">
        <v>4.0999999999999996</v>
      </c>
      <c r="O215" t="str">
        <f t="shared" si="7"/>
        <v>200,50,100,50,2,200</v>
      </c>
      <c r="P215" t="s">
        <v>6645</v>
      </c>
      <c r="Q215" s="61" t="s">
        <v>6960</v>
      </c>
      <c r="R215" t="str">
        <f>VLOOKUP(B215,'CBS SBI-2008'!$D$8:$L$1478,9,0)</f>
        <v>Vervaardiging van producten van rubber en kunststof</v>
      </c>
      <c r="S215" t="s">
        <v>4550</v>
      </c>
    </row>
    <row r="216" spans="1:19" x14ac:dyDescent="0.2">
      <c r="A216" s="60" t="str">
        <f t="shared" si="6"/>
        <v>2219</v>
      </c>
      <c r="B216" s="60" t="s">
        <v>6969</v>
      </c>
      <c r="C216" s="140"/>
      <c r="D216" t="s">
        <v>9604</v>
      </c>
      <c r="E216" t="s">
        <v>9605</v>
      </c>
      <c r="F216" t="s">
        <v>9605</v>
      </c>
      <c r="G216">
        <v>100</v>
      </c>
      <c r="H216">
        <v>10</v>
      </c>
      <c r="I216">
        <v>50</v>
      </c>
      <c r="J216">
        <v>50</v>
      </c>
      <c r="K216">
        <v>1</v>
      </c>
      <c r="L216">
        <v>100</v>
      </c>
      <c r="M216" s="77" t="s">
        <v>4240</v>
      </c>
      <c r="N216" s="135">
        <v>3.2</v>
      </c>
      <c r="O216" t="str">
        <f t="shared" si="7"/>
        <v>100,10,50,50,1,100</v>
      </c>
      <c r="P216" t="s">
        <v>6645</v>
      </c>
      <c r="Q216" s="61" t="s">
        <v>6960</v>
      </c>
      <c r="R216" t="str">
        <f>VLOOKUP(B216,'CBS SBI-2008'!$D$8:$L$1478,9,0)</f>
        <v>Vervaardiging van producten van rubber en kunststof</v>
      </c>
      <c r="S216" t="s">
        <v>4550</v>
      </c>
    </row>
    <row r="217" spans="1:19" x14ac:dyDescent="0.2">
      <c r="A217" s="60" t="str">
        <f t="shared" si="6"/>
        <v>222.1</v>
      </c>
      <c r="B217" s="60" t="s">
        <v>6971</v>
      </c>
      <c r="C217" s="140">
        <v>1</v>
      </c>
      <c r="D217" t="s">
        <v>9606</v>
      </c>
      <c r="E217" t="s">
        <v>9607</v>
      </c>
      <c r="F217" t="s">
        <v>9608</v>
      </c>
      <c r="G217">
        <v>200</v>
      </c>
      <c r="H217">
        <v>50</v>
      </c>
      <c r="I217">
        <v>100</v>
      </c>
      <c r="J217">
        <v>100</v>
      </c>
      <c r="K217">
        <v>2</v>
      </c>
      <c r="L217">
        <v>200</v>
      </c>
      <c r="M217" s="77" t="s">
        <v>4606</v>
      </c>
      <c r="N217" s="135">
        <v>4.0999999999999996</v>
      </c>
      <c r="O217" t="str">
        <f t="shared" si="7"/>
        <v>200,50,100,100,2,200</v>
      </c>
      <c r="P217" t="s">
        <v>6645</v>
      </c>
      <c r="Q217" s="61" t="s">
        <v>6960</v>
      </c>
      <c r="R217" t="str">
        <f>VLOOKUP(B217,'CBS SBI-2008'!$D$8:$L$1478,9,0)</f>
        <v>Vervaardiging van producten van rubber en kunststof</v>
      </c>
      <c r="S217" t="s">
        <v>4550</v>
      </c>
    </row>
    <row r="218" spans="1:19" x14ac:dyDescent="0.2">
      <c r="A218" s="60" t="str">
        <f t="shared" si="6"/>
        <v>222.2</v>
      </c>
      <c r="B218" s="60" t="s">
        <v>6971</v>
      </c>
      <c r="C218" s="140">
        <v>2</v>
      </c>
      <c r="D218" t="s">
        <v>9606</v>
      </c>
      <c r="E218" t="s">
        <v>9609</v>
      </c>
      <c r="F218" t="s">
        <v>9610</v>
      </c>
      <c r="G218">
        <v>300</v>
      </c>
      <c r="H218">
        <v>50</v>
      </c>
      <c r="I218">
        <v>100</v>
      </c>
      <c r="J218">
        <v>200</v>
      </c>
      <c r="K218">
        <v>2</v>
      </c>
      <c r="L218">
        <v>300</v>
      </c>
      <c r="M218" s="77" t="s">
        <v>4621</v>
      </c>
      <c r="N218" s="135">
        <v>4.2</v>
      </c>
      <c r="O218" t="str">
        <f t="shared" si="7"/>
        <v>300,50,100,200,2,300</v>
      </c>
      <c r="P218" t="s">
        <v>6645</v>
      </c>
      <c r="Q218" s="61" t="s">
        <v>6960</v>
      </c>
      <c r="R218" t="str">
        <f>VLOOKUP(B218,'CBS SBI-2008'!$D$8:$L$1478,9,0)</f>
        <v>Vervaardiging van producten van rubber en kunststof</v>
      </c>
      <c r="S218" t="s">
        <v>4550</v>
      </c>
    </row>
    <row r="219" spans="1:19" x14ac:dyDescent="0.2">
      <c r="A219" s="60" t="str">
        <f t="shared" si="6"/>
        <v>222.3</v>
      </c>
      <c r="B219" s="60" t="s">
        <v>6971</v>
      </c>
      <c r="C219" s="140">
        <v>3</v>
      </c>
      <c r="D219" t="s">
        <v>9606</v>
      </c>
      <c r="E219" t="s">
        <v>9611</v>
      </c>
      <c r="F219" t="s">
        <v>9612</v>
      </c>
      <c r="G219">
        <v>50</v>
      </c>
      <c r="H219">
        <v>30</v>
      </c>
      <c r="I219">
        <v>50</v>
      </c>
      <c r="J219">
        <v>30</v>
      </c>
      <c r="K219">
        <v>2</v>
      </c>
      <c r="L219">
        <v>50</v>
      </c>
      <c r="M219" s="77" t="s">
        <v>4528</v>
      </c>
      <c r="N219" s="135">
        <v>3.1</v>
      </c>
      <c r="O219" t="str">
        <f t="shared" si="7"/>
        <v>50,30,50,30,2,50</v>
      </c>
      <c r="P219" t="s">
        <v>6645</v>
      </c>
      <c r="Q219" s="61" t="s">
        <v>6960</v>
      </c>
      <c r="R219" t="str">
        <f>VLOOKUP(B219,'CBS SBI-2008'!$D$8:$L$1478,9,0)</f>
        <v>Vervaardiging van producten van rubber en kunststof</v>
      </c>
      <c r="S219" t="s">
        <v>4550</v>
      </c>
    </row>
    <row r="220" spans="1:19" x14ac:dyDescent="0.2">
      <c r="A220" s="60" t="str">
        <f t="shared" si="6"/>
        <v>231</v>
      </c>
      <c r="B220" s="60" t="s">
        <v>6982</v>
      </c>
      <c r="C220" s="140"/>
      <c r="D220" t="s">
        <v>9613</v>
      </c>
      <c r="E220" t="s">
        <v>9613</v>
      </c>
      <c r="F220" t="s">
        <v>9613</v>
      </c>
      <c r="G220">
        <v>10</v>
      </c>
      <c r="H220">
        <v>30</v>
      </c>
      <c r="I220">
        <v>50</v>
      </c>
      <c r="J220">
        <v>10</v>
      </c>
      <c r="K220">
        <v>1</v>
      </c>
      <c r="L220">
        <v>50</v>
      </c>
      <c r="M220" s="77" t="s">
        <v>4528</v>
      </c>
      <c r="N220" s="135">
        <v>3.1</v>
      </c>
      <c r="O220" t="str">
        <f t="shared" si="7"/>
        <v>10,30,50,10,1,50</v>
      </c>
      <c r="P220" t="s">
        <v>6645</v>
      </c>
      <c r="Q220" t="s">
        <v>6983</v>
      </c>
      <c r="R220" t="str">
        <f>VLOOKUP(B220,'CBS SBI-2008'!$D$8:$L$1478,9,0)</f>
        <v>Vervaardiging van glas en glaswerk</v>
      </c>
      <c r="S220" t="s">
        <v>4550</v>
      </c>
    </row>
    <row r="221" spans="1:19" x14ac:dyDescent="0.2">
      <c r="A221" s="60" t="str">
        <f t="shared" si="6"/>
        <v>231.1</v>
      </c>
      <c r="B221" s="60" t="s">
        <v>6982</v>
      </c>
      <c r="C221" s="140">
        <v>1</v>
      </c>
      <c r="D221" t="s">
        <v>9614</v>
      </c>
      <c r="E221" t="s">
        <v>9615</v>
      </c>
      <c r="F221" t="s">
        <v>9616</v>
      </c>
      <c r="G221">
        <v>30</v>
      </c>
      <c r="H221">
        <v>30</v>
      </c>
      <c r="I221">
        <v>100</v>
      </c>
      <c r="J221">
        <v>30</v>
      </c>
      <c r="K221">
        <v>1</v>
      </c>
      <c r="L221">
        <v>100</v>
      </c>
      <c r="M221" s="77" t="s">
        <v>4240</v>
      </c>
      <c r="N221" s="135">
        <v>3.2</v>
      </c>
      <c r="O221" t="str">
        <f t="shared" si="7"/>
        <v>30,30,100,30,1,100</v>
      </c>
      <c r="P221" t="s">
        <v>6645</v>
      </c>
      <c r="Q221" t="s">
        <v>6983</v>
      </c>
      <c r="R221" t="str">
        <f>VLOOKUP(B221,'CBS SBI-2008'!$D$8:$L$1478,9,0)</f>
        <v>Vervaardiging van glas en glaswerk</v>
      </c>
      <c r="S221" t="s">
        <v>4550</v>
      </c>
    </row>
    <row r="222" spans="1:19" x14ac:dyDescent="0.2">
      <c r="A222" s="60" t="str">
        <f t="shared" si="6"/>
        <v>231.2</v>
      </c>
      <c r="B222" s="60" t="s">
        <v>6982</v>
      </c>
      <c r="C222" s="140">
        <v>2</v>
      </c>
      <c r="D222" t="s">
        <v>9614</v>
      </c>
      <c r="E222" t="s">
        <v>9617</v>
      </c>
      <c r="F222" t="s">
        <v>9618</v>
      </c>
      <c r="G222">
        <v>30</v>
      </c>
      <c r="H222">
        <v>100</v>
      </c>
      <c r="I222">
        <v>300</v>
      </c>
      <c r="J222">
        <v>50</v>
      </c>
      <c r="K222">
        <v>2</v>
      </c>
      <c r="L222">
        <v>300</v>
      </c>
      <c r="M222" s="77" t="s">
        <v>4621</v>
      </c>
      <c r="N222" s="135">
        <v>4.2</v>
      </c>
      <c r="O222" t="str">
        <f t="shared" si="7"/>
        <v>30,100,300,50,2,300</v>
      </c>
      <c r="P222" t="s">
        <v>6645</v>
      </c>
      <c r="Q222" t="s">
        <v>6983</v>
      </c>
      <c r="R222" t="str">
        <f>VLOOKUP(B222,'CBS SBI-2008'!$D$8:$L$1478,9,0)</f>
        <v>Vervaardiging van glas en glaswerk</v>
      </c>
      <c r="S222" t="s">
        <v>4550</v>
      </c>
    </row>
    <row r="223" spans="1:19" x14ac:dyDescent="0.2">
      <c r="A223" s="60" t="str">
        <f t="shared" si="6"/>
        <v>231.3</v>
      </c>
      <c r="B223" s="60" t="s">
        <v>6982</v>
      </c>
      <c r="C223" s="140">
        <v>3</v>
      </c>
      <c r="D223" t="s">
        <v>9614</v>
      </c>
      <c r="E223" t="s">
        <v>9619</v>
      </c>
      <c r="F223" t="s">
        <v>9620</v>
      </c>
      <c r="G223">
        <v>300</v>
      </c>
      <c r="H223">
        <v>100</v>
      </c>
      <c r="I223">
        <v>100</v>
      </c>
      <c r="J223">
        <v>30</v>
      </c>
      <c r="K223">
        <v>1</v>
      </c>
      <c r="L223">
        <v>300</v>
      </c>
      <c r="M223" s="77" t="s">
        <v>4621</v>
      </c>
      <c r="N223" s="135">
        <v>4.2</v>
      </c>
      <c r="O223" t="str">
        <f t="shared" si="7"/>
        <v>300,100,100,30,1,300</v>
      </c>
      <c r="P223" t="s">
        <v>6645</v>
      </c>
      <c r="Q223" t="s">
        <v>6983</v>
      </c>
      <c r="R223" t="str">
        <f>VLOOKUP(B223,'CBS SBI-2008'!$D$8:$L$1478,9,0)</f>
        <v>Vervaardiging van glas en glaswerk</v>
      </c>
      <c r="S223" t="s">
        <v>4550</v>
      </c>
    </row>
    <row r="224" spans="1:19" x14ac:dyDescent="0.2">
      <c r="A224" s="60" t="str">
        <f t="shared" si="6"/>
        <v>231.4</v>
      </c>
      <c r="B224" s="60" t="s">
        <v>6982</v>
      </c>
      <c r="C224" s="140">
        <v>4</v>
      </c>
      <c r="D224" t="s">
        <v>9614</v>
      </c>
      <c r="E224" t="s">
        <v>9621</v>
      </c>
      <c r="F224" t="s">
        <v>9622</v>
      </c>
      <c r="G224">
        <v>500</v>
      </c>
      <c r="H224">
        <v>200</v>
      </c>
      <c r="I224">
        <v>300</v>
      </c>
      <c r="J224">
        <v>50</v>
      </c>
      <c r="K224">
        <v>2</v>
      </c>
      <c r="L224">
        <v>500</v>
      </c>
      <c r="M224" s="77" t="s">
        <v>4732</v>
      </c>
      <c r="N224" s="135">
        <v>5.0999999999999996</v>
      </c>
      <c r="O224" t="str">
        <f t="shared" si="7"/>
        <v>500,200,300,50,2,500</v>
      </c>
      <c r="P224" t="s">
        <v>6645</v>
      </c>
      <c r="Q224" t="s">
        <v>6983</v>
      </c>
      <c r="R224" t="str">
        <f>VLOOKUP(B224,'CBS SBI-2008'!$D$8:$L$1478,9,0)</f>
        <v>Vervaardiging van glas en glaswerk</v>
      </c>
      <c r="S224" t="s">
        <v>4550</v>
      </c>
    </row>
    <row r="225" spans="1:19" x14ac:dyDescent="0.2">
      <c r="A225" s="60" t="str">
        <f t="shared" si="6"/>
        <v>232.1</v>
      </c>
      <c r="B225" s="60" t="s">
        <v>6994</v>
      </c>
      <c r="C225" s="140">
        <v>1</v>
      </c>
      <c r="D225" t="s">
        <v>9623</v>
      </c>
      <c r="E225" t="s">
        <v>9624</v>
      </c>
      <c r="F225" t="s">
        <v>9625</v>
      </c>
      <c r="G225">
        <v>10</v>
      </c>
      <c r="H225">
        <v>10</v>
      </c>
      <c r="I225">
        <v>30</v>
      </c>
      <c r="J225">
        <v>10</v>
      </c>
      <c r="K225">
        <v>1</v>
      </c>
      <c r="L225">
        <v>30</v>
      </c>
      <c r="M225" s="77">
        <v>2</v>
      </c>
      <c r="N225" s="135">
        <v>2</v>
      </c>
      <c r="O225" t="str">
        <f t="shared" si="7"/>
        <v>10,10,30,10,1,30</v>
      </c>
      <c r="P225" t="s">
        <v>6645</v>
      </c>
      <c r="Q225" t="s">
        <v>6995</v>
      </c>
      <c r="R225" t="str">
        <f>VLOOKUP(B225,'CBS SBI-2008'!$D$8:$L$1478,9,0)</f>
        <v>Vervaardiging van vuurvaste keramische producten</v>
      </c>
      <c r="S225" t="s">
        <v>4550</v>
      </c>
    </row>
    <row r="226" spans="1:19" x14ac:dyDescent="0.2">
      <c r="A226" s="60" t="str">
        <f t="shared" si="6"/>
        <v>232.2</v>
      </c>
      <c r="B226" s="60" t="s">
        <v>6994</v>
      </c>
      <c r="C226" s="140">
        <v>2</v>
      </c>
      <c r="D226" t="s">
        <v>9623</v>
      </c>
      <c r="E226" t="s">
        <v>9626</v>
      </c>
      <c r="F226" t="s">
        <v>9627</v>
      </c>
      <c r="G226">
        <v>30</v>
      </c>
      <c r="H226">
        <v>50</v>
      </c>
      <c r="I226">
        <v>100</v>
      </c>
      <c r="J226">
        <v>30</v>
      </c>
      <c r="K226">
        <v>2</v>
      </c>
      <c r="L226">
        <v>100</v>
      </c>
      <c r="M226" s="77" t="s">
        <v>4240</v>
      </c>
      <c r="N226" s="135">
        <v>3.2</v>
      </c>
      <c r="O226" t="str">
        <f t="shared" si="7"/>
        <v>30,50,100,30,2,100</v>
      </c>
      <c r="P226" t="s">
        <v>6645</v>
      </c>
      <c r="Q226" t="s">
        <v>6995</v>
      </c>
      <c r="R226" t="str">
        <f>VLOOKUP(B226,'CBS SBI-2008'!$D$8:$L$1478,9,0)</f>
        <v>Vervaardiging van vuurvaste keramische producten</v>
      </c>
      <c r="S226" t="s">
        <v>4550</v>
      </c>
    </row>
    <row r="227" spans="1:19" x14ac:dyDescent="0.2">
      <c r="A227" s="60" t="str">
        <f t="shared" si="6"/>
        <v>233.A</v>
      </c>
      <c r="B227" s="60" t="s">
        <v>6998</v>
      </c>
      <c r="C227" s="140" t="s">
        <v>181</v>
      </c>
      <c r="D227" t="s">
        <v>9628</v>
      </c>
      <c r="E227" t="s">
        <v>9628</v>
      </c>
      <c r="F227" t="s">
        <v>9628</v>
      </c>
      <c r="G227">
        <v>30</v>
      </c>
      <c r="H227">
        <v>200</v>
      </c>
      <c r="I227">
        <v>200</v>
      </c>
      <c r="J227">
        <v>30</v>
      </c>
      <c r="K227">
        <v>2</v>
      </c>
      <c r="L227">
        <v>200</v>
      </c>
      <c r="M227" s="77" t="s">
        <v>4606</v>
      </c>
      <c r="N227" s="135">
        <v>4.0999999999999996</v>
      </c>
      <c r="O227" t="str">
        <f t="shared" si="7"/>
        <v>30,200,200,30,2,200</v>
      </c>
      <c r="P227" t="s">
        <v>6645</v>
      </c>
      <c r="Q227" t="s">
        <v>6999</v>
      </c>
      <c r="R227" t="str">
        <f>VLOOKUP(B227,'CBS SBI-2008'!$D$8:$L$1478,9,0)</f>
        <v xml:space="preserve">Vervaardiging van keramische producten voor de bouw </v>
      </c>
      <c r="S227" t="s">
        <v>4550</v>
      </c>
    </row>
    <row r="228" spans="1:19" x14ac:dyDescent="0.2">
      <c r="A228" s="60" t="str">
        <f t="shared" si="6"/>
        <v>233.B</v>
      </c>
      <c r="B228" s="60" t="s">
        <v>6998</v>
      </c>
      <c r="C228" s="140" t="s">
        <v>1284</v>
      </c>
      <c r="D228" t="s">
        <v>9629</v>
      </c>
      <c r="E228" t="s">
        <v>9629</v>
      </c>
      <c r="F228" t="s">
        <v>9629</v>
      </c>
      <c r="G228">
        <v>50</v>
      </c>
      <c r="H228">
        <v>200</v>
      </c>
      <c r="I228">
        <v>200</v>
      </c>
      <c r="J228">
        <v>100</v>
      </c>
      <c r="K228">
        <v>2</v>
      </c>
      <c r="L228">
        <v>200</v>
      </c>
      <c r="M228" s="77" t="s">
        <v>4606</v>
      </c>
      <c r="N228" s="135">
        <v>4.0999999999999996</v>
      </c>
      <c r="O228" t="str">
        <f t="shared" si="7"/>
        <v>50,200,200,100,2,200</v>
      </c>
      <c r="P228" t="s">
        <v>6645</v>
      </c>
      <c r="Q228" t="s">
        <v>6999</v>
      </c>
      <c r="R228" t="str">
        <f>VLOOKUP(B228,'CBS SBI-2008'!$D$8:$L$1478,9,0)</f>
        <v xml:space="preserve">Vervaardiging van keramische producten voor de bouw </v>
      </c>
      <c r="S228" t="s">
        <v>4550</v>
      </c>
    </row>
    <row r="229" spans="1:19" x14ac:dyDescent="0.2">
      <c r="A229" s="60" t="str">
        <f t="shared" si="6"/>
        <v>234.1</v>
      </c>
      <c r="B229" s="60" t="s">
        <v>7004</v>
      </c>
      <c r="C229" s="140">
        <v>1</v>
      </c>
      <c r="D229" t="s">
        <v>9623</v>
      </c>
      <c r="E229" t="s">
        <v>9624</v>
      </c>
      <c r="F229" t="s">
        <v>9625</v>
      </c>
      <c r="G229">
        <v>10</v>
      </c>
      <c r="H229">
        <v>10</v>
      </c>
      <c r="I229">
        <v>30</v>
      </c>
      <c r="J229">
        <v>10</v>
      </c>
      <c r="K229">
        <v>1</v>
      </c>
      <c r="L229">
        <v>30</v>
      </c>
      <c r="M229" s="77">
        <v>2</v>
      </c>
      <c r="N229" s="135">
        <v>2</v>
      </c>
      <c r="O229" t="str">
        <f t="shared" si="7"/>
        <v>10,10,30,10,1,30</v>
      </c>
      <c r="P229" t="s">
        <v>6645</v>
      </c>
      <c r="Q229" t="s">
        <v>7005</v>
      </c>
      <c r="R229" t="str">
        <f>VLOOKUP(B229,'CBS SBI-2008'!$D$8:$L$1478,9,0)</f>
        <v>Vervaardiging van overige keramische producten</v>
      </c>
      <c r="S229" t="s">
        <v>4550</v>
      </c>
    </row>
    <row r="230" spans="1:19" x14ac:dyDescent="0.2">
      <c r="A230" s="60" t="str">
        <f t="shared" si="6"/>
        <v>234.2</v>
      </c>
      <c r="B230" s="60" t="s">
        <v>7004</v>
      </c>
      <c r="C230" s="140">
        <v>2</v>
      </c>
      <c r="D230" t="s">
        <v>9623</v>
      </c>
      <c r="E230" t="s">
        <v>9626</v>
      </c>
      <c r="F230" t="s">
        <v>9627</v>
      </c>
      <c r="G230">
        <v>30</v>
      </c>
      <c r="H230">
        <v>50</v>
      </c>
      <c r="I230">
        <v>100</v>
      </c>
      <c r="J230">
        <v>30</v>
      </c>
      <c r="K230">
        <v>2</v>
      </c>
      <c r="L230">
        <v>100</v>
      </c>
      <c r="M230" s="77" t="s">
        <v>4240</v>
      </c>
      <c r="N230" s="135">
        <v>3.2</v>
      </c>
      <c r="O230" t="str">
        <f t="shared" si="7"/>
        <v>30,50,100,30,2,100</v>
      </c>
      <c r="P230" t="s">
        <v>6645</v>
      </c>
      <c r="Q230" t="s">
        <v>7005</v>
      </c>
      <c r="R230" t="str">
        <f>VLOOKUP(B230,'CBS SBI-2008'!$D$8:$L$1478,9,0)</f>
        <v>Vervaardiging van overige keramische producten</v>
      </c>
      <c r="S230" t="s">
        <v>4550</v>
      </c>
    </row>
    <row r="231" spans="1:19" x14ac:dyDescent="0.2">
      <c r="A231" s="60" t="str">
        <f t="shared" si="6"/>
        <v>2351.1</v>
      </c>
      <c r="B231" s="60" t="s">
        <v>7018</v>
      </c>
      <c r="C231" s="140">
        <v>1</v>
      </c>
      <c r="D231" t="s">
        <v>9630</v>
      </c>
      <c r="E231" t="s">
        <v>9631</v>
      </c>
      <c r="F231" t="s">
        <v>9560</v>
      </c>
      <c r="G231">
        <v>10</v>
      </c>
      <c r="H231">
        <v>300</v>
      </c>
      <c r="I231">
        <v>500</v>
      </c>
      <c r="J231">
        <v>30</v>
      </c>
      <c r="K231">
        <v>2</v>
      </c>
      <c r="L231">
        <v>500</v>
      </c>
      <c r="M231" s="77" t="s">
        <v>4732</v>
      </c>
      <c r="N231" s="135">
        <v>5.0999999999999996</v>
      </c>
      <c r="O231" t="str">
        <f t="shared" si="7"/>
        <v>10,300,500,30,2,500</v>
      </c>
      <c r="P231" t="s">
        <v>6645</v>
      </c>
      <c r="Q231" s="61" t="s">
        <v>7017</v>
      </c>
      <c r="R231" t="str">
        <f>VLOOKUP(B231,'CBS SBI-2008'!$D$8:$L$1478,9,0)</f>
        <v>Vervaardiging van cement, kalk en gips</v>
      </c>
      <c r="S231" t="s">
        <v>4550</v>
      </c>
    </row>
    <row r="232" spans="1:19" x14ac:dyDescent="0.2">
      <c r="A232" s="60" t="str">
        <f t="shared" si="6"/>
        <v>2351.2</v>
      </c>
      <c r="B232" s="60" t="s">
        <v>7018</v>
      </c>
      <c r="C232" s="140">
        <v>2</v>
      </c>
      <c r="D232" t="s">
        <v>9630</v>
      </c>
      <c r="E232" t="s">
        <v>9632</v>
      </c>
      <c r="F232" t="s">
        <v>9562</v>
      </c>
      <c r="G232">
        <v>30</v>
      </c>
      <c r="H232">
        <v>500</v>
      </c>
      <c r="I232">
        <v>1000</v>
      </c>
      <c r="J232">
        <v>50</v>
      </c>
      <c r="K232">
        <v>3</v>
      </c>
      <c r="L232">
        <v>1000</v>
      </c>
      <c r="M232" s="77" t="s">
        <v>4754</v>
      </c>
      <c r="N232" s="135">
        <v>5.3</v>
      </c>
      <c r="O232" t="str">
        <f t="shared" si="7"/>
        <v>30,500,1000,50,3,1000</v>
      </c>
      <c r="P232" t="s">
        <v>6645</v>
      </c>
      <c r="Q232" s="61" t="s">
        <v>7017</v>
      </c>
      <c r="R232" t="str">
        <f>VLOOKUP(B232,'CBS SBI-2008'!$D$8:$L$1478,9,0)</f>
        <v>Vervaardiging van cement, kalk en gips</v>
      </c>
      <c r="S232" t="s">
        <v>4550</v>
      </c>
    </row>
    <row r="233" spans="1:19" x14ac:dyDescent="0.2">
      <c r="A233" s="60" t="str">
        <f t="shared" si="6"/>
        <v>235201.1</v>
      </c>
      <c r="B233" s="60" t="s">
        <v>7022</v>
      </c>
      <c r="C233" s="140">
        <v>1</v>
      </c>
      <c r="D233" t="s">
        <v>7023</v>
      </c>
      <c r="E233" t="s">
        <v>9633</v>
      </c>
      <c r="F233" t="s">
        <v>9560</v>
      </c>
      <c r="G233">
        <v>30</v>
      </c>
      <c r="H233">
        <v>200</v>
      </c>
      <c r="I233">
        <v>200</v>
      </c>
      <c r="J233">
        <v>30</v>
      </c>
      <c r="K233">
        <v>2</v>
      </c>
      <c r="L233">
        <v>200</v>
      </c>
      <c r="M233" s="77" t="s">
        <v>4606</v>
      </c>
      <c r="N233" s="135">
        <v>4.0999999999999996</v>
      </c>
      <c r="O233" t="str">
        <f t="shared" si="7"/>
        <v>30,200,200,30,2,200</v>
      </c>
      <c r="P233" t="s">
        <v>6645</v>
      </c>
      <c r="Q233" s="61" t="s">
        <v>7017</v>
      </c>
      <c r="R233" t="str">
        <f>VLOOKUP(B233,'CBS SBI-2008'!$D$8:$L$1478,9,0)</f>
        <v>Vervaardiging van cement, kalk en gips</v>
      </c>
      <c r="S233" t="s">
        <v>4550</v>
      </c>
    </row>
    <row r="234" spans="1:19" x14ac:dyDescent="0.2">
      <c r="A234" s="60" t="str">
        <f t="shared" si="6"/>
        <v>235201.2</v>
      </c>
      <c r="B234" s="60" t="s">
        <v>7022</v>
      </c>
      <c r="C234" s="140">
        <v>2</v>
      </c>
      <c r="D234" t="s">
        <v>7023</v>
      </c>
      <c r="E234" t="s">
        <v>9634</v>
      </c>
      <c r="F234" t="s">
        <v>9562</v>
      </c>
      <c r="G234">
        <v>50</v>
      </c>
      <c r="H234">
        <v>500</v>
      </c>
      <c r="I234">
        <v>300</v>
      </c>
      <c r="J234">
        <v>50</v>
      </c>
      <c r="K234">
        <v>3</v>
      </c>
      <c r="L234">
        <v>500</v>
      </c>
      <c r="M234" s="77" t="s">
        <v>4732</v>
      </c>
      <c r="N234" s="135">
        <v>5.0999999999999996</v>
      </c>
      <c r="O234" t="str">
        <f t="shared" si="7"/>
        <v>50,500,300,50,3,500</v>
      </c>
      <c r="P234" t="s">
        <v>6645</v>
      </c>
      <c r="Q234" s="61" t="s">
        <v>7017</v>
      </c>
      <c r="R234" t="str">
        <f>VLOOKUP(B234,'CBS SBI-2008'!$D$8:$L$1478,9,0)</f>
        <v>Vervaardiging van cement, kalk en gips</v>
      </c>
      <c r="S234" t="s">
        <v>4550</v>
      </c>
    </row>
    <row r="235" spans="1:19" x14ac:dyDescent="0.2">
      <c r="A235" s="60" t="str">
        <f t="shared" si="6"/>
        <v>235202.1</v>
      </c>
      <c r="B235" s="60" t="s">
        <v>7024</v>
      </c>
      <c r="C235" s="140">
        <v>1</v>
      </c>
      <c r="D235" t="s">
        <v>7025</v>
      </c>
      <c r="E235" t="s">
        <v>9635</v>
      </c>
      <c r="F235" t="s">
        <v>9560</v>
      </c>
      <c r="G235">
        <v>30</v>
      </c>
      <c r="H235">
        <v>200</v>
      </c>
      <c r="I235">
        <v>200</v>
      </c>
      <c r="J235">
        <v>30</v>
      </c>
      <c r="K235">
        <v>2</v>
      </c>
      <c r="L235">
        <v>200</v>
      </c>
      <c r="M235" s="77" t="s">
        <v>4606</v>
      </c>
      <c r="N235" s="135">
        <v>4.0999999999999996</v>
      </c>
      <c r="O235" t="str">
        <f t="shared" si="7"/>
        <v>30,200,200,30,2,200</v>
      </c>
      <c r="P235" t="s">
        <v>6645</v>
      </c>
      <c r="Q235" s="61" t="s">
        <v>7017</v>
      </c>
      <c r="R235" t="str">
        <f>VLOOKUP(B235,'CBS SBI-2008'!$D$8:$L$1478,9,0)</f>
        <v>Vervaardiging van cement, kalk en gips</v>
      </c>
      <c r="S235" t="s">
        <v>4550</v>
      </c>
    </row>
    <row r="236" spans="1:19" x14ac:dyDescent="0.2">
      <c r="A236" s="60" t="str">
        <f t="shared" si="6"/>
        <v>235202.2</v>
      </c>
      <c r="B236" s="60" t="s">
        <v>7024</v>
      </c>
      <c r="C236" s="140">
        <v>2</v>
      </c>
      <c r="D236" t="s">
        <v>7025</v>
      </c>
      <c r="E236" t="s">
        <v>9636</v>
      </c>
      <c r="F236" t="s">
        <v>9562</v>
      </c>
      <c r="G236">
        <v>50</v>
      </c>
      <c r="H236">
        <v>500</v>
      </c>
      <c r="I236">
        <v>300</v>
      </c>
      <c r="J236">
        <v>50</v>
      </c>
      <c r="K236">
        <v>3</v>
      </c>
      <c r="L236">
        <v>500</v>
      </c>
      <c r="M236" s="77" t="s">
        <v>4732</v>
      </c>
      <c r="N236" s="135">
        <v>5.0999999999999996</v>
      </c>
      <c r="O236" t="str">
        <f t="shared" si="7"/>
        <v>50,500,300,50,3,500</v>
      </c>
      <c r="P236" t="s">
        <v>6645</v>
      </c>
      <c r="Q236" s="61" t="s">
        <v>7017</v>
      </c>
      <c r="R236" t="str">
        <f>VLOOKUP(B236,'CBS SBI-2008'!$D$8:$L$1478,9,0)</f>
        <v>Vervaardiging van cement, kalk en gips</v>
      </c>
      <c r="S236" t="s">
        <v>4550</v>
      </c>
    </row>
    <row r="237" spans="1:19" x14ac:dyDescent="0.2">
      <c r="A237" s="60" t="str">
        <f t="shared" si="6"/>
        <v>23611.1</v>
      </c>
      <c r="B237" s="60" t="s">
        <v>7030</v>
      </c>
      <c r="C237" s="140">
        <v>1</v>
      </c>
      <c r="D237" t="s">
        <v>9637</v>
      </c>
      <c r="E237" t="s">
        <v>9638</v>
      </c>
      <c r="F237" t="s">
        <v>9639</v>
      </c>
      <c r="G237">
        <v>10</v>
      </c>
      <c r="H237">
        <v>100</v>
      </c>
      <c r="I237">
        <v>200</v>
      </c>
      <c r="J237">
        <v>30</v>
      </c>
      <c r="K237">
        <v>2</v>
      </c>
      <c r="L237">
        <v>200</v>
      </c>
      <c r="M237" s="77" t="s">
        <v>4606</v>
      </c>
      <c r="N237" s="135">
        <v>4.0999999999999996</v>
      </c>
      <c r="O237" t="str">
        <f t="shared" si="7"/>
        <v>10,100,200,30,2,200</v>
      </c>
      <c r="P237" t="s">
        <v>6645</v>
      </c>
      <c r="Q237" s="61" t="s">
        <v>7027</v>
      </c>
      <c r="R237" t="str">
        <f>VLOOKUP(B237,'CBS SBI-2008'!$D$8:$L$1478,9,0)</f>
        <v>Vervaardiging van producten van beton, gips en cement</v>
      </c>
      <c r="S237" t="s">
        <v>4550</v>
      </c>
    </row>
    <row r="238" spans="1:19" x14ac:dyDescent="0.2">
      <c r="A238" s="60" t="str">
        <f t="shared" si="6"/>
        <v>23611.2</v>
      </c>
      <c r="B238" s="60" t="s">
        <v>7030</v>
      </c>
      <c r="C238" s="140">
        <v>2</v>
      </c>
      <c r="D238" t="s">
        <v>9637</v>
      </c>
      <c r="E238" t="s">
        <v>9640</v>
      </c>
      <c r="F238" t="s">
        <v>9641</v>
      </c>
      <c r="G238">
        <v>10</v>
      </c>
      <c r="H238">
        <v>100</v>
      </c>
      <c r="I238">
        <v>300</v>
      </c>
      <c r="J238">
        <v>30</v>
      </c>
      <c r="K238">
        <v>2</v>
      </c>
      <c r="L238">
        <v>300</v>
      </c>
      <c r="M238" s="77" t="s">
        <v>4621</v>
      </c>
      <c r="N238" s="135">
        <v>4.2</v>
      </c>
      <c r="O238" t="str">
        <f t="shared" si="7"/>
        <v>10,100,300,30,2,300</v>
      </c>
      <c r="P238" t="s">
        <v>6645</v>
      </c>
      <c r="Q238" s="61" t="s">
        <v>7027</v>
      </c>
      <c r="R238" t="str">
        <f>VLOOKUP(B238,'CBS SBI-2008'!$D$8:$L$1478,9,0)</f>
        <v>Vervaardiging van producten van beton, gips en cement</v>
      </c>
      <c r="S238" t="s">
        <v>4550</v>
      </c>
    </row>
    <row r="239" spans="1:19" x14ac:dyDescent="0.2">
      <c r="A239" s="60" t="str">
        <f t="shared" si="6"/>
        <v>23611.3</v>
      </c>
      <c r="B239" s="60" t="s">
        <v>7030</v>
      </c>
      <c r="C239" s="140">
        <v>3</v>
      </c>
      <c r="D239" t="s">
        <v>9637</v>
      </c>
      <c r="E239" t="s">
        <v>9642</v>
      </c>
      <c r="F239" t="s">
        <v>9643</v>
      </c>
      <c r="G239">
        <v>30</v>
      </c>
      <c r="H239">
        <v>200</v>
      </c>
      <c r="I239">
        <v>700</v>
      </c>
      <c r="J239">
        <v>30</v>
      </c>
      <c r="K239">
        <v>3</v>
      </c>
      <c r="L239">
        <v>700</v>
      </c>
      <c r="M239" s="77" t="s">
        <v>4748</v>
      </c>
      <c r="N239" s="135">
        <v>5.2</v>
      </c>
      <c r="O239" t="str">
        <f t="shared" si="7"/>
        <v>30,200,700,30,3,700</v>
      </c>
      <c r="P239" t="s">
        <v>6645</v>
      </c>
      <c r="Q239" s="61" t="s">
        <v>7027</v>
      </c>
      <c r="R239" t="str">
        <f>VLOOKUP(B239,'CBS SBI-2008'!$D$8:$L$1478,9,0)</f>
        <v>Vervaardiging van producten van beton, gips en cement</v>
      </c>
      <c r="S239" t="s">
        <v>4550</v>
      </c>
    </row>
    <row r="240" spans="1:19" x14ac:dyDescent="0.2">
      <c r="A240" s="60" t="str">
        <f t="shared" si="6"/>
        <v>23612.1</v>
      </c>
      <c r="B240" s="60" t="s">
        <v>7032</v>
      </c>
      <c r="C240" s="140">
        <v>1</v>
      </c>
      <c r="D240" t="s">
        <v>9644</v>
      </c>
      <c r="E240" t="s">
        <v>9645</v>
      </c>
      <c r="F240" t="s">
        <v>9560</v>
      </c>
      <c r="G240">
        <v>10</v>
      </c>
      <c r="H240">
        <v>50</v>
      </c>
      <c r="I240">
        <v>100</v>
      </c>
      <c r="J240">
        <v>30</v>
      </c>
      <c r="K240">
        <v>2</v>
      </c>
      <c r="L240">
        <v>100</v>
      </c>
      <c r="M240" s="77" t="s">
        <v>4240</v>
      </c>
      <c r="N240" s="135">
        <v>3.2</v>
      </c>
      <c r="O240" t="str">
        <f t="shared" si="7"/>
        <v>10,50,100,30,2,100</v>
      </c>
      <c r="P240" t="s">
        <v>6645</v>
      </c>
      <c r="Q240" s="61" t="s">
        <v>7027</v>
      </c>
      <c r="R240" t="str">
        <f>VLOOKUP(B240,'CBS SBI-2008'!$D$8:$L$1478,9,0)</f>
        <v>Vervaardiging van producten van beton, gips en cement</v>
      </c>
      <c r="S240" t="s">
        <v>4550</v>
      </c>
    </row>
    <row r="241" spans="1:19" x14ac:dyDescent="0.2">
      <c r="A241" s="60" t="str">
        <f t="shared" si="6"/>
        <v>23612.2</v>
      </c>
      <c r="B241" s="60" t="s">
        <v>7032</v>
      </c>
      <c r="C241" s="140">
        <v>2</v>
      </c>
      <c r="D241" t="s">
        <v>9644</v>
      </c>
      <c r="E241" t="s">
        <v>9646</v>
      </c>
      <c r="F241" t="s">
        <v>9562</v>
      </c>
      <c r="G241">
        <v>30</v>
      </c>
      <c r="H241">
        <v>200</v>
      </c>
      <c r="I241">
        <v>300</v>
      </c>
      <c r="J241">
        <v>30</v>
      </c>
      <c r="K241">
        <v>3</v>
      </c>
      <c r="L241">
        <v>300</v>
      </c>
      <c r="M241" s="77" t="s">
        <v>4621</v>
      </c>
      <c r="N241" s="135">
        <v>4.2</v>
      </c>
      <c r="O241" t="str">
        <f t="shared" si="7"/>
        <v>30,200,300,30,3,300</v>
      </c>
      <c r="P241" t="s">
        <v>6645</v>
      </c>
      <c r="Q241" s="61" t="s">
        <v>7027</v>
      </c>
      <c r="R241" t="str">
        <f>VLOOKUP(B241,'CBS SBI-2008'!$D$8:$L$1478,9,0)</f>
        <v>Vervaardiging van producten van beton, gips en cement</v>
      </c>
      <c r="S241" t="s">
        <v>4550</v>
      </c>
    </row>
    <row r="242" spans="1:19" x14ac:dyDescent="0.2">
      <c r="A242" s="60" t="str">
        <f t="shared" si="6"/>
        <v>2362</v>
      </c>
      <c r="B242" s="60" t="s">
        <v>7034</v>
      </c>
      <c r="C242" s="140"/>
      <c r="D242" t="s">
        <v>9647</v>
      </c>
      <c r="E242" t="s">
        <v>9647</v>
      </c>
      <c r="F242" t="s">
        <v>9647</v>
      </c>
      <c r="G242">
        <v>50</v>
      </c>
      <c r="H242">
        <v>50</v>
      </c>
      <c r="I242">
        <v>100</v>
      </c>
      <c r="J242">
        <v>30</v>
      </c>
      <c r="K242">
        <v>2</v>
      </c>
      <c r="L242">
        <v>100</v>
      </c>
      <c r="M242" s="77" t="s">
        <v>4240</v>
      </c>
      <c r="N242" s="135">
        <v>3.2</v>
      </c>
      <c r="O242" t="str">
        <f t="shared" si="7"/>
        <v>50,50,100,30,2,100</v>
      </c>
      <c r="P242" t="s">
        <v>6645</v>
      </c>
      <c r="Q242" s="61" t="s">
        <v>7027</v>
      </c>
      <c r="R242" t="str">
        <f>VLOOKUP(B242,'CBS SBI-2008'!$D$8:$L$1478,9,0)</f>
        <v>Vervaardiging van producten van beton, gips en cement</v>
      </c>
      <c r="S242" t="s">
        <v>4550</v>
      </c>
    </row>
    <row r="243" spans="1:19" x14ac:dyDescent="0.2">
      <c r="A243" s="60" t="str">
        <f t="shared" si="6"/>
        <v>2363.1</v>
      </c>
      <c r="B243" s="60" t="s">
        <v>7036</v>
      </c>
      <c r="C243" s="140">
        <v>1</v>
      </c>
      <c r="D243" t="s">
        <v>9648</v>
      </c>
      <c r="E243" t="s">
        <v>9649</v>
      </c>
      <c r="F243" t="s">
        <v>9650</v>
      </c>
      <c r="G243">
        <v>10</v>
      </c>
      <c r="H243">
        <v>50</v>
      </c>
      <c r="I243">
        <v>100</v>
      </c>
      <c r="J243">
        <v>10</v>
      </c>
      <c r="K243">
        <v>3</v>
      </c>
      <c r="L243">
        <v>100</v>
      </c>
      <c r="M243" s="77" t="s">
        <v>4240</v>
      </c>
      <c r="N243" s="135">
        <v>3.2</v>
      </c>
      <c r="O243" t="str">
        <f t="shared" si="7"/>
        <v>10,50,100,10,3,100</v>
      </c>
      <c r="P243" t="s">
        <v>6645</v>
      </c>
      <c r="Q243" s="61" t="s">
        <v>7027</v>
      </c>
      <c r="R243" t="str">
        <f>VLOOKUP(B243,'CBS SBI-2008'!$D$8:$L$1478,9,0)</f>
        <v>Vervaardiging van producten van beton, gips en cement</v>
      </c>
      <c r="S243" t="s">
        <v>4550</v>
      </c>
    </row>
    <row r="244" spans="1:19" x14ac:dyDescent="0.2">
      <c r="A244" s="60" t="str">
        <f t="shared" si="6"/>
        <v>2363.2</v>
      </c>
      <c r="B244" s="60" t="s">
        <v>7036</v>
      </c>
      <c r="C244" s="140">
        <v>2</v>
      </c>
      <c r="D244" t="s">
        <v>9648</v>
      </c>
      <c r="E244" t="s">
        <v>9651</v>
      </c>
      <c r="F244" t="s">
        <v>9652</v>
      </c>
      <c r="G244">
        <v>30</v>
      </c>
      <c r="H244">
        <v>200</v>
      </c>
      <c r="I244">
        <v>300</v>
      </c>
      <c r="J244">
        <v>10</v>
      </c>
      <c r="K244">
        <v>3</v>
      </c>
      <c r="L244">
        <v>300</v>
      </c>
      <c r="M244" s="77" t="s">
        <v>4621</v>
      </c>
      <c r="N244" s="135">
        <v>4.2</v>
      </c>
      <c r="O244" t="str">
        <f t="shared" si="7"/>
        <v>30,200,300,10,3,300</v>
      </c>
      <c r="P244" t="s">
        <v>6645</v>
      </c>
      <c r="Q244" s="61" t="s">
        <v>7027</v>
      </c>
      <c r="R244" t="str">
        <f>VLOOKUP(B244,'CBS SBI-2008'!$D$8:$L$1478,9,0)</f>
        <v>Vervaardiging van producten van beton, gips en cement</v>
      </c>
      <c r="S244" t="s">
        <v>4550</v>
      </c>
    </row>
    <row r="245" spans="1:19" x14ac:dyDescent="0.2">
      <c r="A245" s="60" t="str">
        <f t="shared" si="6"/>
        <v>2364.1</v>
      </c>
      <c r="B245" s="60" t="s">
        <v>7038</v>
      </c>
      <c r="C245" s="140">
        <v>1</v>
      </c>
      <c r="D245" t="s">
        <v>9648</v>
      </c>
      <c r="E245" t="s">
        <v>9649</v>
      </c>
      <c r="F245" t="s">
        <v>9650</v>
      </c>
      <c r="G245">
        <v>10</v>
      </c>
      <c r="H245">
        <v>50</v>
      </c>
      <c r="I245">
        <v>100</v>
      </c>
      <c r="J245">
        <v>10</v>
      </c>
      <c r="K245">
        <v>3</v>
      </c>
      <c r="L245">
        <v>100</v>
      </c>
      <c r="M245" s="77" t="s">
        <v>4240</v>
      </c>
      <c r="N245" s="135">
        <v>3.2</v>
      </c>
      <c r="O245" t="str">
        <f t="shared" si="7"/>
        <v>10,50,100,10,3,100</v>
      </c>
      <c r="P245" t="s">
        <v>6645</v>
      </c>
      <c r="Q245" s="61" t="s">
        <v>7027</v>
      </c>
      <c r="R245" t="str">
        <f>VLOOKUP(B245,'CBS SBI-2008'!$D$8:$L$1478,9,0)</f>
        <v>Vervaardiging van producten van beton, gips en cement</v>
      </c>
      <c r="S245" t="s">
        <v>4550</v>
      </c>
    </row>
    <row r="246" spans="1:19" x14ac:dyDescent="0.2">
      <c r="A246" s="60" t="str">
        <f t="shared" si="6"/>
        <v>2364.2</v>
      </c>
      <c r="B246" s="60" t="s">
        <v>7038</v>
      </c>
      <c r="C246" s="140">
        <v>2</v>
      </c>
      <c r="D246" t="s">
        <v>9648</v>
      </c>
      <c r="E246" t="s">
        <v>9651</v>
      </c>
      <c r="F246" t="s">
        <v>9652</v>
      </c>
      <c r="G246">
        <v>30</v>
      </c>
      <c r="H246">
        <v>200</v>
      </c>
      <c r="I246">
        <v>300</v>
      </c>
      <c r="J246">
        <v>10</v>
      </c>
      <c r="K246">
        <v>3</v>
      </c>
      <c r="L246">
        <v>300</v>
      </c>
      <c r="M246" s="77" t="s">
        <v>4621</v>
      </c>
      <c r="N246" s="135">
        <v>4.2</v>
      </c>
      <c r="O246" t="str">
        <f t="shared" si="7"/>
        <v>30,200,300,10,3,300</v>
      </c>
      <c r="P246" t="s">
        <v>6645</v>
      </c>
      <c r="Q246" s="61" t="s">
        <v>7027</v>
      </c>
      <c r="R246" t="str">
        <f>VLOOKUP(B246,'CBS SBI-2008'!$D$8:$L$1478,9,0)</f>
        <v>Vervaardiging van producten van beton, gips en cement</v>
      </c>
      <c r="S246" t="s">
        <v>4550</v>
      </c>
    </row>
    <row r="247" spans="1:19" x14ac:dyDescent="0.2">
      <c r="A247" s="60" t="str">
        <f t="shared" si="6"/>
        <v>2365.1</v>
      </c>
      <c r="B247" s="60" t="s">
        <v>7040</v>
      </c>
      <c r="C247" s="140">
        <v>1</v>
      </c>
      <c r="D247" t="s">
        <v>9653</v>
      </c>
      <c r="E247" t="s">
        <v>9654</v>
      </c>
      <c r="F247" t="s">
        <v>9655</v>
      </c>
      <c r="G247">
        <v>10</v>
      </c>
      <c r="H247">
        <v>50</v>
      </c>
      <c r="I247">
        <v>100</v>
      </c>
      <c r="J247">
        <v>50</v>
      </c>
      <c r="K247">
        <v>2</v>
      </c>
      <c r="L247">
        <v>100</v>
      </c>
      <c r="M247" s="77" t="s">
        <v>4240</v>
      </c>
      <c r="N247" s="135">
        <v>3.2</v>
      </c>
      <c r="O247" t="str">
        <f t="shared" si="7"/>
        <v>10,50,100,50,2,100</v>
      </c>
      <c r="P247" t="s">
        <v>6645</v>
      </c>
      <c r="Q247" s="61" t="s">
        <v>7027</v>
      </c>
      <c r="R247" t="str">
        <f>VLOOKUP(B247,'CBS SBI-2008'!$D$8:$L$1478,9,0)</f>
        <v>Vervaardiging van producten van beton, gips en cement</v>
      </c>
      <c r="S247" t="s">
        <v>4550</v>
      </c>
    </row>
    <row r="248" spans="1:19" x14ac:dyDescent="0.2">
      <c r="A248" s="60" t="str">
        <f t="shared" si="6"/>
        <v>2365.2</v>
      </c>
      <c r="B248" s="60" t="s">
        <v>7040</v>
      </c>
      <c r="C248" s="140">
        <v>2</v>
      </c>
      <c r="D248" t="s">
        <v>9653</v>
      </c>
      <c r="E248" t="s">
        <v>9656</v>
      </c>
      <c r="F248" t="s">
        <v>9657</v>
      </c>
      <c r="G248">
        <v>30</v>
      </c>
      <c r="H248">
        <v>200</v>
      </c>
      <c r="I248">
        <v>300</v>
      </c>
      <c r="J248">
        <v>200</v>
      </c>
      <c r="K248">
        <v>3</v>
      </c>
      <c r="L248">
        <v>300</v>
      </c>
      <c r="M248" s="77" t="s">
        <v>4621</v>
      </c>
      <c r="N248" s="135">
        <v>4.2</v>
      </c>
      <c r="O248" t="str">
        <f t="shared" si="7"/>
        <v>30,200,300,200,3,300</v>
      </c>
      <c r="P248" t="s">
        <v>6645</v>
      </c>
      <c r="Q248" s="61" t="s">
        <v>7027</v>
      </c>
      <c r="R248" t="str">
        <f>VLOOKUP(B248,'CBS SBI-2008'!$D$8:$L$1478,9,0)</f>
        <v>Vervaardiging van producten van beton, gips en cement</v>
      </c>
      <c r="S248" t="s">
        <v>4550</v>
      </c>
    </row>
    <row r="249" spans="1:19" x14ac:dyDescent="0.2">
      <c r="A249" s="60" t="str">
        <f t="shared" si="6"/>
        <v>2369.1</v>
      </c>
      <c r="B249" s="60" t="s">
        <v>7042</v>
      </c>
      <c r="C249" s="140">
        <v>1</v>
      </c>
      <c r="D249" t="s">
        <v>9653</v>
      </c>
      <c r="E249" t="s">
        <v>9654</v>
      </c>
      <c r="F249" t="s">
        <v>9655</v>
      </c>
      <c r="G249">
        <v>10</v>
      </c>
      <c r="H249">
        <v>50</v>
      </c>
      <c r="I249">
        <v>100</v>
      </c>
      <c r="J249">
        <v>50</v>
      </c>
      <c r="K249">
        <v>2</v>
      </c>
      <c r="L249">
        <v>100</v>
      </c>
      <c r="M249" s="77" t="s">
        <v>4240</v>
      </c>
      <c r="N249" s="135">
        <v>3.2</v>
      </c>
      <c r="O249" t="str">
        <f t="shared" si="7"/>
        <v>10,50,100,50,2,100</v>
      </c>
      <c r="P249" t="s">
        <v>6645</v>
      </c>
      <c r="Q249" s="61" t="s">
        <v>7027</v>
      </c>
      <c r="R249" t="str">
        <f>VLOOKUP(B249,'CBS SBI-2008'!$D$8:$L$1478,9,0)</f>
        <v>Vervaardiging van producten van beton, gips en cement</v>
      </c>
      <c r="S249" t="s">
        <v>4550</v>
      </c>
    </row>
    <row r="250" spans="1:19" x14ac:dyDescent="0.2">
      <c r="A250" s="60" t="str">
        <f t="shared" si="6"/>
        <v>2369.2</v>
      </c>
      <c r="B250" s="60" t="s">
        <v>7042</v>
      </c>
      <c r="C250" s="140">
        <v>2</v>
      </c>
      <c r="D250" t="s">
        <v>9653</v>
      </c>
      <c r="E250" t="s">
        <v>9656</v>
      </c>
      <c r="F250" t="s">
        <v>9657</v>
      </c>
      <c r="G250">
        <v>30</v>
      </c>
      <c r="H250">
        <v>200</v>
      </c>
      <c r="I250">
        <v>300</v>
      </c>
      <c r="J250">
        <v>200</v>
      </c>
      <c r="K250">
        <v>3</v>
      </c>
      <c r="L250">
        <v>300</v>
      </c>
      <c r="M250" s="77" t="s">
        <v>4621</v>
      </c>
      <c r="N250" s="135">
        <v>4.2</v>
      </c>
      <c r="O250" t="str">
        <f t="shared" si="7"/>
        <v>30,200,300,200,3,300</v>
      </c>
      <c r="P250" t="s">
        <v>6645</v>
      </c>
      <c r="Q250" s="61" t="s">
        <v>7027</v>
      </c>
      <c r="R250" t="str">
        <f>VLOOKUP(B250,'CBS SBI-2008'!$D$8:$L$1478,9,0)</f>
        <v>Vervaardiging van producten van beton, gips en cement</v>
      </c>
      <c r="S250" t="s">
        <v>4550</v>
      </c>
    </row>
    <row r="251" spans="1:19" x14ac:dyDescent="0.2">
      <c r="A251" s="60" t="str">
        <f t="shared" si="6"/>
        <v>237.1</v>
      </c>
      <c r="B251" s="60" t="s">
        <v>7044</v>
      </c>
      <c r="C251" s="140">
        <v>1</v>
      </c>
      <c r="D251" t="s">
        <v>9658</v>
      </c>
      <c r="E251" t="s">
        <v>9659</v>
      </c>
      <c r="F251" t="s">
        <v>9660</v>
      </c>
      <c r="G251">
        <v>10</v>
      </c>
      <c r="H251">
        <v>30</v>
      </c>
      <c r="I251">
        <v>100</v>
      </c>
      <c r="J251">
        <v>0</v>
      </c>
      <c r="K251">
        <v>1</v>
      </c>
      <c r="L251">
        <v>100</v>
      </c>
      <c r="M251" s="77" t="s">
        <v>4240</v>
      </c>
      <c r="N251" s="135">
        <v>3.2</v>
      </c>
      <c r="O251" t="str">
        <f t="shared" si="7"/>
        <v>10,30,100,0,1,100</v>
      </c>
      <c r="P251" t="s">
        <v>6645</v>
      </c>
      <c r="Q251" t="s">
        <v>7045</v>
      </c>
      <c r="R251" t="str">
        <f>VLOOKUP(B251,'CBS SBI-2008'!$D$8:$L$1478,9,0)</f>
        <v>Natuursteenbewerking</v>
      </c>
      <c r="S251" t="s">
        <v>4550</v>
      </c>
    </row>
    <row r="252" spans="1:19" x14ac:dyDescent="0.2">
      <c r="A252" s="60" t="str">
        <f t="shared" si="6"/>
        <v>237.2</v>
      </c>
      <c r="B252" s="60" t="s">
        <v>7044</v>
      </c>
      <c r="C252" s="140">
        <v>2</v>
      </c>
      <c r="D252" t="s">
        <v>9658</v>
      </c>
      <c r="E252" t="s">
        <v>9661</v>
      </c>
      <c r="F252" t="s">
        <v>9662</v>
      </c>
      <c r="G252">
        <v>10</v>
      </c>
      <c r="H252">
        <v>30</v>
      </c>
      <c r="I252">
        <v>50</v>
      </c>
      <c r="J252">
        <v>0</v>
      </c>
      <c r="K252">
        <v>1</v>
      </c>
      <c r="L252">
        <v>50</v>
      </c>
      <c r="M252" s="77" t="s">
        <v>4528</v>
      </c>
      <c r="N252" s="135">
        <v>3.1</v>
      </c>
      <c r="O252" t="str">
        <f t="shared" si="7"/>
        <v>10,30,50,0,1,50</v>
      </c>
      <c r="P252" t="s">
        <v>6645</v>
      </c>
      <c r="Q252" t="s">
        <v>7045</v>
      </c>
      <c r="R252" t="str">
        <f>VLOOKUP(B252,'CBS SBI-2008'!$D$8:$L$1478,9,0)</f>
        <v>Natuursteenbewerking</v>
      </c>
      <c r="S252" t="s">
        <v>4550</v>
      </c>
    </row>
    <row r="253" spans="1:19" x14ac:dyDescent="0.2">
      <c r="A253" s="60" t="str">
        <f t="shared" si="6"/>
        <v>237.3</v>
      </c>
      <c r="B253" s="60" t="s">
        <v>7044</v>
      </c>
      <c r="C253" s="140">
        <v>3</v>
      </c>
      <c r="D253" t="s">
        <v>9658</v>
      </c>
      <c r="E253" t="s">
        <v>9663</v>
      </c>
      <c r="F253" t="s">
        <v>9664</v>
      </c>
      <c r="G253">
        <v>10</v>
      </c>
      <c r="H253">
        <v>100</v>
      </c>
      <c r="I253">
        <v>300</v>
      </c>
      <c r="J253">
        <v>10</v>
      </c>
      <c r="K253">
        <v>1</v>
      </c>
      <c r="L253">
        <v>300</v>
      </c>
      <c r="M253" s="77" t="s">
        <v>4621</v>
      </c>
      <c r="N253" s="135">
        <v>4.2</v>
      </c>
      <c r="O253" t="str">
        <f t="shared" si="7"/>
        <v>10,100,300,10,1,300</v>
      </c>
      <c r="P253" t="s">
        <v>6645</v>
      </c>
      <c r="Q253" t="s">
        <v>7045</v>
      </c>
      <c r="R253" t="str">
        <f>VLOOKUP(B253,'CBS SBI-2008'!$D$8:$L$1478,9,0)</f>
        <v>Natuursteenbewerking</v>
      </c>
      <c r="S253" t="s">
        <v>4550</v>
      </c>
    </row>
    <row r="254" spans="1:19" x14ac:dyDescent="0.2">
      <c r="A254" s="60" t="str">
        <f t="shared" si="6"/>
        <v>237.4</v>
      </c>
      <c r="B254" s="60" t="s">
        <v>7044</v>
      </c>
      <c r="C254" s="140">
        <v>4</v>
      </c>
      <c r="D254" t="s">
        <v>9658</v>
      </c>
      <c r="E254" t="s">
        <v>9665</v>
      </c>
      <c r="F254" t="s">
        <v>9666</v>
      </c>
      <c r="G254">
        <v>30</v>
      </c>
      <c r="H254">
        <v>200</v>
      </c>
      <c r="I254">
        <v>700</v>
      </c>
      <c r="J254">
        <v>10</v>
      </c>
      <c r="K254">
        <v>2</v>
      </c>
      <c r="L254">
        <v>700</v>
      </c>
      <c r="M254" s="77" t="s">
        <v>4748</v>
      </c>
      <c r="N254" s="135">
        <v>5.2</v>
      </c>
      <c r="O254" t="str">
        <f t="shared" si="7"/>
        <v>30,200,700,10,2,700</v>
      </c>
      <c r="P254" t="s">
        <v>6645</v>
      </c>
      <c r="Q254" t="s">
        <v>7045</v>
      </c>
      <c r="R254" t="str">
        <f>VLOOKUP(B254,'CBS SBI-2008'!$D$8:$L$1478,9,0)</f>
        <v>Natuursteenbewerking</v>
      </c>
      <c r="S254" t="s">
        <v>4550</v>
      </c>
    </row>
    <row r="255" spans="1:19" x14ac:dyDescent="0.2">
      <c r="A255" s="60" t="str">
        <f t="shared" si="6"/>
        <v>2391</v>
      </c>
      <c r="B255" s="60" t="s">
        <v>7048</v>
      </c>
      <c r="C255" s="140"/>
      <c r="D255" t="s">
        <v>9667</v>
      </c>
      <c r="E255" t="s">
        <v>9668</v>
      </c>
      <c r="F255" t="s">
        <v>9668</v>
      </c>
      <c r="G255">
        <v>10</v>
      </c>
      <c r="H255">
        <v>30</v>
      </c>
      <c r="I255">
        <v>50</v>
      </c>
      <c r="J255">
        <v>10</v>
      </c>
      <c r="K255">
        <v>1</v>
      </c>
      <c r="L255">
        <v>50</v>
      </c>
      <c r="M255" s="77" t="s">
        <v>4528</v>
      </c>
      <c r="N255" s="135">
        <v>3.1</v>
      </c>
      <c r="O255" t="str">
        <f t="shared" si="7"/>
        <v>10,30,50,10,1,50</v>
      </c>
      <c r="P255" t="s">
        <v>6645</v>
      </c>
      <c r="Q255" t="s">
        <v>6981</v>
      </c>
      <c r="R255" t="str">
        <f>VLOOKUP(B255,'CBS SBI-2008'!$D$8:$L$1478,9,0)</f>
        <v>Vervaardiging van overige niet-metaalhoudende minerale producten</v>
      </c>
      <c r="S255" t="s">
        <v>4550</v>
      </c>
    </row>
    <row r="256" spans="1:19" x14ac:dyDescent="0.2">
      <c r="A256" s="60" t="str">
        <f t="shared" si="6"/>
        <v>2399.A1</v>
      </c>
      <c r="B256" s="60" t="s">
        <v>7050</v>
      </c>
      <c r="C256" s="140" t="s">
        <v>1249</v>
      </c>
      <c r="D256" t="s">
        <v>9669</v>
      </c>
      <c r="E256" t="s">
        <v>9670</v>
      </c>
      <c r="F256" t="s">
        <v>9650</v>
      </c>
      <c r="G256">
        <v>300</v>
      </c>
      <c r="H256">
        <v>100</v>
      </c>
      <c r="I256">
        <v>100</v>
      </c>
      <c r="J256">
        <v>30</v>
      </c>
      <c r="K256">
        <v>3</v>
      </c>
      <c r="L256">
        <v>300</v>
      </c>
      <c r="M256" s="77" t="s">
        <v>4621</v>
      </c>
      <c r="N256" s="135">
        <v>4.2</v>
      </c>
      <c r="O256" t="str">
        <f t="shared" si="7"/>
        <v>300,100,100,30,3,300</v>
      </c>
      <c r="P256" t="s">
        <v>6645</v>
      </c>
      <c r="Q256" t="s">
        <v>6981</v>
      </c>
      <c r="R256" t="str">
        <f>VLOOKUP(B256,'CBS SBI-2008'!$D$8:$L$1478,9,0)</f>
        <v>Vervaardiging van overige niet-metaalhoudende minerale producten</v>
      </c>
      <c r="S256" t="s">
        <v>4550</v>
      </c>
    </row>
    <row r="257" spans="1:19" x14ac:dyDescent="0.2">
      <c r="A257" s="60" t="str">
        <f t="shared" si="6"/>
        <v>2399.A2</v>
      </c>
      <c r="B257" s="60" t="s">
        <v>7050</v>
      </c>
      <c r="C257" s="140" t="s">
        <v>1251</v>
      </c>
      <c r="D257" t="s">
        <v>9669</v>
      </c>
      <c r="E257" t="s">
        <v>9671</v>
      </c>
      <c r="F257" t="s">
        <v>9652</v>
      </c>
      <c r="G257">
        <v>500</v>
      </c>
      <c r="H257">
        <v>200</v>
      </c>
      <c r="I257">
        <v>200</v>
      </c>
      <c r="J257">
        <v>50</v>
      </c>
      <c r="K257">
        <v>3</v>
      </c>
      <c r="L257">
        <v>500</v>
      </c>
      <c r="M257" s="77" t="s">
        <v>4732</v>
      </c>
      <c r="N257" s="135">
        <v>5.0999999999999996</v>
      </c>
      <c r="O257" t="str">
        <f t="shared" si="7"/>
        <v>500,200,200,50,3,500</v>
      </c>
      <c r="P257" t="s">
        <v>6645</v>
      </c>
      <c r="Q257" t="s">
        <v>6981</v>
      </c>
      <c r="R257" t="str">
        <f>VLOOKUP(B257,'CBS SBI-2008'!$D$8:$L$1478,9,0)</f>
        <v>Vervaardiging van overige niet-metaalhoudende minerale producten</v>
      </c>
      <c r="S257" t="s">
        <v>4550</v>
      </c>
    </row>
    <row r="258" spans="1:19" x14ac:dyDescent="0.2">
      <c r="A258" s="60" t="str">
        <f t="shared" si="6"/>
        <v>2399.B1</v>
      </c>
      <c r="B258" s="60" t="s">
        <v>7050</v>
      </c>
      <c r="C258" s="140" t="s">
        <v>1257</v>
      </c>
      <c r="D258" t="s">
        <v>9672</v>
      </c>
      <c r="E258" t="s">
        <v>9673</v>
      </c>
      <c r="F258" t="s">
        <v>9674</v>
      </c>
      <c r="G258">
        <v>100</v>
      </c>
      <c r="H258">
        <v>200</v>
      </c>
      <c r="I258">
        <v>300</v>
      </c>
      <c r="J258">
        <v>30</v>
      </c>
      <c r="K258">
        <v>2</v>
      </c>
      <c r="L258">
        <v>300</v>
      </c>
      <c r="M258" s="77" t="s">
        <v>4621</v>
      </c>
      <c r="N258" s="135">
        <v>4.2</v>
      </c>
      <c r="O258" t="str">
        <f t="shared" si="7"/>
        <v>100,200,300,30,2,300</v>
      </c>
      <c r="P258" t="s">
        <v>6645</v>
      </c>
      <c r="Q258" t="s">
        <v>6981</v>
      </c>
      <c r="R258" t="str">
        <f>VLOOKUP(B258,'CBS SBI-2008'!$D$8:$L$1478,9,0)</f>
        <v>Vervaardiging van overige niet-metaalhoudende minerale producten</v>
      </c>
      <c r="S258" t="s">
        <v>4550</v>
      </c>
    </row>
    <row r="259" spans="1:19" x14ac:dyDescent="0.2">
      <c r="A259" s="60" t="str">
        <f t="shared" ref="A259:A322" si="8">B259&amp;IF(C259&lt;&gt;"","."&amp;C259,"")</f>
        <v>2399.B2</v>
      </c>
      <c r="B259" s="60" t="s">
        <v>7050</v>
      </c>
      <c r="C259" s="140" t="s">
        <v>1259</v>
      </c>
      <c r="D259" t="s">
        <v>9672</v>
      </c>
      <c r="E259" t="s">
        <v>9675</v>
      </c>
      <c r="F259" t="s">
        <v>9676</v>
      </c>
      <c r="G259">
        <v>200</v>
      </c>
      <c r="H259">
        <v>100</v>
      </c>
      <c r="I259">
        <v>100</v>
      </c>
      <c r="J259">
        <v>50</v>
      </c>
      <c r="K259">
        <v>2</v>
      </c>
      <c r="L259">
        <v>200</v>
      </c>
      <c r="M259" s="77" t="s">
        <v>4606</v>
      </c>
      <c r="N259" s="135">
        <v>4.0999999999999996</v>
      </c>
      <c r="O259" t="str">
        <f t="shared" ref="O259:O322" si="9">G259&amp;","&amp;H259&amp;","&amp;I259&amp;","&amp;J259&amp;","&amp;K259&amp;","&amp;L259</f>
        <v>200,100,100,50,2,200</v>
      </c>
      <c r="P259" t="s">
        <v>6645</v>
      </c>
      <c r="Q259" t="s">
        <v>6981</v>
      </c>
      <c r="R259" t="str">
        <f>VLOOKUP(B259,'CBS SBI-2008'!$D$8:$L$1478,9,0)</f>
        <v>Vervaardiging van overige niet-metaalhoudende minerale producten</v>
      </c>
      <c r="S259" t="s">
        <v>4550</v>
      </c>
    </row>
    <row r="260" spans="1:19" x14ac:dyDescent="0.2">
      <c r="A260" s="60" t="str">
        <f t="shared" si="8"/>
        <v>2399.C</v>
      </c>
      <c r="B260" s="60" t="s">
        <v>7050</v>
      </c>
      <c r="C260" s="140" t="s">
        <v>1286</v>
      </c>
      <c r="D260" t="s">
        <v>9677</v>
      </c>
      <c r="E260" t="s">
        <v>9677</v>
      </c>
      <c r="F260" t="s">
        <v>9677</v>
      </c>
      <c r="G260">
        <v>50</v>
      </c>
      <c r="H260">
        <v>50</v>
      </c>
      <c r="I260">
        <v>100</v>
      </c>
      <c r="J260">
        <v>50</v>
      </c>
      <c r="K260">
        <v>2</v>
      </c>
      <c r="L260">
        <v>100</v>
      </c>
      <c r="M260" s="77" t="s">
        <v>4240</v>
      </c>
      <c r="N260" s="135">
        <v>3.2</v>
      </c>
      <c r="O260" t="str">
        <f t="shared" si="9"/>
        <v>50,50,100,50,2,100</v>
      </c>
      <c r="P260" t="s">
        <v>6645</v>
      </c>
      <c r="Q260" t="s">
        <v>6981</v>
      </c>
      <c r="R260" t="str">
        <f>VLOOKUP(B260,'CBS SBI-2008'!$D$8:$L$1478,9,0)</f>
        <v>Vervaardiging van overige niet-metaalhoudende minerale producten</v>
      </c>
      <c r="S260" t="s">
        <v>4550</v>
      </c>
    </row>
    <row r="261" spans="1:19" x14ac:dyDescent="0.2">
      <c r="A261" s="60" t="str">
        <f t="shared" si="8"/>
        <v>2399.D0</v>
      </c>
      <c r="B261" s="60" t="s">
        <v>7050</v>
      </c>
      <c r="C261" s="140" t="s">
        <v>9678</v>
      </c>
      <c r="D261" t="s">
        <v>9679</v>
      </c>
      <c r="E261" t="s">
        <v>9679</v>
      </c>
      <c r="F261" t="s">
        <v>9679</v>
      </c>
      <c r="G261">
        <v>100</v>
      </c>
      <c r="H261">
        <v>50</v>
      </c>
      <c r="I261">
        <v>200</v>
      </c>
      <c r="J261">
        <v>30</v>
      </c>
      <c r="K261">
        <v>3</v>
      </c>
      <c r="L261">
        <v>200</v>
      </c>
      <c r="M261" s="77" t="s">
        <v>4606</v>
      </c>
      <c r="N261" s="135">
        <v>4.0999999999999996</v>
      </c>
      <c r="O261" t="str">
        <f t="shared" si="9"/>
        <v>100,50,200,30,3,200</v>
      </c>
      <c r="P261" t="s">
        <v>6645</v>
      </c>
      <c r="Q261" t="s">
        <v>6981</v>
      </c>
      <c r="R261" t="str">
        <f>VLOOKUP(B261,'CBS SBI-2008'!$D$8:$L$1478,9,0)</f>
        <v>Vervaardiging van overige niet-metaalhoudende minerale producten</v>
      </c>
      <c r="S261" t="s">
        <v>4550</v>
      </c>
    </row>
    <row r="262" spans="1:19" x14ac:dyDescent="0.2">
      <c r="A262" s="60" t="str">
        <f t="shared" si="8"/>
        <v>2399.D1</v>
      </c>
      <c r="B262" s="60" t="s">
        <v>7050</v>
      </c>
      <c r="C262" s="140" t="s">
        <v>1273</v>
      </c>
      <c r="D262" t="s">
        <v>9679</v>
      </c>
      <c r="E262" t="s">
        <v>9680</v>
      </c>
      <c r="F262" t="s">
        <v>9681</v>
      </c>
      <c r="G262">
        <v>200</v>
      </c>
      <c r="H262">
        <v>100</v>
      </c>
      <c r="I262">
        <v>300</v>
      </c>
      <c r="J262">
        <v>50</v>
      </c>
      <c r="K262">
        <v>3</v>
      </c>
      <c r="L262">
        <v>300</v>
      </c>
      <c r="M262" s="77" t="s">
        <v>4621</v>
      </c>
      <c r="N262" s="135">
        <v>4.2</v>
      </c>
      <c r="O262" t="str">
        <f t="shared" si="9"/>
        <v>200,100,300,50,3,300</v>
      </c>
      <c r="P262" t="s">
        <v>6645</v>
      </c>
      <c r="Q262" t="s">
        <v>6981</v>
      </c>
      <c r="R262" t="str">
        <f>VLOOKUP(B262,'CBS SBI-2008'!$D$8:$L$1478,9,0)</f>
        <v>Vervaardiging van overige niet-metaalhoudende minerale producten</v>
      </c>
      <c r="S262" t="s">
        <v>4550</v>
      </c>
    </row>
    <row r="263" spans="1:19" x14ac:dyDescent="0.2">
      <c r="A263" s="60" t="str">
        <f t="shared" si="8"/>
        <v>241.1</v>
      </c>
      <c r="B263" s="60" t="s">
        <v>7053</v>
      </c>
      <c r="C263" s="140">
        <v>1</v>
      </c>
      <c r="D263" t="s">
        <v>9682</v>
      </c>
      <c r="E263" t="s">
        <v>9683</v>
      </c>
      <c r="F263" t="s">
        <v>9592</v>
      </c>
      <c r="G263">
        <v>700</v>
      </c>
      <c r="H263">
        <v>500</v>
      </c>
      <c r="I263">
        <v>700</v>
      </c>
      <c r="J263">
        <v>200</v>
      </c>
      <c r="K263">
        <v>2</v>
      </c>
      <c r="L263">
        <v>700</v>
      </c>
      <c r="M263" s="77" t="s">
        <v>4748</v>
      </c>
      <c r="N263" s="135">
        <v>5.2</v>
      </c>
      <c r="O263" t="str">
        <f t="shared" si="9"/>
        <v>700,500,700,200,2,700</v>
      </c>
      <c r="P263" t="s">
        <v>6645</v>
      </c>
      <c r="Q263" t="s">
        <v>7054</v>
      </c>
      <c r="R263" t="str">
        <f>VLOOKUP(B263,'CBS SBI-2008'!$D$8:$L$1478,9,0)</f>
        <v>Vervaardiging van ijzer en staal en van ferrolegeringen</v>
      </c>
      <c r="S263" t="s">
        <v>4550</v>
      </c>
    </row>
    <row r="264" spans="1:19" x14ac:dyDescent="0.2">
      <c r="A264" s="60" t="str">
        <f t="shared" si="8"/>
        <v>241.2</v>
      </c>
      <c r="B264" s="60" t="s">
        <v>7053</v>
      </c>
      <c r="C264" s="140">
        <v>2</v>
      </c>
      <c r="D264" t="s">
        <v>9682</v>
      </c>
      <c r="E264" t="s">
        <v>9684</v>
      </c>
      <c r="F264" t="s">
        <v>9594</v>
      </c>
      <c r="G264">
        <v>1500</v>
      </c>
      <c r="H264">
        <v>1000</v>
      </c>
      <c r="I264">
        <v>1500</v>
      </c>
      <c r="J264">
        <v>300</v>
      </c>
      <c r="K264">
        <v>3</v>
      </c>
      <c r="L264">
        <v>1500</v>
      </c>
      <c r="M264" s="77">
        <v>6</v>
      </c>
      <c r="N264" s="135">
        <v>6</v>
      </c>
      <c r="O264" t="str">
        <f t="shared" si="9"/>
        <v>1500,1000,1500,300,3,1500</v>
      </c>
      <c r="P264" t="s">
        <v>6645</v>
      </c>
      <c r="Q264" t="s">
        <v>7054</v>
      </c>
      <c r="R264" t="str">
        <f>VLOOKUP(B264,'CBS SBI-2008'!$D$8:$L$1478,9,0)</f>
        <v>Vervaardiging van ijzer en staal en van ferrolegeringen</v>
      </c>
      <c r="S264" t="s">
        <v>4550</v>
      </c>
    </row>
    <row r="265" spans="1:19" x14ac:dyDescent="0.2">
      <c r="A265" s="60" t="str">
        <f t="shared" si="8"/>
        <v>243.1</v>
      </c>
      <c r="B265" s="60" t="s">
        <v>7059</v>
      </c>
      <c r="C265" s="140">
        <v>1</v>
      </c>
      <c r="D265" t="s">
        <v>9685</v>
      </c>
      <c r="E265" t="s">
        <v>9686</v>
      </c>
      <c r="F265" t="s">
        <v>9687</v>
      </c>
      <c r="G265">
        <v>30</v>
      </c>
      <c r="H265">
        <v>30</v>
      </c>
      <c r="I265">
        <v>300</v>
      </c>
      <c r="J265">
        <v>30</v>
      </c>
      <c r="K265">
        <v>2</v>
      </c>
      <c r="L265">
        <v>300</v>
      </c>
      <c r="M265" s="77" t="s">
        <v>4621</v>
      </c>
      <c r="N265" s="135">
        <v>4.2</v>
      </c>
      <c r="O265" t="str">
        <f t="shared" si="9"/>
        <v>30,30,300,30,2,300</v>
      </c>
      <c r="P265" t="s">
        <v>6645</v>
      </c>
      <c r="Q265" t="s">
        <v>7060</v>
      </c>
      <c r="R265" t="str">
        <f>VLOOKUP(B265,'CBS SBI-2008'!$D$8:$L$1478,9,0)</f>
        <v>Overige eerste verwerking van staal</v>
      </c>
      <c r="S265" t="s">
        <v>4550</v>
      </c>
    </row>
    <row r="266" spans="1:19" x14ac:dyDescent="0.2">
      <c r="A266" s="60" t="str">
        <f t="shared" si="8"/>
        <v>243.2</v>
      </c>
      <c r="B266" s="60" t="s">
        <v>7059</v>
      </c>
      <c r="C266" s="140">
        <v>2</v>
      </c>
      <c r="D266" t="s">
        <v>9685</v>
      </c>
      <c r="E266" t="s">
        <v>9688</v>
      </c>
      <c r="F266" t="s">
        <v>9689</v>
      </c>
      <c r="G266">
        <v>50</v>
      </c>
      <c r="H266">
        <v>50</v>
      </c>
      <c r="I266">
        <v>700</v>
      </c>
      <c r="J266">
        <v>50</v>
      </c>
      <c r="K266">
        <v>3</v>
      </c>
      <c r="L266">
        <v>700</v>
      </c>
      <c r="M266" s="77" t="s">
        <v>4748</v>
      </c>
      <c r="N266" s="135">
        <v>5.2</v>
      </c>
      <c r="O266" t="str">
        <f t="shared" si="9"/>
        <v>50,50,700,50,3,700</v>
      </c>
      <c r="P266" t="s">
        <v>6645</v>
      </c>
      <c r="Q266" t="s">
        <v>7060</v>
      </c>
      <c r="R266" t="str">
        <f>VLOOKUP(B266,'CBS SBI-2008'!$D$8:$L$1478,9,0)</f>
        <v>Overige eerste verwerking van staal</v>
      </c>
      <c r="S266" t="s">
        <v>4550</v>
      </c>
    </row>
    <row r="267" spans="1:19" x14ac:dyDescent="0.2">
      <c r="A267" s="60" t="str">
        <f t="shared" si="8"/>
        <v>244</v>
      </c>
      <c r="B267" s="60" t="s">
        <v>7069</v>
      </c>
      <c r="C267" s="140"/>
      <c r="D267" t="s">
        <v>9539</v>
      </c>
      <c r="E267" t="s">
        <v>9540</v>
      </c>
      <c r="F267" t="s">
        <v>9540</v>
      </c>
      <c r="G267">
        <v>10</v>
      </c>
      <c r="H267">
        <v>10</v>
      </c>
      <c r="I267">
        <v>100</v>
      </c>
      <c r="J267">
        <v>1500</v>
      </c>
      <c r="K267">
        <v>1</v>
      </c>
      <c r="L267">
        <v>1500</v>
      </c>
      <c r="M267" s="77">
        <v>6</v>
      </c>
      <c r="N267" s="135">
        <v>6</v>
      </c>
      <c r="O267" t="str">
        <f t="shared" si="9"/>
        <v>10,10,100,1500,1,1500</v>
      </c>
      <c r="P267" t="s">
        <v>6645</v>
      </c>
      <c r="Q267" t="s">
        <v>7070</v>
      </c>
      <c r="R267" t="str">
        <f>VLOOKUP(B267,'CBS SBI-2008'!$D$8:$L$1478,9,0)</f>
        <v>Vervaardiging van edelmetalen en  overige non-ferrometalen</v>
      </c>
      <c r="S267" t="s">
        <v>4550</v>
      </c>
    </row>
    <row r="268" spans="1:19" x14ac:dyDescent="0.2">
      <c r="A268" s="60" t="str">
        <f t="shared" si="8"/>
        <v>244.A1</v>
      </c>
      <c r="B268" s="60" t="s">
        <v>7069</v>
      </c>
      <c r="C268" s="140" t="s">
        <v>1249</v>
      </c>
      <c r="D268" t="s">
        <v>9690</v>
      </c>
      <c r="E268" t="s">
        <v>9691</v>
      </c>
      <c r="F268" t="s">
        <v>9592</v>
      </c>
      <c r="G268">
        <v>100</v>
      </c>
      <c r="H268">
        <v>100</v>
      </c>
      <c r="I268">
        <v>300</v>
      </c>
      <c r="J268">
        <v>30</v>
      </c>
      <c r="K268">
        <v>1</v>
      </c>
      <c r="L268">
        <v>300</v>
      </c>
      <c r="M268" s="77" t="s">
        <v>4621</v>
      </c>
      <c r="N268" s="135">
        <v>4.2</v>
      </c>
      <c r="O268" t="str">
        <f t="shared" si="9"/>
        <v>100,100,300,30,1,300</v>
      </c>
      <c r="P268" t="s">
        <v>6645</v>
      </c>
      <c r="Q268" t="s">
        <v>7070</v>
      </c>
      <c r="R268" t="str">
        <f>VLOOKUP(B268,'CBS SBI-2008'!$D$8:$L$1478,9,0)</f>
        <v>Vervaardiging van edelmetalen en  overige non-ferrometalen</v>
      </c>
      <c r="S268" t="s">
        <v>4550</v>
      </c>
    </row>
    <row r="269" spans="1:19" x14ac:dyDescent="0.2">
      <c r="A269" s="60" t="str">
        <f t="shared" si="8"/>
        <v>244.A2</v>
      </c>
      <c r="B269" s="60" t="s">
        <v>7069</v>
      </c>
      <c r="C269" s="140" t="s">
        <v>1251</v>
      </c>
      <c r="D269" t="s">
        <v>9690</v>
      </c>
      <c r="E269" t="s">
        <v>9692</v>
      </c>
      <c r="F269" t="s">
        <v>9594</v>
      </c>
      <c r="G269">
        <v>200</v>
      </c>
      <c r="H269">
        <v>300</v>
      </c>
      <c r="I269">
        <v>700</v>
      </c>
      <c r="J269">
        <v>50</v>
      </c>
      <c r="K269">
        <v>2</v>
      </c>
      <c r="L269">
        <v>700</v>
      </c>
      <c r="M269" s="77" t="s">
        <v>4748</v>
      </c>
      <c r="N269" s="135">
        <v>5.2</v>
      </c>
      <c r="O269" t="str">
        <f t="shared" si="9"/>
        <v>200,300,700,50,2,700</v>
      </c>
      <c r="P269" t="s">
        <v>6645</v>
      </c>
      <c r="Q269" t="s">
        <v>7070</v>
      </c>
      <c r="R269" t="str">
        <f>VLOOKUP(B269,'CBS SBI-2008'!$D$8:$L$1478,9,0)</f>
        <v>Vervaardiging van edelmetalen en  overige non-ferrometalen</v>
      </c>
      <c r="S269" t="s">
        <v>4550</v>
      </c>
    </row>
    <row r="270" spans="1:19" x14ac:dyDescent="0.2">
      <c r="A270" s="60" t="str">
        <f t="shared" si="8"/>
        <v>244.B1</v>
      </c>
      <c r="B270" s="60" t="s">
        <v>7069</v>
      </c>
      <c r="C270" s="140" t="s">
        <v>1257</v>
      </c>
      <c r="D270" t="s">
        <v>9693</v>
      </c>
      <c r="E270" t="s">
        <v>9694</v>
      </c>
      <c r="F270" t="s">
        <v>9687</v>
      </c>
      <c r="G270">
        <v>50</v>
      </c>
      <c r="H270">
        <v>50</v>
      </c>
      <c r="I270">
        <v>500</v>
      </c>
      <c r="J270">
        <v>50</v>
      </c>
      <c r="K270">
        <v>2</v>
      </c>
      <c r="L270">
        <v>500</v>
      </c>
      <c r="M270" s="77" t="s">
        <v>4732</v>
      </c>
      <c r="N270" s="135">
        <v>5.0999999999999996</v>
      </c>
      <c r="O270" t="str">
        <f t="shared" si="9"/>
        <v>50,50,500,50,2,500</v>
      </c>
      <c r="P270" t="s">
        <v>6645</v>
      </c>
      <c r="Q270" t="s">
        <v>7070</v>
      </c>
      <c r="R270" t="str">
        <f>VLOOKUP(B270,'CBS SBI-2008'!$D$8:$L$1478,9,0)</f>
        <v>Vervaardiging van edelmetalen en  overige non-ferrometalen</v>
      </c>
      <c r="S270" t="s">
        <v>4550</v>
      </c>
    </row>
    <row r="271" spans="1:19" x14ac:dyDescent="0.2">
      <c r="A271" s="60" t="str">
        <f t="shared" si="8"/>
        <v>244.B2</v>
      </c>
      <c r="B271" s="60" t="s">
        <v>7069</v>
      </c>
      <c r="C271" s="140" t="s">
        <v>1259</v>
      </c>
      <c r="D271" t="s">
        <v>9693</v>
      </c>
      <c r="E271" t="s">
        <v>9695</v>
      </c>
      <c r="F271" t="s">
        <v>9689</v>
      </c>
      <c r="G271">
        <v>200</v>
      </c>
      <c r="H271">
        <v>100</v>
      </c>
      <c r="I271">
        <v>1000</v>
      </c>
      <c r="J271">
        <v>100</v>
      </c>
      <c r="K271">
        <v>3</v>
      </c>
      <c r="L271">
        <v>1000</v>
      </c>
      <c r="M271" s="77" t="s">
        <v>4754</v>
      </c>
      <c r="N271" s="135">
        <v>5.3</v>
      </c>
      <c r="O271" t="str">
        <f t="shared" si="9"/>
        <v>200,100,1000,100,3,1000</v>
      </c>
      <c r="P271" t="s">
        <v>6645</v>
      </c>
      <c r="Q271" t="s">
        <v>7070</v>
      </c>
      <c r="R271" t="str">
        <f>VLOOKUP(B271,'CBS SBI-2008'!$D$8:$L$1478,9,0)</f>
        <v>Vervaardiging van edelmetalen en  overige non-ferrometalen</v>
      </c>
      <c r="S271" t="s">
        <v>4550</v>
      </c>
    </row>
    <row r="272" spans="1:19" x14ac:dyDescent="0.2">
      <c r="A272" s="60" t="str">
        <f t="shared" si="8"/>
        <v>245.1</v>
      </c>
      <c r="B272" s="60" t="s">
        <v>7083</v>
      </c>
      <c r="C272" s="140">
        <v>1</v>
      </c>
      <c r="D272" t="s">
        <v>9696</v>
      </c>
      <c r="E272" t="s">
        <v>9697</v>
      </c>
      <c r="F272" t="s">
        <v>9687</v>
      </c>
      <c r="G272">
        <v>30</v>
      </c>
      <c r="H272">
        <v>30</v>
      </c>
      <c r="I272">
        <v>500</v>
      </c>
      <c r="J272">
        <v>30</v>
      </c>
      <c r="K272">
        <v>2</v>
      </c>
      <c r="L272">
        <v>500</v>
      </c>
      <c r="M272" s="77" t="s">
        <v>4732</v>
      </c>
      <c r="N272" s="135">
        <v>5.0999999999999996</v>
      </c>
      <c r="O272" t="str">
        <f t="shared" si="9"/>
        <v>30,30,500,30,2,500</v>
      </c>
      <c r="P272" t="s">
        <v>6645</v>
      </c>
      <c r="Q272" t="s">
        <v>7084</v>
      </c>
      <c r="R272" t="str">
        <f>VLOOKUP(B272,'CBS SBI-2008'!$D$8:$L$1478,9,0)</f>
        <v>Gieten van metalen</v>
      </c>
      <c r="S272" t="s">
        <v>4550</v>
      </c>
    </row>
    <row r="273" spans="1:19" x14ac:dyDescent="0.2">
      <c r="A273" s="60" t="str">
        <f t="shared" si="8"/>
        <v>245.2</v>
      </c>
      <c r="B273" s="60" t="s">
        <v>7083</v>
      </c>
      <c r="C273" s="140">
        <v>2</v>
      </c>
      <c r="D273" t="s">
        <v>9696</v>
      </c>
      <c r="E273" t="s">
        <v>9698</v>
      </c>
      <c r="F273" t="s">
        <v>9689</v>
      </c>
      <c r="G273">
        <v>50</v>
      </c>
      <c r="H273">
        <v>100</v>
      </c>
      <c r="I273">
        <v>1000</v>
      </c>
      <c r="J273">
        <v>50</v>
      </c>
      <c r="K273">
        <v>3</v>
      </c>
      <c r="L273">
        <v>1000</v>
      </c>
      <c r="M273" s="77" t="s">
        <v>4754</v>
      </c>
      <c r="N273" s="135">
        <v>5.3</v>
      </c>
      <c r="O273" t="str">
        <f t="shared" si="9"/>
        <v>50,100,1000,50,3,1000</v>
      </c>
      <c r="P273" t="s">
        <v>6645</v>
      </c>
      <c r="Q273" t="s">
        <v>7084</v>
      </c>
      <c r="R273" t="str">
        <f>VLOOKUP(B273,'CBS SBI-2008'!$D$8:$L$1478,9,0)</f>
        <v>Gieten van metalen</v>
      </c>
      <c r="S273" t="s">
        <v>4550</v>
      </c>
    </row>
    <row r="274" spans="1:19" x14ac:dyDescent="0.2">
      <c r="A274" s="60" t="str">
        <f t="shared" si="8"/>
        <v>2451.1</v>
      </c>
      <c r="B274" s="60" t="s">
        <v>7085</v>
      </c>
      <c r="C274" s="140">
        <v>1</v>
      </c>
      <c r="D274" t="s">
        <v>9699</v>
      </c>
      <c r="E274" t="s">
        <v>9700</v>
      </c>
      <c r="F274" t="s">
        <v>9701</v>
      </c>
      <c r="G274">
        <v>100</v>
      </c>
      <c r="H274">
        <v>50</v>
      </c>
      <c r="I274">
        <v>300</v>
      </c>
      <c r="J274">
        <v>30</v>
      </c>
      <c r="K274">
        <v>1</v>
      </c>
      <c r="L274">
        <v>300</v>
      </c>
      <c r="M274" s="77" t="s">
        <v>4621</v>
      </c>
      <c r="N274" s="135">
        <v>4.2</v>
      </c>
      <c r="O274" t="str">
        <f t="shared" si="9"/>
        <v>100,50,300,30,1,300</v>
      </c>
      <c r="P274" t="s">
        <v>6645</v>
      </c>
      <c r="Q274" t="s">
        <v>7084</v>
      </c>
      <c r="R274" t="str">
        <f>VLOOKUP(B274,'CBS SBI-2008'!$D$8:$L$1478,9,0)</f>
        <v>Gieten van metalen</v>
      </c>
      <c r="S274" t="s">
        <v>4550</v>
      </c>
    </row>
    <row r="275" spans="1:19" x14ac:dyDescent="0.2">
      <c r="A275" s="60" t="str">
        <f t="shared" si="8"/>
        <v>2451.2</v>
      </c>
      <c r="B275" s="60" t="s">
        <v>7085</v>
      </c>
      <c r="C275" s="140">
        <v>2</v>
      </c>
      <c r="D275" t="s">
        <v>9699</v>
      </c>
      <c r="E275" t="s">
        <v>9702</v>
      </c>
      <c r="F275" t="s">
        <v>9703</v>
      </c>
      <c r="G275">
        <v>200</v>
      </c>
      <c r="H275">
        <v>100</v>
      </c>
      <c r="I275">
        <v>500</v>
      </c>
      <c r="J275">
        <v>50</v>
      </c>
      <c r="K275">
        <v>2</v>
      </c>
      <c r="L275">
        <v>500</v>
      </c>
      <c r="M275" s="77" t="s">
        <v>4732</v>
      </c>
      <c r="N275" s="135">
        <v>5.0999999999999996</v>
      </c>
      <c r="O275" t="str">
        <f t="shared" si="9"/>
        <v>200,100,500,50,2,500</v>
      </c>
      <c r="P275" t="s">
        <v>6645</v>
      </c>
      <c r="Q275" t="s">
        <v>7084</v>
      </c>
      <c r="R275" t="str">
        <f>VLOOKUP(B275,'CBS SBI-2008'!$D$8:$L$1478,9,0)</f>
        <v>Gieten van metalen</v>
      </c>
      <c r="S275" t="s">
        <v>4550</v>
      </c>
    </row>
    <row r="276" spans="1:19" x14ac:dyDescent="0.2">
      <c r="A276" s="60" t="str">
        <f t="shared" si="8"/>
        <v>2452.1</v>
      </c>
      <c r="B276" s="60" t="s">
        <v>7087</v>
      </c>
      <c r="C276" s="140">
        <v>1</v>
      </c>
      <c r="D276" t="s">
        <v>9699</v>
      </c>
      <c r="E276" t="s">
        <v>9700</v>
      </c>
      <c r="F276" t="s">
        <v>9701</v>
      </c>
      <c r="G276">
        <v>100</v>
      </c>
      <c r="H276">
        <v>50</v>
      </c>
      <c r="I276">
        <v>300</v>
      </c>
      <c r="J276">
        <v>30</v>
      </c>
      <c r="K276">
        <v>1</v>
      </c>
      <c r="L276">
        <v>300</v>
      </c>
      <c r="M276" s="77" t="s">
        <v>4621</v>
      </c>
      <c r="N276" s="135">
        <v>4.2</v>
      </c>
      <c r="O276" t="str">
        <f t="shared" si="9"/>
        <v>100,50,300,30,1,300</v>
      </c>
      <c r="P276" t="s">
        <v>6645</v>
      </c>
      <c r="Q276" t="s">
        <v>7084</v>
      </c>
      <c r="R276" t="str">
        <f>VLOOKUP(B276,'CBS SBI-2008'!$D$8:$L$1478,9,0)</f>
        <v>Gieten van metalen</v>
      </c>
      <c r="S276" t="s">
        <v>4550</v>
      </c>
    </row>
    <row r="277" spans="1:19" x14ac:dyDescent="0.2">
      <c r="A277" s="60" t="str">
        <f t="shared" si="8"/>
        <v>2452.2</v>
      </c>
      <c r="B277" s="60" t="s">
        <v>7087</v>
      </c>
      <c r="C277" s="140">
        <v>2</v>
      </c>
      <c r="D277" t="s">
        <v>9699</v>
      </c>
      <c r="E277" t="s">
        <v>9702</v>
      </c>
      <c r="F277" t="s">
        <v>9703</v>
      </c>
      <c r="G277">
        <v>200</v>
      </c>
      <c r="H277">
        <v>100</v>
      </c>
      <c r="I277">
        <v>500</v>
      </c>
      <c r="J277">
        <v>50</v>
      </c>
      <c r="K277">
        <v>2</v>
      </c>
      <c r="L277">
        <v>500</v>
      </c>
      <c r="M277" s="77" t="s">
        <v>4732</v>
      </c>
      <c r="N277" s="135">
        <v>5.0999999999999996</v>
      </c>
      <c r="O277" t="str">
        <f t="shared" si="9"/>
        <v>200,100,500,50,2,500</v>
      </c>
      <c r="P277" t="s">
        <v>6645</v>
      </c>
      <c r="Q277" t="s">
        <v>7084</v>
      </c>
      <c r="R277" t="str">
        <f>VLOOKUP(B277,'CBS SBI-2008'!$D$8:$L$1478,9,0)</f>
        <v>Gieten van metalen</v>
      </c>
      <c r="S277" t="s">
        <v>4550</v>
      </c>
    </row>
    <row r="278" spans="1:19" x14ac:dyDescent="0.2">
      <c r="A278" s="60" t="str">
        <f t="shared" si="8"/>
        <v>2453.1</v>
      </c>
      <c r="B278" s="60" t="s">
        <v>7089</v>
      </c>
      <c r="C278" s="140">
        <v>1</v>
      </c>
      <c r="D278" t="s">
        <v>9704</v>
      </c>
      <c r="E278" t="s">
        <v>9705</v>
      </c>
      <c r="F278" t="s">
        <v>9701</v>
      </c>
      <c r="G278">
        <v>100</v>
      </c>
      <c r="H278">
        <v>50</v>
      </c>
      <c r="I278">
        <v>300</v>
      </c>
      <c r="J278">
        <v>30</v>
      </c>
      <c r="K278">
        <v>1</v>
      </c>
      <c r="L278">
        <v>300</v>
      </c>
      <c r="M278" s="77" t="s">
        <v>4621</v>
      </c>
      <c r="N278" s="135">
        <v>4.2</v>
      </c>
      <c r="O278" t="str">
        <f t="shared" si="9"/>
        <v>100,50,300,30,1,300</v>
      </c>
      <c r="P278" t="s">
        <v>6645</v>
      </c>
      <c r="Q278" t="s">
        <v>7084</v>
      </c>
      <c r="R278" t="str">
        <f>VLOOKUP(B278,'CBS SBI-2008'!$D$8:$L$1478,9,0)</f>
        <v>Gieten van metalen</v>
      </c>
      <c r="S278" t="s">
        <v>4550</v>
      </c>
    </row>
    <row r="279" spans="1:19" x14ac:dyDescent="0.2">
      <c r="A279" s="60" t="str">
        <f t="shared" si="8"/>
        <v>2453.2</v>
      </c>
      <c r="B279" s="60" t="s">
        <v>7089</v>
      </c>
      <c r="C279" s="140">
        <v>2</v>
      </c>
      <c r="D279" t="s">
        <v>9704</v>
      </c>
      <c r="E279" t="s">
        <v>9706</v>
      </c>
      <c r="F279" t="s">
        <v>9703</v>
      </c>
      <c r="G279">
        <v>200</v>
      </c>
      <c r="H279">
        <v>100</v>
      </c>
      <c r="I279">
        <v>500</v>
      </c>
      <c r="J279">
        <v>50</v>
      </c>
      <c r="K279">
        <v>2</v>
      </c>
      <c r="L279">
        <v>500</v>
      </c>
      <c r="M279" s="77" t="s">
        <v>4732</v>
      </c>
      <c r="N279" s="135">
        <v>5.0999999999999996</v>
      </c>
      <c r="O279" t="str">
        <f t="shared" si="9"/>
        <v>200,100,500,50,2,500</v>
      </c>
      <c r="P279" t="s">
        <v>6645</v>
      </c>
      <c r="Q279" t="s">
        <v>7084</v>
      </c>
      <c r="R279" t="str">
        <f>VLOOKUP(B279,'CBS SBI-2008'!$D$8:$L$1478,9,0)</f>
        <v>Gieten van metalen</v>
      </c>
      <c r="S279" t="s">
        <v>4550</v>
      </c>
    </row>
    <row r="280" spans="1:19" x14ac:dyDescent="0.2">
      <c r="A280" s="60" t="str">
        <f t="shared" si="8"/>
        <v>2454.1</v>
      </c>
      <c r="B280" s="60" t="s">
        <v>7091</v>
      </c>
      <c r="C280" s="140">
        <v>1</v>
      </c>
      <c r="D280" t="s">
        <v>9704</v>
      </c>
      <c r="E280" t="s">
        <v>9705</v>
      </c>
      <c r="F280" t="s">
        <v>9701</v>
      </c>
      <c r="G280">
        <v>100</v>
      </c>
      <c r="H280">
        <v>50</v>
      </c>
      <c r="I280">
        <v>300</v>
      </c>
      <c r="J280">
        <v>30</v>
      </c>
      <c r="K280">
        <v>1</v>
      </c>
      <c r="L280">
        <v>300</v>
      </c>
      <c r="M280" s="77" t="s">
        <v>4621</v>
      </c>
      <c r="N280" s="135">
        <v>4.2</v>
      </c>
      <c r="O280" t="str">
        <f t="shared" si="9"/>
        <v>100,50,300,30,1,300</v>
      </c>
      <c r="P280" t="s">
        <v>6645</v>
      </c>
      <c r="Q280" t="s">
        <v>7084</v>
      </c>
      <c r="R280" t="str">
        <f>VLOOKUP(B280,'CBS SBI-2008'!$D$8:$L$1478,9,0)</f>
        <v>Gieten van metalen</v>
      </c>
      <c r="S280" t="s">
        <v>4550</v>
      </c>
    </row>
    <row r="281" spans="1:19" x14ac:dyDescent="0.2">
      <c r="A281" s="60" t="str">
        <f t="shared" si="8"/>
        <v>2454.2</v>
      </c>
      <c r="B281" s="60" t="s">
        <v>7091</v>
      </c>
      <c r="C281" s="140">
        <v>2</v>
      </c>
      <c r="D281" t="s">
        <v>9704</v>
      </c>
      <c r="E281" t="s">
        <v>9706</v>
      </c>
      <c r="F281" t="s">
        <v>9703</v>
      </c>
      <c r="G281">
        <v>200</v>
      </c>
      <c r="H281">
        <v>100</v>
      </c>
      <c r="I281">
        <v>500</v>
      </c>
      <c r="J281">
        <v>50</v>
      </c>
      <c r="K281">
        <v>2</v>
      </c>
      <c r="L281">
        <v>500</v>
      </c>
      <c r="M281" s="77" t="s">
        <v>4732</v>
      </c>
      <c r="N281" s="135">
        <v>5.0999999999999996</v>
      </c>
      <c r="O281" t="str">
        <f t="shared" si="9"/>
        <v>200,100,500,50,2,500</v>
      </c>
      <c r="P281" t="s">
        <v>6645</v>
      </c>
      <c r="Q281" t="s">
        <v>7084</v>
      </c>
      <c r="R281" t="str">
        <f>VLOOKUP(B281,'CBS SBI-2008'!$D$8:$L$1478,9,0)</f>
        <v>Gieten van metalen</v>
      </c>
      <c r="S281" t="s">
        <v>4550</v>
      </c>
    </row>
    <row r="282" spans="1:19" x14ac:dyDescent="0.2">
      <c r="A282" s="60" t="str">
        <f t="shared" si="8"/>
        <v>251.1</v>
      </c>
      <c r="B282" s="60" t="s">
        <v>7094</v>
      </c>
      <c r="C282" s="140">
        <v>1</v>
      </c>
      <c r="D282" t="s">
        <v>9707</v>
      </c>
      <c r="E282" t="s">
        <v>9708</v>
      </c>
      <c r="F282" t="s">
        <v>9709</v>
      </c>
      <c r="G282">
        <v>30</v>
      </c>
      <c r="H282">
        <v>30</v>
      </c>
      <c r="I282">
        <v>100</v>
      </c>
      <c r="J282">
        <v>30</v>
      </c>
      <c r="K282">
        <v>2</v>
      </c>
      <c r="L282">
        <v>100</v>
      </c>
      <c r="M282" s="77" t="s">
        <v>4240</v>
      </c>
      <c r="N282" s="135">
        <v>3.2</v>
      </c>
      <c r="O282" t="str">
        <f t="shared" si="9"/>
        <v>30,30,100,30,2,100</v>
      </c>
      <c r="P282" t="s">
        <v>7096</v>
      </c>
      <c r="Q282" t="s">
        <v>7095</v>
      </c>
      <c r="R282" t="str">
        <f>VLOOKUP(B282,'CBS SBI-2008'!$D$8:$L$1478,9,0)</f>
        <v xml:space="preserve">Vervaardiging van metalen producten voor de bouw </v>
      </c>
      <c r="S282" t="s">
        <v>4550</v>
      </c>
    </row>
    <row r="283" spans="1:19" x14ac:dyDescent="0.2">
      <c r="A283" s="60" t="str">
        <f t="shared" si="8"/>
        <v>251.1a</v>
      </c>
      <c r="B283" s="60" t="s">
        <v>7094</v>
      </c>
      <c r="C283" s="140" t="s">
        <v>9710</v>
      </c>
      <c r="D283" t="s">
        <v>9707</v>
      </c>
      <c r="E283" t="s">
        <v>9711</v>
      </c>
      <c r="F283" t="s">
        <v>9712</v>
      </c>
      <c r="G283">
        <v>30</v>
      </c>
      <c r="H283">
        <v>30</v>
      </c>
      <c r="I283">
        <v>50</v>
      </c>
      <c r="J283">
        <v>10</v>
      </c>
      <c r="K283">
        <v>1</v>
      </c>
      <c r="L283">
        <v>50</v>
      </c>
      <c r="M283" s="77" t="s">
        <v>4528</v>
      </c>
      <c r="N283" s="135">
        <v>3.1</v>
      </c>
      <c r="O283" t="str">
        <f t="shared" si="9"/>
        <v>30,30,50,10,1,50</v>
      </c>
      <c r="P283" t="s">
        <v>7096</v>
      </c>
      <c r="Q283" t="s">
        <v>7095</v>
      </c>
      <c r="R283" t="str">
        <f>VLOOKUP(B283,'CBS SBI-2008'!$D$8:$L$1478,9,0)</f>
        <v xml:space="preserve">Vervaardiging van metalen producten voor de bouw </v>
      </c>
      <c r="S283" t="s">
        <v>4550</v>
      </c>
    </row>
    <row r="284" spans="1:19" x14ac:dyDescent="0.2">
      <c r="A284" s="60" t="str">
        <f t="shared" si="8"/>
        <v>251.2</v>
      </c>
      <c r="B284" s="60" t="s">
        <v>7094</v>
      </c>
      <c r="C284" s="140">
        <v>2</v>
      </c>
      <c r="D284" t="s">
        <v>9707</v>
      </c>
      <c r="E284" t="s">
        <v>9713</v>
      </c>
      <c r="F284" t="s">
        <v>9714</v>
      </c>
      <c r="G284">
        <v>30</v>
      </c>
      <c r="H284">
        <v>50</v>
      </c>
      <c r="I284">
        <v>200</v>
      </c>
      <c r="J284">
        <v>30</v>
      </c>
      <c r="K284">
        <v>2</v>
      </c>
      <c r="L284">
        <v>200</v>
      </c>
      <c r="M284" s="77" t="s">
        <v>4606</v>
      </c>
      <c r="N284" s="135">
        <v>4.0999999999999996</v>
      </c>
      <c r="O284" t="str">
        <f t="shared" si="9"/>
        <v>30,50,200,30,2,200</v>
      </c>
      <c r="P284" t="s">
        <v>7096</v>
      </c>
      <c r="Q284" t="s">
        <v>7095</v>
      </c>
      <c r="R284" t="str">
        <f>VLOOKUP(B284,'CBS SBI-2008'!$D$8:$L$1478,9,0)</f>
        <v xml:space="preserve">Vervaardiging van metalen producten voor de bouw </v>
      </c>
      <c r="S284" t="s">
        <v>4550</v>
      </c>
    </row>
    <row r="285" spans="1:19" x14ac:dyDescent="0.2">
      <c r="A285" s="60" t="str">
        <f t="shared" si="8"/>
        <v>251.3</v>
      </c>
      <c r="B285" s="60" t="s">
        <v>7094</v>
      </c>
      <c r="C285" s="140">
        <v>3</v>
      </c>
      <c r="D285" t="s">
        <v>9707</v>
      </c>
      <c r="E285" t="s">
        <v>9715</v>
      </c>
      <c r="F285" t="s">
        <v>9716</v>
      </c>
      <c r="G285">
        <v>50</v>
      </c>
      <c r="H285">
        <v>200</v>
      </c>
      <c r="I285">
        <v>300</v>
      </c>
      <c r="J285">
        <v>30</v>
      </c>
      <c r="K285">
        <v>3</v>
      </c>
      <c r="L285">
        <v>300</v>
      </c>
      <c r="M285" s="77" t="s">
        <v>4621</v>
      </c>
      <c r="N285" s="135">
        <v>4.2</v>
      </c>
      <c r="O285" t="str">
        <f t="shared" si="9"/>
        <v>50,200,300,30,3,300</v>
      </c>
      <c r="P285" t="s">
        <v>7096</v>
      </c>
      <c r="Q285" t="s">
        <v>7095</v>
      </c>
      <c r="R285" t="str">
        <f>VLOOKUP(B285,'CBS SBI-2008'!$D$8:$L$1478,9,0)</f>
        <v xml:space="preserve">Vervaardiging van metalen producten voor de bouw </v>
      </c>
      <c r="S285" t="s">
        <v>4550</v>
      </c>
    </row>
    <row r="286" spans="1:19" x14ac:dyDescent="0.2">
      <c r="A286" s="60" t="str">
        <f t="shared" si="8"/>
        <v>2521</v>
      </c>
      <c r="B286" s="60" t="s">
        <v>7103</v>
      </c>
      <c r="C286" s="140"/>
      <c r="D286" t="s">
        <v>9717</v>
      </c>
      <c r="E286" t="s">
        <v>9717</v>
      </c>
      <c r="F286" t="s">
        <v>9717</v>
      </c>
      <c r="G286">
        <v>30</v>
      </c>
      <c r="H286">
        <v>30</v>
      </c>
      <c r="I286">
        <v>200</v>
      </c>
      <c r="J286">
        <v>30</v>
      </c>
      <c r="K286">
        <v>2</v>
      </c>
      <c r="L286">
        <v>200</v>
      </c>
      <c r="M286" s="77" t="s">
        <v>4606</v>
      </c>
      <c r="N286" s="135">
        <v>4.0999999999999996</v>
      </c>
      <c r="O286" t="str">
        <f t="shared" si="9"/>
        <v>30,30,200,30,2,200</v>
      </c>
      <c r="P286" t="s">
        <v>7096</v>
      </c>
      <c r="Q286" t="s">
        <v>7102</v>
      </c>
      <c r="R286" t="str">
        <f>VLOOKUP(B286,'CBS SBI-2008'!$D$8:$L$1478,9,0)</f>
        <v xml:space="preserve">Vervaardiging van reservoirs van metaal en van ketels en radiatoren voor centrale verwarming </v>
      </c>
      <c r="S286" t="s">
        <v>4550</v>
      </c>
    </row>
    <row r="287" spans="1:19" x14ac:dyDescent="0.2">
      <c r="A287" s="60" t="str">
        <f t="shared" si="8"/>
        <v>2529.1</v>
      </c>
      <c r="B287" s="60" t="s">
        <v>7105</v>
      </c>
      <c r="C287" s="140">
        <v>1</v>
      </c>
      <c r="D287" t="s">
        <v>9718</v>
      </c>
      <c r="E287" t="s">
        <v>9719</v>
      </c>
      <c r="F287" t="s">
        <v>9687</v>
      </c>
      <c r="G287">
        <v>30</v>
      </c>
      <c r="H287">
        <v>50</v>
      </c>
      <c r="I287">
        <v>300</v>
      </c>
      <c r="J287">
        <v>30</v>
      </c>
      <c r="K287">
        <v>2</v>
      </c>
      <c r="L287">
        <v>300</v>
      </c>
      <c r="M287" s="77" t="s">
        <v>4621</v>
      </c>
      <c r="N287" s="135">
        <v>4.2</v>
      </c>
      <c r="O287" t="str">
        <f t="shared" si="9"/>
        <v>30,50,300,30,2,300</v>
      </c>
      <c r="P287" t="s">
        <v>7096</v>
      </c>
      <c r="Q287" t="s">
        <v>7102</v>
      </c>
      <c r="R287" t="str">
        <f>VLOOKUP(B287,'CBS SBI-2008'!$D$8:$L$1478,9,0)</f>
        <v xml:space="preserve">Vervaardiging van reservoirs van metaal en van ketels en radiatoren voor centrale verwarming </v>
      </c>
      <c r="S287" t="s">
        <v>4550</v>
      </c>
    </row>
    <row r="288" spans="1:19" x14ac:dyDescent="0.2">
      <c r="A288" s="60" t="str">
        <f t="shared" si="8"/>
        <v>2529.2</v>
      </c>
      <c r="B288" s="60" t="s">
        <v>7105</v>
      </c>
      <c r="C288" s="140">
        <v>2</v>
      </c>
      <c r="D288" t="s">
        <v>9718</v>
      </c>
      <c r="E288" t="s">
        <v>9720</v>
      </c>
      <c r="F288" t="s">
        <v>9689</v>
      </c>
      <c r="G288">
        <v>50</v>
      </c>
      <c r="H288">
        <v>100</v>
      </c>
      <c r="I288">
        <v>500</v>
      </c>
      <c r="J288">
        <v>50</v>
      </c>
      <c r="K288">
        <v>3</v>
      </c>
      <c r="L288">
        <v>500</v>
      </c>
      <c r="M288" s="77" t="s">
        <v>4732</v>
      </c>
      <c r="N288" s="135">
        <v>5.0999999999999996</v>
      </c>
      <c r="O288" t="str">
        <f t="shared" si="9"/>
        <v>50,100,500,50,3,500</v>
      </c>
      <c r="P288" t="s">
        <v>7096</v>
      </c>
      <c r="Q288" t="s">
        <v>7102</v>
      </c>
      <c r="R288" t="str">
        <f>VLOOKUP(B288,'CBS SBI-2008'!$D$8:$L$1478,9,0)</f>
        <v xml:space="preserve">Vervaardiging van reservoirs van metaal en van ketels en radiatoren voor centrale verwarming </v>
      </c>
      <c r="S288" t="s">
        <v>4550</v>
      </c>
    </row>
    <row r="289" spans="1:19" x14ac:dyDescent="0.2">
      <c r="A289" s="60" t="str">
        <f t="shared" si="8"/>
        <v>2530</v>
      </c>
      <c r="B289" s="60" t="s">
        <v>7109</v>
      </c>
      <c r="C289" s="140"/>
      <c r="D289" t="s">
        <v>9717</v>
      </c>
      <c r="E289" t="s">
        <v>9717</v>
      </c>
      <c r="F289" t="s">
        <v>9717</v>
      </c>
      <c r="G289">
        <v>30</v>
      </c>
      <c r="H289">
        <v>30</v>
      </c>
      <c r="I289">
        <v>200</v>
      </c>
      <c r="J289">
        <v>30</v>
      </c>
      <c r="K289">
        <v>2</v>
      </c>
      <c r="L289">
        <v>200</v>
      </c>
      <c r="M289" s="77" t="s">
        <v>4606</v>
      </c>
      <c r="N289" s="135">
        <v>4.0999999999999996</v>
      </c>
      <c r="O289" t="str">
        <f t="shared" si="9"/>
        <v>30,30,200,30,2,200</v>
      </c>
      <c r="P289" t="s">
        <v>7096</v>
      </c>
      <c r="Q289" t="s">
        <v>7108</v>
      </c>
      <c r="R289" t="str">
        <f>VLOOKUP(B289,'CBS SBI-2008'!$D$8:$L$1478,9,0)</f>
        <v>Vervaardiging van stoomketels (geen ketels voor centrale verwarming)</v>
      </c>
      <c r="S289" t="s">
        <v>4550</v>
      </c>
    </row>
    <row r="290" spans="1:19" x14ac:dyDescent="0.2">
      <c r="A290" s="60" t="str">
        <f t="shared" si="8"/>
        <v>255.A</v>
      </c>
      <c r="B290" s="60" t="s">
        <v>7113</v>
      </c>
      <c r="C290" s="140" t="s">
        <v>181</v>
      </c>
      <c r="D290" t="s">
        <v>9721</v>
      </c>
      <c r="E290" t="s">
        <v>9722</v>
      </c>
      <c r="F290" t="s">
        <v>9722</v>
      </c>
      <c r="G290">
        <v>10</v>
      </c>
      <c r="H290">
        <v>30</v>
      </c>
      <c r="I290">
        <v>200</v>
      </c>
      <c r="J290">
        <v>30</v>
      </c>
      <c r="K290">
        <v>1</v>
      </c>
      <c r="L290">
        <v>200</v>
      </c>
      <c r="M290" s="77" t="s">
        <v>4606</v>
      </c>
      <c r="N290" s="135">
        <v>4.0999999999999996</v>
      </c>
      <c r="O290" t="str">
        <f t="shared" si="9"/>
        <v>10,30,200,30,1,200</v>
      </c>
      <c r="P290" t="s">
        <v>7096</v>
      </c>
      <c r="Q290" t="s">
        <v>7114</v>
      </c>
      <c r="R290" t="str">
        <f>VLOOKUP(B290,'CBS SBI-2008'!$D$8:$L$1478,9,0)</f>
        <v>Smeden, persen, stampen en profielwalsen van metaal; poedermetallurgie</v>
      </c>
      <c r="S290" t="s">
        <v>4550</v>
      </c>
    </row>
    <row r="291" spans="1:19" x14ac:dyDescent="0.2">
      <c r="A291" s="60" t="str">
        <f t="shared" si="8"/>
        <v>255.B</v>
      </c>
      <c r="B291" s="60" t="s">
        <v>7113</v>
      </c>
      <c r="C291" s="140" t="s">
        <v>1284</v>
      </c>
      <c r="D291" t="s">
        <v>9723</v>
      </c>
      <c r="E291" t="s">
        <v>9723</v>
      </c>
      <c r="F291" t="s">
        <v>9723</v>
      </c>
      <c r="G291">
        <v>50</v>
      </c>
      <c r="H291">
        <v>30</v>
      </c>
      <c r="I291">
        <v>100</v>
      </c>
      <c r="J291">
        <v>30</v>
      </c>
      <c r="K291">
        <v>2</v>
      </c>
      <c r="L291">
        <v>100</v>
      </c>
      <c r="M291" s="77" t="s">
        <v>4240</v>
      </c>
      <c r="N291" s="135">
        <v>3.2</v>
      </c>
      <c r="O291" t="str">
        <f t="shared" si="9"/>
        <v>50,30,100,30,2,100</v>
      </c>
      <c r="P291" t="s">
        <v>7096</v>
      </c>
      <c r="Q291" t="s">
        <v>7114</v>
      </c>
      <c r="R291" t="str">
        <f>VLOOKUP(B291,'CBS SBI-2008'!$D$8:$L$1478,9,0)</f>
        <v>Smeden, persen, stampen en profielwalsen van metaal; poedermetallurgie</v>
      </c>
      <c r="S291" t="s">
        <v>4550</v>
      </c>
    </row>
    <row r="292" spans="1:19" x14ac:dyDescent="0.2">
      <c r="A292" s="60" t="str">
        <f t="shared" si="8"/>
        <v>255.B1</v>
      </c>
      <c r="B292" s="60" t="s">
        <v>7113</v>
      </c>
      <c r="C292" s="140" t="s">
        <v>1257</v>
      </c>
      <c r="D292" t="s">
        <v>9724</v>
      </c>
      <c r="E292" t="s">
        <v>9724</v>
      </c>
      <c r="F292" t="s">
        <v>9724</v>
      </c>
      <c r="G292">
        <v>30</v>
      </c>
      <c r="H292">
        <v>30</v>
      </c>
      <c r="I292">
        <v>50</v>
      </c>
      <c r="J292">
        <v>10</v>
      </c>
      <c r="K292">
        <v>1</v>
      </c>
      <c r="L292">
        <v>50</v>
      </c>
      <c r="M292" s="77" t="s">
        <v>4528</v>
      </c>
      <c r="N292" s="135">
        <v>3.1</v>
      </c>
      <c r="O292" t="str">
        <f t="shared" si="9"/>
        <v>30,30,50,10,1,50</v>
      </c>
      <c r="P292" t="s">
        <v>7096</v>
      </c>
      <c r="Q292" t="s">
        <v>7114</v>
      </c>
      <c r="R292" t="str">
        <f>VLOOKUP(B292,'CBS SBI-2008'!$D$8:$L$1478,9,0)</f>
        <v>Smeden, persen, stampen en profielwalsen van metaal; poedermetallurgie</v>
      </c>
      <c r="S292" t="s">
        <v>4550</v>
      </c>
    </row>
    <row r="293" spans="1:19" x14ac:dyDescent="0.2">
      <c r="A293" s="60" t="str">
        <f t="shared" si="8"/>
        <v>2561.1</v>
      </c>
      <c r="B293" s="60" t="s">
        <v>7118</v>
      </c>
      <c r="C293" s="140">
        <v>1</v>
      </c>
      <c r="D293" t="s">
        <v>9725</v>
      </c>
      <c r="E293" t="s">
        <v>9726</v>
      </c>
      <c r="F293" t="s">
        <v>9331</v>
      </c>
      <c r="G293">
        <v>50</v>
      </c>
      <c r="H293">
        <v>50</v>
      </c>
      <c r="I293">
        <v>100</v>
      </c>
      <c r="J293">
        <v>50</v>
      </c>
      <c r="K293">
        <v>2</v>
      </c>
      <c r="L293">
        <v>100</v>
      </c>
      <c r="M293" s="77" t="s">
        <v>4240</v>
      </c>
      <c r="N293" s="135">
        <v>3.2</v>
      </c>
      <c r="O293" t="str">
        <f t="shared" si="9"/>
        <v>50,50,100,50,2,100</v>
      </c>
      <c r="P293" t="s">
        <v>7096</v>
      </c>
      <c r="Q293" t="s">
        <v>7117</v>
      </c>
      <c r="R293" t="str">
        <f>VLOOKUP(B293,'CBS SBI-2008'!$D$8:$L$1478,9,0)</f>
        <v xml:space="preserve">Oppervlaktebehandeling en bekleding van metaal; algemene metaalbewerking </v>
      </c>
      <c r="S293" t="s">
        <v>4550</v>
      </c>
    </row>
    <row r="294" spans="1:19" x14ac:dyDescent="0.2">
      <c r="A294" s="60" t="str">
        <f t="shared" si="8"/>
        <v>2561.10</v>
      </c>
      <c r="B294" s="60" t="s">
        <v>7118</v>
      </c>
      <c r="C294" s="140">
        <v>10</v>
      </c>
      <c r="D294" t="s">
        <v>9725</v>
      </c>
      <c r="E294" t="s">
        <v>9727</v>
      </c>
      <c r="F294" t="s">
        <v>9728</v>
      </c>
      <c r="G294">
        <v>30</v>
      </c>
      <c r="H294">
        <v>200</v>
      </c>
      <c r="I294">
        <v>200</v>
      </c>
      <c r="J294">
        <v>30</v>
      </c>
      <c r="K294">
        <v>2</v>
      </c>
      <c r="L294">
        <v>200</v>
      </c>
      <c r="M294" s="77" t="s">
        <v>4606</v>
      </c>
      <c r="N294" s="135">
        <v>4.0999999999999996</v>
      </c>
      <c r="O294" t="str">
        <f t="shared" si="9"/>
        <v>30,200,200,30,2,200</v>
      </c>
      <c r="P294" t="s">
        <v>7096</v>
      </c>
      <c r="Q294" t="s">
        <v>7117</v>
      </c>
      <c r="R294" t="str">
        <f>VLOOKUP(B294,'CBS SBI-2008'!$D$8:$L$1478,9,0)</f>
        <v xml:space="preserve">Oppervlaktebehandeling en bekleding van metaal; algemene metaalbewerking </v>
      </c>
      <c r="S294" t="s">
        <v>4550</v>
      </c>
    </row>
    <row r="295" spans="1:19" x14ac:dyDescent="0.2">
      <c r="A295" s="60" t="str">
        <f t="shared" si="8"/>
        <v>2561.11</v>
      </c>
      <c r="B295" s="60" t="s">
        <v>7118</v>
      </c>
      <c r="C295" s="140">
        <v>11</v>
      </c>
      <c r="D295" t="s">
        <v>9725</v>
      </c>
      <c r="E295" t="s">
        <v>9729</v>
      </c>
      <c r="F295" t="s">
        <v>9730</v>
      </c>
      <c r="G295">
        <v>30</v>
      </c>
      <c r="H295">
        <v>50</v>
      </c>
      <c r="I295">
        <v>100</v>
      </c>
      <c r="J295">
        <v>50</v>
      </c>
      <c r="K295">
        <v>1</v>
      </c>
      <c r="L295">
        <v>100</v>
      </c>
      <c r="M295" s="77" t="s">
        <v>4240</v>
      </c>
      <c r="N295" s="135">
        <v>3.2</v>
      </c>
      <c r="O295" t="str">
        <f t="shared" si="9"/>
        <v>30,50,100,50,1,100</v>
      </c>
      <c r="P295" t="s">
        <v>7096</v>
      </c>
      <c r="Q295" t="s">
        <v>7117</v>
      </c>
      <c r="R295" t="str">
        <f>VLOOKUP(B295,'CBS SBI-2008'!$D$8:$L$1478,9,0)</f>
        <v xml:space="preserve">Oppervlaktebehandeling en bekleding van metaal; algemene metaalbewerking </v>
      </c>
      <c r="S295" t="s">
        <v>4550</v>
      </c>
    </row>
    <row r="296" spans="1:19" x14ac:dyDescent="0.2">
      <c r="A296" s="60" t="str">
        <f t="shared" si="8"/>
        <v>2561.12</v>
      </c>
      <c r="B296" s="60" t="s">
        <v>7118</v>
      </c>
      <c r="C296" s="140">
        <v>12</v>
      </c>
      <c r="D296" t="s">
        <v>9725</v>
      </c>
      <c r="E296" t="s">
        <v>9731</v>
      </c>
      <c r="F296" t="s">
        <v>9732</v>
      </c>
      <c r="G296">
        <v>100</v>
      </c>
      <c r="H296">
        <v>30</v>
      </c>
      <c r="I296">
        <v>100</v>
      </c>
      <c r="J296">
        <v>50</v>
      </c>
      <c r="K296">
        <v>2</v>
      </c>
      <c r="L296">
        <v>100</v>
      </c>
      <c r="M296" s="77" t="s">
        <v>4240</v>
      </c>
      <c r="N296" s="135">
        <v>3.2</v>
      </c>
      <c r="O296" t="str">
        <f t="shared" si="9"/>
        <v>100,30,100,50,2,100</v>
      </c>
      <c r="P296" t="s">
        <v>7096</v>
      </c>
      <c r="Q296" t="s">
        <v>7117</v>
      </c>
      <c r="R296" t="str">
        <f>VLOOKUP(B296,'CBS SBI-2008'!$D$8:$L$1478,9,0)</f>
        <v xml:space="preserve">Oppervlaktebehandeling en bekleding van metaal; algemene metaalbewerking </v>
      </c>
      <c r="S296" t="s">
        <v>4550</v>
      </c>
    </row>
    <row r="297" spans="1:19" x14ac:dyDescent="0.2">
      <c r="A297" s="60" t="str">
        <f t="shared" si="8"/>
        <v>2561.2</v>
      </c>
      <c r="B297" s="60" t="s">
        <v>7118</v>
      </c>
      <c r="C297" s="140">
        <v>2</v>
      </c>
      <c r="D297" t="s">
        <v>9725</v>
      </c>
      <c r="E297" t="s">
        <v>9733</v>
      </c>
      <c r="F297" t="s">
        <v>9734</v>
      </c>
      <c r="G297">
        <v>50</v>
      </c>
      <c r="H297">
        <v>50</v>
      </c>
      <c r="I297">
        <v>100</v>
      </c>
      <c r="J297">
        <v>30</v>
      </c>
      <c r="K297">
        <v>2</v>
      </c>
      <c r="L297">
        <v>100</v>
      </c>
      <c r="M297" s="77" t="s">
        <v>4240</v>
      </c>
      <c r="N297" s="135">
        <v>3.2</v>
      </c>
      <c r="O297" t="str">
        <f t="shared" si="9"/>
        <v>50,50,100,30,2,100</v>
      </c>
      <c r="P297" t="s">
        <v>7096</v>
      </c>
      <c r="Q297" t="s">
        <v>7117</v>
      </c>
      <c r="R297" t="str">
        <f>VLOOKUP(B297,'CBS SBI-2008'!$D$8:$L$1478,9,0)</f>
        <v xml:space="preserve">Oppervlaktebehandeling en bekleding van metaal; algemene metaalbewerking </v>
      </c>
      <c r="S297" t="s">
        <v>4550</v>
      </c>
    </row>
    <row r="298" spans="1:19" x14ac:dyDescent="0.2">
      <c r="A298" s="60" t="str">
        <f t="shared" si="8"/>
        <v>2561.3</v>
      </c>
      <c r="B298" s="60" t="s">
        <v>7118</v>
      </c>
      <c r="C298" s="140">
        <v>3</v>
      </c>
      <c r="D298" t="s">
        <v>9725</v>
      </c>
      <c r="E298" t="s">
        <v>9735</v>
      </c>
      <c r="F298" t="s">
        <v>9736</v>
      </c>
      <c r="G298">
        <v>100</v>
      </c>
      <c r="H298">
        <v>50</v>
      </c>
      <c r="I298">
        <v>100</v>
      </c>
      <c r="J298">
        <v>50</v>
      </c>
      <c r="K298">
        <v>2</v>
      </c>
      <c r="L298">
        <v>100</v>
      </c>
      <c r="M298" s="77" t="s">
        <v>4240</v>
      </c>
      <c r="N298" s="135">
        <v>3.2</v>
      </c>
      <c r="O298" t="str">
        <f t="shared" si="9"/>
        <v>100,50,100,50,2,100</v>
      </c>
      <c r="P298" t="s">
        <v>7096</v>
      </c>
      <c r="Q298" t="s">
        <v>7117</v>
      </c>
      <c r="R298" t="str">
        <f>VLOOKUP(B298,'CBS SBI-2008'!$D$8:$L$1478,9,0)</f>
        <v xml:space="preserve">Oppervlaktebehandeling en bekleding van metaal; algemene metaalbewerking </v>
      </c>
      <c r="S298" t="s">
        <v>4550</v>
      </c>
    </row>
    <row r="299" spans="1:19" x14ac:dyDescent="0.2">
      <c r="A299" s="60" t="str">
        <f t="shared" si="8"/>
        <v>2561.4</v>
      </c>
      <c r="B299" s="60" t="s">
        <v>7118</v>
      </c>
      <c r="C299" s="140">
        <v>4</v>
      </c>
      <c r="D299" t="s">
        <v>9725</v>
      </c>
      <c r="E299" t="s">
        <v>9737</v>
      </c>
      <c r="F299" t="s">
        <v>9738</v>
      </c>
      <c r="G299">
        <v>100</v>
      </c>
      <c r="H299">
        <v>50</v>
      </c>
      <c r="I299">
        <v>100</v>
      </c>
      <c r="J299">
        <v>50</v>
      </c>
      <c r="K299">
        <v>2</v>
      </c>
      <c r="L299">
        <v>100</v>
      </c>
      <c r="M299" s="77" t="s">
        <v>4240</v>
      </c>
      <c r="N299" s="135">
        <v>3.2</v>
      </c>
      <c r="O299" t="str">
        <f t="shared" si="9"/>
        <v>100,50,100,50,2,100</v>
      </c>
      <c r="P299" t="s">
        <v>7096</v>
      </c>
      <c r="Q299" t="s">
        <v>7117</v>
      </c>
      <c r="R299" t="str">
        <f>VLOOKUP(B299,'CBS SBI-2008'!$D$8:$L$1478,9,0)</f>
        <v xml:space="preserve">Oppervlaktebehandeling en bekleding van metaal; algemene metaalbewerking </v>
      </c>
      <c r="S299" t="s">
        <v>4550</v>
      </c>
    </row>
    <row r="300" spans="1:19" x14ac:dyDescent="0.2">
      <c r="A300" s="60" t="str">
        <f t="shared" si="8"/>
        <v>2561.5</v>
      </c>
      <c r="B300" s="60" t="s">
        <v>7118</v>
      </c>
      <c r="C300" s="140">
        <v>5</v>
      </c>
      <c r="D300" t="s">
        <v>9725</v>
      </c>
      <c r="E300" t="s">
        <v>9739</v>
      </c>
      <c r="F300" t="s">
        <v>9740</v>
      </c>
      <c r="G300">
        <v>30</v>
      </c>
      <c r="H300">
        <v>50</v>
      </c>
      <c r="I300">
        <v>100</v>
      </c>
      <c r="J300">
        <v>30</v>
      </c>
      <c r="K300">
        <v>2</v>
      </c>
      <c r="L300">
        <v>100</v>
      </c>
      <c r="M300" s="77" t="s">
        <v>4240</v>
      </c>
      <c r="N300" s="135">
        <v>3.2</v>
      </c>
      <c r="O300" t="str">
        <f t="shared" si="9"/>
        <v>30,50,100,30,2,100</v>
      </c>
      <c r="P300" t="s">
        <v>7096</v>
      </c>
      <c r="Q300" t="s">
        <v>7117</v>
      </c>
      <c r="R300" t="str">
        <f>VLOOKUP(B300,'CBS SBI-2008'!$D$8:$L$1478,9,0)</f>
        <v xml:space="preserve">Oppervlaktebehandeling en bekleding van metaal; algemene metaalbewerking </v>
      </c>
      <c r="S300" t="s">
        <v>4550</v>
      </c>
    </row>
    <row r="301" spans="1:19" x14ac:dyDescent="0.2">
      <c r="A301" s="60" t="str">
        <f t="shared" si="8"/>
        <v>2561.6</v>
      </c>
      <c r="B301" s="60" t="s">
        <v>7118</v>
      </c>
      <c r="C301" s="140">
        <v>6</v>
      </c>
      <c r="D301" t="s">
        <v>9725</v>
      </c>
      <c r="E301" t="s">
        <v>9741</v>
      </c>
      <c r="F301" t="s">
        <v>9742</v>
      </c>
      <c r="G301">
        <v>50</v>
      </c>
      <c r="H301">
        <v>10</v>
      </c>
      <c r="I301">
        <v>100</v>
      </c>
      <c r="J301">
        <v>30</v>
      </c>
      <c r="K301">
        <v>2</v>
      </c>
      <c r="L301">
        <v>100</v>
      </c>
      <c r="M301" s="77" t="s">
        <v>4240</v>
      </c>
      <c r="N301" s="135">
        <v>3.2</v>
      </c>
      <c r="O301" t="str">
        <f t="shared" si="9"/>
        <v>50,10,100,30,2,100</v>
      </c>
      <c r="P301" t="s">
        <v>7096</v>
      </c>
      <c r="Q301" t="s">
        <v>7117</v>
      </c>
      <c r="R301" t="str">
        <f>VLOOKUP(B301,'CBS SBI-2008'!$D$8:$L$1478,9,0)</f>
        <v xml:space="preserve">Oppervlaktebehandeling en bekleding van metaal; algemene metaalbewerking </v>
      </c>
      <c r="S301" t="s">
        <v>4550</v>
      </c>
    </row>
    <row r="302" spans="1:19" x14ac:dyDescent="0.2">
      <c r="A302" s="60" t="str">
        <f t="shared" si="8"/>
        <v>2561.7</v>
      </c>
      <c r="B302" s="60" t="s">
        <v>7118</v>
      </c>
      <c r="C302" s="140">
        <v>7</v>
      </c>
      <c r="D302" t="s">
        <v>9725</v>
      </c>
      <c r="E302" t="s">
        <v>9743</v>
      </c>
      <c r="F302" t="s">
        <v>9744</v>
      </c>
      <c r="G302">
        <v>50</v>
      </c>
      <c r="H302">
        <v>10</v>
      </c>
      <c r="I302">
        <v>100</v>
      </c>
      <c r="J302">
        <v>30</v>
      </c>
      <c r="K302">
        <v>2</v>
      </c>
      <c r="L302">
        <v>100</v>
      </c>
      <c r="M302" s="77" t="s">
        <v>4240</v>
      </c>
      <c r="N302" s="135">
        <v>3.2</v>
      </c>
      <c r="O302" t="str">
        <f t="shared" si="9"/>
        <v>50,10,100,30,2,100</v>
      </c>
      <c r="P302" t="s">
        <v>7096</v>
      </c>
      <c r="Q302" t="s">
        <v>7117</v>
      </c>
      <c r="R302" t="str">
        <f>VLOOKUP(B302,'CBS SBI-2008'!$D$8:$L$1478,9,0)</f>
        <v xml:space="preserve">Oppervlaktebehandeling en bekleding van metaal; algemene metaalbewerking </v>
      </c>
      <c r="S302" t="s">
        <v>4550</v>
      </c>
    </row>
    <row r="303" spans="1:19" x14ac:dyDescent="0.2">
      <c r="A303" s="60" t="str">
        <f t="shared" si="8"/>
        <v>2561.8</v>
      </c>
      <c r="B303" s="60" t="s">
        <v>7118</v>
      </c>
      <c r="C303" s="140">
        <v>8</v>
      </c>
      <c r="D303" t="s">
        <v>9725</v>
      </c>
      <c r="E303" t="s">
        <v>9745</v>
      </c>
      <c r="F303" t="s">
        <v>9746</v>
      </c>
      <c r="G303">
        <v>100</v>
      </c>
      <c r="H303">
        <v>50</v>
      </c>
      <c r="I303">
        <v>100</v>
      </c>
      <c r="J303">
        <v>50</v>
      </c>
      <c r="K303">
        <v>1</v>
      </c>
      <c r="L303">
        <v>100</v>
      </c>
      <c r="M303" s="77" t="s">
        <v>4240</v>
      </c>
      <c r="N303" s="135">
        <v>3.2</v>
      </c>
      <c r="O303" t="str">
        <f t="shared" si="9"/>
        <v>100,50,100,50,1,100</v>
      </c>
      <c r="P303" t="s">
        <v>7096</v>
      </c>
      <c r="Q303" t="s">
        <v>7117</v>
      </c>
      <c r="R303" t="str">
        <f>VLOOKUP(B303,'CBS SBI-2008'!$D$8:$L$1478,9,0)</f>
        <v xml:space="preserve">Oppervlaktebehandeling en bekleding van metaal; algemene metaalbewerking </v>
      </c>
      <c r="S303" t="s">
        <v>4550</v>
      </c>
    </row>
    <row r="304" spans="1:19" x14ac:dyDescent="0.2">
      <c r="A304" s="60" t="str">
        <f t="shared" si="8"/>
        <v>2561.9</v>
      </c>
      <c r="B304" s="60" t="s">
        <v>7118</v>
      </c>
      <c r="C304" s="140">
        <v>9</v>
      </c>
      <c r="D304" t="s">
        <v>9725</v>
      </c>
      <c r="E304" t="s">
        <v>9747</v>
      </c>
      <c r="F304" t="s">
        <v>9748</v>
      </c>
      <c r="G304">
        <v>30</v>
      </c>
      <c r="H304">
        <v>30</v>
      </c>
      <c r="I304">
        <v>100</v>
      </c>
      <c r="J304">
        <v>50</v>
      </c>
      <c r="K304">
        <v>2</v>
      </c>
      <c r="L304">
        <v>100</v>
      </c>
      <c r="M304" s="77" t="s">
        <v>4240</v>
      </c>
      <c r="N304" s="135">
        <v>3.2</v>
      </c>
      <c r="O304" t="str">
        <f t="shared" si="9"/>
        <v>30,30,100,50,2,100</v>
      </c>
      <c r="P304" t="s">
        <v>7096</v>
      </c>
      <c r="Q304" t="s">
        <v>7117</v>
      </c>
      <c r="R304" t="str">
        <f>VLOOKUP(B304,'CBS SBI-2008'!$D$8:$L$1478,9,0)</f>
        <v xml:space="preserve">Oppervlaktebehandeling en bekleding van metaal; algemene metaalbewerking </v>
      </c>
      <c r="S304" t="s">
        <v>4550</v>
      </c>
    </row>
    <row r="305" spans="1:19" x14ac:dyDescent="0.2">
      <c r="A305" s="60" t="str">
        <f t="shared" si="8"/>
        <v>2562.1</v>
      </c>
      <c r="B305" s="60" t="s">
        <v>7120</v>
      </c>
      <c r="C305" s="140">
        <v>1</v>
      </c>
      <c r="D305" t="s">
        <v>9749</v>
      </c>
      <c r="E305" t="s">
        <v>9749</v>
      </c>
      <c r="F305" t="s">
        <v>9749</v>
      </c>
      <c r="G305">
        <v>10</v>
      </c>
      <c r="H305">
        <v>30</v>
      </c>
      <c r="I305">
        <v>100</v>
      </c>
      <c r="J305">
        <v>30</v>
      </c>
      <c r="K305">
        <v>1</v>
      </c>
      <c r="L305">
        <v>100</v>
      </c>
      <c r="M305" s="77" t="s">
        <v>4240</v>
      </c>
      <c r="N305" s="135">
        <v>3.2</v>
      </c>
      <c r="O305" t="str">
        <f t="shared" si="9"/>
        <v>10,30,100,30,1,100</v>
      </c>
      <c r="P305" t="s">
        <v>7096</v>
      </c>
      <c r="Q305" t="s">
        <v>7117</v>
      </c>
      <c r="R305" t="str">
        <f>VLOOKUP(B305,'CBS SBI-2008'!$D$8:$L$1478,9,0)</f>
        <v xml:space="preserve">Oppervlaktebehandeling en bekleding van metaal; algemene metaalbewerking </v>
      </c>
      <c r="S305" t="s">
        <v>4550</v>
      </c>
    </row>
    <row r="306" spans="1:19" x14ac:dyDescent="0.2">
      <c r="A306" s="60" t="str">
        <f t="shared" si="8"/>
        <v>2562.2</v>
      </c>
      <c r="B306" s="60" t="s">
        <v>7120</v>
      </c>
      <c r="C306" s="140">
        <v>2</v>
      </c>
      <c r="D306" t="s">
        <v>9750</v>
      </c>
      <c r="E306" t="s">
        <v>9750</v>
      </c>
      <c r="F306" t="s">
        <v>9750</v>
      </c>
      <c r="G306">
        <v>10</v>
      </c>
      <c r="H306">
        <v>30</v>
      </c>
      <c r="I306">
        <v>50</v>
      </c>
      <c r="J306">
        <v>10</v>
      </c>
      <c r="K306">
        <v>1</v>
      </c>
      <c r="L306">
        <v>50</v>
      </c>
      <c r="M306" s="77" t="s">
        <v>4528</v>
      </c>
      <c r="N306" s="135">
        <v>3.1</v>
      </c>
      <c r="O306" t="str">
        <f t="shared" si="9"/>
        <v>10,30,50,10,1,50</v>
      </c>
      <c r="P306" t="s">
        <v>7096</v>
      </c>
      <c r="Q306" t="s">
        <v>7117</v>
      </c>
      <c r="R306" t="str">
        <f>VLOOKUP(B306,'CBS SBI-2008'!$D$8:$L$1478,9,0)</f>
        <v xml:space="preserve">Oppervlaktebehandeling en bekleding van metaal; algemene metaalbewerking </v>
      </c>
      <c r="S306" t="s">
        <v>4550</v>
      </c>
    </row>
    <row r="307" spans="1:19" x14ac:dyDescent="0.2">
      <c r="A307" s="60" t="str">
        <f t="shared" si="8"/>
        <v>259.A1</v>
      </c>
      <c r="B307" s="60" t="s">
        <v>7130</v>
      </c>
      <c r="C307" s="140" t="s">
        <v>1249</v>
      </c>
      <c r="D307" t="s">
        <v>9751</v>
      </c>
      <c r="E307" t="s">
        <v>9752</v>
      </c>
      <c r="F307" t="s">
        <v>9687</v>
      </c>
      <c r="G307">
        <v>30</v>
      </c>
      <c r="H307">
        <v>50</v>
      </c>
      <c r="I307">
        <v>200</v>
      </c>
      <c r="J307">
        <v>30</v>
      </c>
      <c r="K307">
        <v>2</v>
      </c>
      <c r="L307">
        <v>200</v>
      </c>
      <c r="M307" s="77" t="s">
        <v>4606</v>
      </c>
      <c r="N307" s="135">
        <v>4.0999999999999996</v>
      </c>
      <c r="O307" t="str">
        <f t="shared" si="9"/>
        <v>30,50,200,30,2,200</v>
      </c>
      <c r="P307" t="s">
        <v>7096</v>
      </c>
      <c r="Q307" t="s">
        <v>7131</v>
      </c>
      <c r="R307" t="str">
        <f>VLOOKUP(B307,'CBS SBI-2008'!$D$8:$L$1478,9,0)</f>
        <v>Vervaardiging van overige producten van metaal</v>
      </c>
      <c r="S307" t="s">
        <v>4550</v>
      </c>
    </row>
    <row r="308" spans="1:19" x14ac:dyDescent="0.2">
      <c r="A308" s="60" t="str">
        <f t="shared" si="8"/>
        <v>259.A2</v>
      </c>
      <c r="B308" s="60" t="s">
        <v>7130</v>
      </c>
      <c r="C308" s="140" t="s">
        <v>1251</v>
      </c>
      <c r="D308" t="s">
        <v>9751</v>
      </c>
      <c r="E308" t="s">
        <v>9753</v>
      </c>
      <c r="F308" t="s">
        <v>9689</v>
      </c>
      <c r="G308">
        <v>50</v>
      </c>
      <c r="H308">
        <v>100</v>
      </c>
      <c r="I308">
        <v>500</v>
      </c>
      <c r="J308">
        <v>30</v>
      </c>
      <c r="K308">
        <v>3</v>
      </c>
      <c r="L308">
        <v>500</v>
      </c>
      <c r="M308" s="77" t="s">
        <v>4732</v>
      </c>
      <c r="N308" s="135">
        <v>5.0999999999999996</v>
      </c>
      <c r="O308" t="str">
        <f t="shared" si="9"/>
        <v>50,100,500,30,3,500</v>
      </c>
      <c r="P308" t="s">
        <v>7096</v>
      </c>
      <c r="Q308" t="s">
        <v>7131</v>
      </c>
      <c r="R308" t="str">
        <f>VLOOKUP(B308,'CBS SBI-2008'!$D$8:$L$1478,9,0)</f>
        <v>Vervaardiging van overige producten van metaal</v>
      </c>
      <c r="S308" t="s">
        <v>4550</v>
      </c>
    </row>
    <row r="309" spans="1:19" x14ac:dyDescent="0.2">
      <c r="A309" s="60" t="str">
        <f t="shared" si="8"/>
        <v>259.B</v>
      </c>
      <c r="B309" s="60" t="s">
        <v>7130</v>
      </c>
      <c r="C309" s="140" t="s">
        <v>1284</v>
      </c>
      <c r="D309" t="s">
        <v>9754</v>
      </c>
      <c r="E309" t="s">
        <v>9754</v>
      </c>
      <c r="F309" t="s">
        <v>9754</v>
      </c>
      <c r="G309">
        <v>30</v>
      </c>
      <c r="H309">
        <v>30</v>
      </c>
      <c r="I309">
        <v>100</v>
      </c>
      <c r="J309">
        <v>30</v>
      </c>
      <c r="K309">
        <v>2</v>
      </c>
      <c r="L309">
        <v>100</v>
      </c>
      <c r="M309" s="77" t="s">
        <v>4240</v>
      </c>
      <c r="N309" s="135">
        <v>3.2</v>
      </c>
      <c r="O309" t="str">
        <f t="shared" si="9"/>
        <v>30,30,100,30,2,100</v>
      </c>
      <c r="P309" t="s">
        <v>7096</v>
      </c>
      <c r="Q309" t="s">
        <v>7131</v>
      </c>
      <c r="R309" t="str">
        <f>VLOOKUP(B309,'CBS SBI-2008'!$D$8:$L$1478,9,0)</f>
        <v>Vervaardiging van overige producten van metaal</v>
      </c>
      <c r="S309" t="s">
        <v>4550</v>
      </c>
    </row>
    <row r="310" spans="1:19" x14ac:dyDescent="0.2">
      <c r="A310" s="60" t="str">
        <f t="shared" si="8"/>
        <v>259.B</v>
      </c>
      <c r="B310" s="60" t="s">
        <v>7130</v>
      </c>
      <c r="C310" s="140" t="s">
        <v>1284</v>
      </c>
      <c r="D310" t="s">
        <v>9755</v>
      </c>
      <c r="E310" t="s">
        <v>9755</v>
      </c>
      <c r="F310" t="s">
        <v>9755</v>
      </c>
      <c r="G310">
        <v>30</v>
      </c>
      <c r="H310">
        <v>30</v>
      </c>
      <c r="I310">
        <v>50</v>
      </c>
      <c r="J310">
        <v>10</v>
      </c>
      <c r="K310">
        <v>1</v>
      </c>
      <c r="L310">
        <v>50</v>
      </c>
      <c r="M310" s="77" t="s">
        <v>4528</v>
      </c>
      <c r="N310" s="135">
        <v>3.1</v>
      </c>
      <c r="O310" t="str">
        <f t="shared" si="9"/>
        <v>30,30,50,10,1,50</v>
      </c>
      <c r="P310" t="s">
        <v>7096</v>
      </c>
      <c r="Q310" t="s">
        <v>7131</v>
      </c>
      <c r="R310" t="str">
        <f>VLOOKUP(B310,'CBS SBI-2008'!$D$8:$L$1478,9,0)</f>
        <v>Vervaardiging van overige producten van metaal</v>
      </c>
      <c r="S310" t="s">
        <v>4550</v>
      </c>
    </row>
    <row r="311" spans="1:19" x14ac:dyDescent="0.2">
      <c r="A311" s="60" t="str">
        <f t="shared" si="8"/>
        <v>26.A</v>
      </c>
      <c r="B311" s="60" t="s">
        <v>979</v>
      </c>
      <c r="C311" s="140" t="s">
        <v>181</v>
      </c>
      <c r="D311" t="s">
        <v>9756</v>
      </c>
      <c r="E311" t="s">
        <v>9757</v>
      </c>
      <c r="F311" t="s">
        <v>9757</v>
      </c>
      <c r="G311">
        <v>30</v>
      </c>
      <c r="H311">
        <v>10</v>
      </c>
      <c r="I311">
        <v>30</v>
      </c>
      <c r="J311">
        <v>10</v>
      </c>
      <c r="K311">
        <v>1</v>
      </c>
      <c r="L311">
        <v>30</v>
      </c>
      <c r="M311" s="77">
        <v>2</v>
      </c>
      <c r="N311" s="135">
        <v>2</v>
      </c>
      <c r="O311" t="str">
        <f t="shared" si="9"/>
        <v>30,10,30,10,1,30</v>
      </c>
      <c r="P311" t="s">
        <v>7096</v>
      </c>
      <c r="Q311" t="s">
        <v>7142</v>
      </c>
      <c r="R311" t="str">
        <f>VLOOKUP(B311,'CBS SBI-2008'!$D$8:$L$1478,9,0)</f>
        <v>Vervaardiging van computers en van elektronische en optische apparatuur</v>
      </c>
      <c r="S311" t="s">
        <v>4550</v>
      </c>
    </row>
    <row r="312" spans="1:19" x14ac:dyDescent="0.2">
      <c r="A312" s="60" t="str">
        <f t="shared" si="8"/>
        <v>26.A</v>
      </c>
      <c r="B312" s="60" t="s">
        <v>979</v>
      </c>
      <c r="C312" s="140" t="s">
        <v>181</v>
      </c>
      <c r="D312" t="s">
        <v>9758</v>
      </c>
      <c r="E312" t="s">
        <v>9758</v>
      </c>
      <c r="F312" t="s">
        <v>9758</v>
      </c>
      <c r="G312">
        <v>30</v>
      </c>
      <c r="H312">
        <v>0</v>
      </c>
      <c r="I312">
        <v>30</v>
      </c>
      <c r="J312">
        <v>0</v>
      </c>
      <c r="K312">
        <v>1</v>
      </c>
      <c r="L312">
        <v>30</v>
      </c>
      <c r="M312" s="77">
        <v>2</v>
      </c>
      <c r="N312" s="135">
        <v>2</v>
      </c>
      <c r="O312" t="str">
        <f t="shared" si="9"/>
        <v>30,0,30,0,1,30</v>
      </c>
      <c r="P312" t="s">
        <v>7096</v>
      </c>
      <c r="Q312" t="s">
        <v>7142</v>
      </c>
      <c r="R312" t="str">
        <f>VLOOKUP(B312,'CBS SBI-2008'!$D$8:$L$1478,9,0)</f>
        <v>Vervaardiging van computers en van elektronische en optische apparatuur</v>
      </c>
      <c r="S312" t="s">
        <v>4550</v>
      </c>
    </row>
    <row r="313" spans="1:19" x14ac:dyDescent="0.2">
      <c r="A313" s="60" t="str">
        <f t="shared" si="8"/>
        <v>261</v>
      </c>
      <c r="B313" s="60" t="s">
        <v>7143</v>
      </c>
      <c r="C313" s="140"/>
      <c r="D313" t="s">
        <v>9759</v>
      </c>
      <c r="E313" t="s">
        <v>9760</v>
      </c>
      <c r="F313" t="s">
        <v>9760</v>
      </c>
      <c r="G313">
        <v>30</v>
      </c>
      <c r="H313">
        <v>0</v>
      </c>
      <c r="I313">
        <v>50</v>
      </c>
      <c r="J313">
        <v>30</v>
      </c>
      <c r="K313">
        <v>2</v>
      </c>
      <c r="L313">
        <v>50</v>
      </c>
      <c r="M313" s="77" t="s">
        <v>4528</v>
      </c>
      <c r="N313" s="135">
        <v>3.1</v>
      </c>
      <c r="O313" t="str">
        <f t="shared" si="9"/>
        <v>30,0,50,30,2,50</v>
      </c>
      <c r="P313" t="s">
        <v>7096</v>
      </c>
      <c r="Q313" t="s">
        <v>7142</v>
      </c>
      <c r="R313" t="str">
        <f>VLOOKUP(B313,'CBS SBI-2008'!$D$8:$L$1478,9,0)</f>
        <v>Vervaardiging van computers en van elektronische en optische apparatuur</v>
      </c>
      <c r="S313" t="s">
        <v>4550</v>
      </c>
    </row>
    <row r="314" spans="1:19" x14ac:dyDescent="0.2">
      <c r="A314" s="60" t="str">
        <f t="shared" si="8"/>
        <v>2612</v>
      </c>
      <c r="B314" s="60" t="s">
        <v>7147</v>
      </c>
      <c r="C314" s="140"/>
      <c r="D314" t="s">
        <v>9761</v>
      </c>
      <c r="E314" t="s">
        <v>9761</v>
      </c>
      <c r="F314" t="s">
        <v>9761</v>
      </c>
      <c r="G314">
        <v>50</v>
      </c>
      <c r="H314">
        <v>10</v>
      </c>
      <c r="I314">
        <v>50</v>
      </c>
      <c r="J314">
        <v>30</v>
      </c>
      <c r="K314">
        <v>1</v>
      </c>
      <c r="L314">
        <v>50</v>
      </c>
      <c r="M314" s="77" t="s">
        <v>4528</v>
      </c>
      <c r="N314" s="135">
        <v>3.1</v>
      </c>
      <c r="O314" t="str">
        <f t="shared" si="9"/>
        <v>50,10,50,30,1,50</v>
      </c>
      <c r="P314" t="s">
        <v>7096</v>
      </c>
      <c r="Q314" t="s">
        <v>7142</v>
      </c>
      <c r="R314" t="str">
        <f>VLOOKUP(B314,'CBS SBI-2008'!$D$8:$L$1478,9,0)</f>
        <v>Vervaardiging van computers en van elektronische en optische apparatuur</v>
      </c>
      <c r="S314" t="s">
        <v>4550</v>
      </c>
    </row>
    <row r="315" spans="1:19" x14ac:dyDescent="0.2">
      <c r="A315" s="60" t="str">
        <f t="shared" si="8"/>
        <v>263</v>
      </c>
      <c r="B315" s="60" t="s">
        <v>7152</v>
      </c>
      <c r="C315" s="140"/>
      <c r="D315" t="s">
        <v>9759</v>
      </c>
      <c r="E315" t="s">
        <v>9760</v>
      </c>
      <c r="F315" t="s">
        <v>9760</v>
      </c>
      <c r="G315">
        <v>30</v>
      </c>
      <c r="H315">
        <v>0</v>
      </c>
      <c r="I315">
        <v>50</v>
      </c>
      <c r="J315">
        <v>30</v>
      </c>
      <c r="K315">
        <v>2</v>
      </c>
      <c r="L315">
        <v>50</v>
      </c>
      <c r="M315" s="77" t="s">
        <v>4528</v>
      </c>
      <c r="N315" s="135">
        <v>3.1</v>
      </c>
      <c r="O315" t="str">
        <f t="shared" si="9"/>
        <v>30,0,50,30,2,50</v>
      </c>
      <c r="P315" t="s">
        <v>7096</v>
      </c>
      <c r="Q315" t="s">
        <v>7142</v>
      </c>
      <c r="R315" t="str">
        <f>VLOOKUP(B315,'CBS SBI-2008'!$D$8:$L$1478,9,0)</f>
        <v>Vervaardiging van computers en van elektronische en optische apparatuur</v>
      </c>
      <c r="S315" t="s">
        <v>4550</v>
      </c>
    </row>
    <row r="316" spans="1:19" x14ac:dyDescent="0.2">
      <c r="A316" s="60" t="str">
        <f t="shared" si="8"/>
        <v>264</v>
      </c>
      <c r="B316" s="60" t="s">
        <v>7155</v>
      </c>
      <c r="C316" s="140"/>
      <c r="D316" t="s">
        <v>9759</v>
      </c>
      <c r="E316" t="s">
        <v>9760</v>
      </c>
      <c r="F316" t="s">
        <v>9760</v>
      </c>
      <c r="G316">
        <v>30</v>
      </c>
      <c r="H316">
        <v>0</v>
      </c>
      <c r="I316">
        <v>50</v>
      </c>
      <c r="J316">
        <v>30</v>
      </c>
      <c r="K316">
        <v>2</v>
      </c>
      <c r="L316">
        <v>50</v>
      </c>
      <c r="M316" s="77" t="s">
        <v>4528</v>
      </c>
      <c r="N316" s="135">
        <v>3.1</v>
      </c>
      <c r="O316" t="str">
        <f t="shared" si="9"/>
        <v>30,0,50,30,2,50</v>
      </c>
      <c r="P316" t="s">
        <v>7096</v>
      </c>
      <c r="Q316" t="s">
        <v>7142</v>
      </c>
      <c r="R316" t="str">
        <f>VLOOKUP(B316,'CBS SBI-2008'!$D$8:$L$1478,9,0)</f>
        <v>Vervaardiging van computers en van elektronische en optische apparatuur</v>
      </c>
      <c r="S316" t="s">
        <v>4550</v>
      </c>
    </row>
    <row r="317" spans="1:19" x14ac:dyDescent="0.2">
      <c r="A317" s="60" t="str">
        <f t="shared" si="8"/>
        <v>27.1</v>
      </c>
      <c r="B317" s="60" t="s">
        <v>831</v>
      </c>
      <c r="C317" s="140">
        <v>1</v>
      </c>
      <c r="D317" t="s">
        <v>9762</v>
      </c>
      <c r="E317" t="s">
        <v>9763</v>
      </c>
      <c r="F317" t="s">
        <v>9687</v>
      </c>
      <c r="G317">
        <v>30</v>
      </c>
      <c r="H317">
        <v>30</v>
      </c>
      <c r="I317">
        <v>100</v>
      </c>
      <c r="J317">
        <v>30</v>
      </c>
      <c r="K317">
        <v>2</v>
      </c>
      <c r="L317">
        <v>100</v>
      </c>
      <c r="M317" s="77" t="s">
        <v>4240</v>
      </c>
      <c r="N317" s="135">
        <v>3.2</v>
      </c>
      <c r="O317" t="str">
        <f t="shared" si="9"/>
        <v>30,30,100,30,2,100</v>
      </c>
      <c r="P317" t="s">
        <v>7096</v>
      </c>
      <c r="Q317" t="s">
        <v>7173</v>
      </c>
      <c r="R317" t="str">
        <f>VLOOKUP(B317,'CBS SBI-2008'!$D$8:$L$1478,9,0)</f>
        <v>Vervaardiging van elektrische apparatuur</v>
      </c>
      <c r="S317" t="s">
        <v>4550</v>
      </c>
    </row>
    <row r="318" spans="1:19" x14ac:dyDescent="0.2">
      <c r="A318" s="60" t="str">
        <f t="shared" si="8"/>
        <v>27.2</v>
      </c>
      <c r="B318" s="60" t="s">
        <v>831</v>
      </c>
      <c r="C318" s="140">
        <v>2</v>
      </c>
      <c r="D318" t="s">
        <v>9762</v>
      </c>
      <c r="E318" t="s">
        <v>9764</v>
      </c>
      <c r="F318" t="s">
        <v>9689</v>
      </c>
      <c r="G318">
        <v>50</v>
      </c>
      <c r="H318">
        <v>30</v>
      </c>
      <c r="I318">
        <v>200</v>
      </c>
      <c r="J318">
        <v>30</v>
      </c>
      <c r="K318">
        <v>3</v>
      </c>
      <c r="L318">
        <v>200</v>
      </c>
      <c r="M318" s="77" t="s">
        <v>4606</v>
      </c>
      <c r="N318" s="135">
        <v>4.0999999999999996</v>
      </c>
      <c r="O318" t="str">
        <f t="shared" si="9"/>
        <v>50,30,200,30,3,200</v>
      </c>
      <c r="P318" t="s">
        <v>7096</v>
      </c>
      <c r="Q318" t="s">
        <v>7173</v>
      </c>
      <c r="R318" t="str">
        <f>VLOOKUP(B318,'CBS SBI-2008'!$D$8:$L$1478,9,0)</f>
        <v>Vervaardiging van elektrische apparatuur</v>
      </c>
      <c r="S318" t="s">
        <v>4550</v>
      </c>
    </row>
    <row r="319" spans="1:19" x14ac:dyDescent="0.2">
      <c r="A319" s="60" t="str">
        <f t="shared" si="8"/>
        <v>271</v>
      </c>
      <c r="B319" s="60" t="s">
        <v>7174</v>
      </c>
      <c r="C319" s="140"/>
      <c r="D319" t="s">
        <v>9765</v>
      </c>
      <c r="E319" t="s">
        <v>9766</v>
      </c>
      <c r="F319" t="s">
        <v>9766</v>
      </c>
      <c r="G319">
        <v>200</v>
      </c>
      <c r="H319">
        <v>30</v>
      </c>
      <c r="I319">
        <v>30</v>
      </c>
      <c r="J319">
        <v>50</v>
      </c>
      <c r="K319">
        <v>1</v>
      </c>
      <c r="L319">
        <v>200</v>
      </c>
      <c r="M319" s="77" t="s">
        <v>4606</v>
      </c>
      <c r="N319" s="135">
        <v>4.0999999999999996</v>
      </c>
      <c r="O319" t="str">
        <f t="shared" si="9"/>
        <v>200,30,30,50,1,200</v>
      </c>
      <c r="P319" t="s">
        <v>7096</v>
      </c>
      <c r="Q319" t="s">
        <v>7173</v>
      </c>
      <c r="R319" t="str">
        <f>VLOOKUP(B319,'CBS SBI-2008'!$D$8:$L$1478,9,0)</f>
        <v>Vervaardiging van elektrische apparatuur</v>
      </c>
      <c r="S319" t="s">
        <v>4550</v>
      </c>
    </row>
    <row r="320" spans="1:19" x14ac:dyDescent="0.2">
      <c r="A320" s="60" t="str">
        <f t="shared" si="8"/>
        <v>271</v>
      </c>
      <c r="B320" s="60" t="s">
        <v>7174</v>
      </c>
      <c r="C320" s="140"/>
      <c r="D320" t="s">
        <v>9767</v>
      </c>
      <c r="E320" t="s">
        <v>9768</v>
      </c>
      <c r="F320" t="s">
        <v>9768</v>
      </c>
      <c r="G320">
        <v>200</v>
      </c>
      <c r="H320">
        <v>10</v>
      </c>
      <c r="I320">
        <v>30</v>
      </c>
      <c r="J320">
        <v>50</v>
      </c>
      <c r="K320">
        <v>1</v>
      </c>
      <c r="L320">
        <v>200</v>
      </c>
      <c r="M320" s="77" t="s">
        <v>4606</v>
      </c>
      <c r="N320" s="135">
        <v>4.0999999999999996</v>
      </c>
      <c r="O320" t="str">
        <f t="shared" si="9"/>
        <v>200,10,30,50,1,200</v>
      </c>
      <c r="P320" t="s">
        <v>7096</v>
      </c>
      <c r="Q320" t="s">
        <v>7173</v>
      </c>
      <c r="R320" t="str">
        <f>VLOOKUP(B320,'CBS SBI-2008'!$D$8:$L$1478,9,0)</f>
        <v>Vervaardiging van elektrische apparatuur</v>
      </c>
      <c r="S320" t="s">
        <v>4550</v>
      </c>
    </row>
    <row r="321" spans="1:19" x14ac:dyDescent="0.2">
      <c r="A321" s="60" t="str">
        <f t="shared" si="8"/>
        <v>272</v>
      </c>
      <c r="B321" s="60" t="s">
        <v>7180</v>
      </c>
      <c r="C321" s="140"/>
      <c r="D321" t="s">
        <v>9769</v>
      </c>
      <c r="E321" t="s">
        <v>9770</v>
      </c>
      <c r="F321" t="s">
        <v>9770</v>
      </c>
      <c r="G321">
        <v>100</v>
      </c>
      <c r="H321">
        <v>30</v>
      </c>
      <c r="I321">
        <v>100</v>
      </c>
      <c r="J321">
        <v>50</v>
      </c>
      <c r="K321">
        <v>2</v>
      </c>
      <c r="L321">
        <v>100</v>
      </c>
      <c r="M321" s="77" t="s">
        <v>4240</v>
      </c>
      <c r="N321" s="135">
        <v>3.2</v>
      </c>
      <c r="O321" t="str">
        <f t="shared" si="9"/>
        <v>100,30,100,50,2,100</v>
      </c>
      <c r="P321" t="s">
        <v>7096</v>
      </c>
      <c r="Q321" t="s">
        <v>7173</v>
      </c>
      <c r="R321" t="str">
        <f>VLOOKUP(B321,'CBS SBI-2008'!$D$8:$L$1478,9,0)</f>
        <v>Vervaardiging van elektrische apparatuur</v>
      </c>
      <c r="S321" t="s">
        <v>4550</v>
      </c>
    </row>
    <row r="322" spans="1:19" x14ac:dyDescent="0.2">
      <c r="A322" s="60" t="str">
        <f t="shared" si="8"/>
        <v>273</v>
      </c>
      <c r="B322" s="60" t="s">
        <v>7183</v>
      </c>
      <c r="C322" s="140"/>
      <c r="D322" t="s">
        <v>9771</v>
      </c>
      <c r="E322" t="s">
        <v>9772</v>
      </c>
      <c r="F322" t="s">
        <v>9772</v>
      </c>
      <c r="G322">
        <v>100</v>
      </c>
      <c r="H322">
        <v>10</v>
      </c>
      <c r="I322">
        <v>200</v>
      </c>
      <c r="J322">
        <v>100</v>
      </c>
      <c r="K322">
        <v>2</v>
      </c>
      <c r="L322">
        <v>200</v>
      </c>
      <c r="M322" s="77" t="s">
        <v>4606</v>
      </c>
      <c r="N322" s="135">
        <v>4.0999999999999996</v>
      </c>
      <c r="O322" t="str">
        <f t="shared" si="9"/>
        <v>100,10,200,100,2,200</v>
      </c>
      <c r="P322" t="s">
        <v>7096</v>
      </c>
      <c r="Q322" t="s">
        <v>7173</v>
      </c>
      <c r="R322" t="str">
        <f>VLOOKUP(B322,'CBS SBI-2008'!$D$8:$L$1478,9,0)</f>
        <v>Vervaardiging van elektrische apparatuur</v>
      </c>
      <c r="S322" t="s">
        <v>4550</v>
      </c>
    </row>
    <row r="323" spans="1:19" x14ac:dyDescent="0.2">
      <c r="A323" s="60" t="str">
        <f t="shared" ref="A323:A386" si="10">B323&amp;IF(C323&lt;&gt;"","."&amp;C323,"")</f>
        <v>273</v>
      </c>
      <c r="B323" s="60" t="s">
        <v>7183</v>
      </c>
      <c r="C323" s="140"/>
      <c r="D323" t="s">
        <v>9767</v>
      </c>
      <c r="E323" t="s">
        <v>9768</v>
      </c>
      <c r="F323" t="s">
        <v>9768</v>
      </c>
      <c r="G323">
        <v>200</v>
      </c>
      <c r="H323">
        <v>10</v>
      </c>
      <c r="I323">
        <v>30</v>
      </c>
      <c r="J323">
        <v>50</v>
      </c>
      <c r="K323">
        <v>1</v>
      </c>
      <c r="L323">
        <v>200</v>
      </c>
      <c r="M323" s="77" t="s">
        <v>4606</v>
      </c>
      <c r="N323" s="135">
        <v>4.0999999999999996</v>
      </c>
      <c r="O323" t="str">
        <f t="shared" ref="O323:O386" si="11">G323&amp;","&amp;H323&amp;","&amp;I323&amp;","&amp;J323&amp;","&amp;K323&amp;","&amp;L323</f>
        <v>200,10,30,50,1,200</v>
      </c>
      <c r="P323" t="s">
        <v>7096</v>
      </c>
      <c r="Q323" t="s">
        <v>7173</v>
      </c>
      <c r="R323" t="str">
        <f>VLOOKUP(B323,'CBS SBI-2008'!$D$8:$L$1478,9,0)</f>
        <v>Vervaardiging van elektrische apparatuur</v>
      </c>
      <c r="S323" t="s">
        <v>4550</v>
      </c>
    </row>
    <row r="324" spans="1:19" x14ac:dyDescent="0.2">
      <c r="A324" s="60" t="str">
        <f t="shared" si="10"/>
        <v>274</v>
      </c>
      <c r="B324" s="60" t="s">
        <v>7191</v>
      </c>
      <c r="C324" s="140"/>
      <c r="D324" t="s">
        <v>9773</v>
      </c>
      <c r="E324" t="s">
        <v>9773</v>
      </c>
      <c r="F324" t="s">
        <v>9773</v>
      </c>
      <c r="G324">
        <v>200</v>
      </c>
      <c r="H324">
        <v>30</v>
      </c>
      <c r="I324">
        <v>30</v>
      </c>
      <c r="J324">
        <v>300</v>
      </c>
      <c r="K324">
        <v>2</v>
      </c>
      <c r="L324">
        <v>300</v>
      </c>
      <c r="M324" s="77" t="s">
        <v>4621</v>
      </c>
      <c r="N324" s="135">
        <v>4.2</v>
      </c>
      <c r="O324" t="str">
        <f t="shared" si="11"/>
        <v>200,30,30,300,2,300</v>
      </c>
      <c r="P324" t="s">
        <v>7096</v>
      </c>
      <c r="Q324" t="s">
        <v>7173</v>
      </c>
      <c r="R324" t="str">
        <f>VLOOKUP(B324,'CBS SBI-2008'!$D$8:$L$1478,9,0)</f>
        <v>Vervaardiging van elektrische apparatuur</v>
      </c>
      <c r="S324" t="s">
        <v>4550</v>
      </c>
    </row>
    <row r="325" spans="1:19" x14ac:dyDescent="0.2">
      <c r="A325" s="60" t="str">
        <f t="shared" si="10"/>
        <v>2790</v>
      </c>
      <c r="B325" s="60" t="s">
        <v>7202</v>
      </c>
      <c r="C325" s="140"/>
      <c r="D325" t="s">
        <v>9774</v>
      </c>
      <c r="E325" t="s">
        <v>9774</v>
      </c>
      <c r="F325" t="s">
        <v>9774</v>
      </c>
      <c r="G325">
        <v>1500</v>
      </c>
      <c r="H325">
        <v>300</v>
      </c>
      <c r="I325">
        <v>1000</v>
      </c>
      <c r="J325">
        <v>200</v>
      </c>
      <c r="K325">
        <v>2</v>
      </c>
      <c r="L325">
        <v>1500</v>
      </c>
      <c r="M325" s="77">
        <v>6</v>
      </c>
      <c r="N325" s="135">
        <v>6</v>
      </c>
      <c r="O325" t="str">
        <f t="shared" si="11"/>
        <v>1500,300,1000,200,2,1500</v>
      </c>
      <c r="P325" t="s">
        <v>7096</v>
      </c>
      <c r="Q325" t="s">
        <v>7173</v>
      </c>
      <c r="R325" t="str">
        <f>VLOOKUP(B325,'CBS SBI-2008'!$D$8:$L$1478,9,0)</f>
        <v>Vervaardiging van elektrische apparatuur</v>
      </c>
      <c r="S325" t="s">
        <v>4550</v>
      </c>
    </row>
    <row r="326" spans="1:19" x14ac:dyDescent="0.2">
      <c r="A326" s="60" t="str">
        <f t="shared" si="10"/>
        <v>28.1</v>
      </c>
      <c r="B326" s="60" t="s">
        <v>1060</v>
      </c>
      <c r="C326" s="140">
        <v>1</v>
      </c>
      <c r="D326" t="s">
        <v>9762</v>
      </c>
      <c r="E326" t="s">
        <v>9763</v>
      </c>
      <c r="F326" t="s">
        <v>9687</v>
      </c>
      <c r="G326">
        <v>30</v>
      </c>
      <c r="H326">
        <v>30</v>
      </c>
      <c r="I326">
        <v>100</v>
      </c>
      <c r="J326">
        <v>30</v>
      </c>
      <c r="K326">
        <v>2</v>
      </c>
      <c r="L326">
        <v>100</v>
      </c>
      <c r="M326" s="77" t="s">
        <v>4240</v>
      </c>
      <c r="N326" s="135">
        <v>3.2</v>
      </c>
      <c r="O326" t="str">
        <f t="shared" si="11"/>
        <v>30,30,100,30,2,100</v>
      </c>
      <c r="P326" t="s">
        <v>7096</v>
      </c>
      <c r="Q326" t="s">
        <v>7203</v>
      </c>
      <c r="R326" t="str">
        <f>VLOOKUP(B326,'CBS SBI-2008'!$D$8:$L$1478,9,0)</f>
        <v>Vervaardiging van overige machines en apparaten</v>
      </c>
      <c r="S326" t="s">
        <v>4550</v>
      </c>
    </row>
    <row r="327" spans="1:19" x14ac:dyDescent="0.2">
      <c r="A327" s="60" t="str">
        <f t="shared" si="10"/>
        <v>28.2</v>
      </c>
      <c r="B327" s="60" t="s">
        <v>1060</v>
      </c>
      <c r="C327" s="140">
        <v>2</v>
      </c>
      <c r="D327" t="s">
        <v>9762</v>
      </c>
      <c r="E327" t="s">
        <v>9764</v>
      </c>
      <c r="F327" t="s">
        <v>9689</v>
      </c>
      <c r="G327">
        <v>50</v>
      </c>
      <c r="H327">
        <v>30</v>
      </c>
      <c r="I327">
        <v>200</v>
      </c>
      <c r="J327">
        <v>30</v>
      </c>
      <c r="K327">
        <v>3</v>
      </c>
      <c r="L327">
        <v>200</v>
      </c>
      <c r="M327" s="77" t="s">
        <v>4606</v>
      </c>
      <c r="N327" s="135">
        <v>4.0999999999999996</v>
      </c>
      <c r="O327" t="str">
        <f t="shared" si="11"/>
        <v>50,30,200,30,3,200</v>
      </c>
      <c r="P327" t="s">
        <v>7096</v>
      </c>
      <c r="Q327" t="s">
        <v>7203</v>
      </c>
      <c r="R327" t="str">
        <f>VLOOKUP(B327,'CBS SBI-2008'!$D$8:$L$1478,9,0)</f>
        <v>Vervaardiging van overige machines en apparaten</v>
      </c>
      <c r="S327" t="s">
        <v>4550</v>
      </c>
    </row>
    <row r="328" spans="1:19" x14ac:dyDescent="0.2">
      <c r="A328" s="60" t="str">
        <f t="shared" si="10"/>
        <v>28.3</v>
      </c>
      <c r="B328" s="60" t="s">
        <v>1060</v>
      </c>
      <c r="C328" s="140">
        <v>3</v>
      </c>
      <c r="D328" t="s">
        <v>9762</v>
      </c>
      <c r="E328" t="s">
        <v>9775</v>
      </c>
      <c r="F328" t="s">
        <v>9776</v>
      </c>
      <c r="G328">
        <v>50</v>
      </c>
      <c r="H328">
        <v>30</v>
      </c>
      <c r="I328">
        <v>300</v>
      </c>
      <c r="J328">
        <v>30</v>
      </c>
      <c r="K328">
        <v>3</v>
      </c>
      <c r="L328">
        <v>300</v>
      </c>
      <c r="M328" s="77" t="s">
        <v>4621</v>
      </c>
      <c r="N328" s="135">
        <v>4.2</v>
      </c>
      <c r="O328" t="str">
        <f t="shared" si="11"/>
        <v>50,30,300,30,3,300</v>
      </c>
      <c r="P328" t="s">
        <v>7096</v>
      </c>
      <c r="Q328" t="s">
        <v>7203</v>
      </c>
      <c r="R328" t="str">
        <f>VLOOKUP(B328,'CBS SBI-2008'!$D$8:$L$1478,9,0)</f>
        <v>Vervaardiging van overige machines en apparaten</v>
      </c>
      <c r="S328" t="s">
        <v>4550</v>
      </c>
    </row>
    <row r="329" spans="1:19" x14ac:dyDescent="0.2">
      <c r="A329" s="60" t="str">
        <f t="shared" si="10"/>
        <v>28.A</v>
      </c>
      <c r="B329" s="60" t="s">
        <v>1060</v>
      </c>
      <c r="C329" s="140" t="s">
        <v>181</v>
      </c>
      <c r="D329" t="s">
        <v>9756</v>
      </c>
      <c r="E329" t="s">
        <v>9757</v>
      </c>
      <c r="F329" t="s">
        <v>9757</v>
      </c>
      <c r="G329">
        <v>30</v>
      </c>
      <c r="H329">
        <v>10</v>
      </c>
      <c r="I329">
        <v>30</v>
      </c>
      <c r="J329">
        <v>10</v>
      </c>
      <c r="K329">
        <v>1</v>
      </c>
      <c r="L329">
        <v>30</v>
      </c>
      <c r="M329" s="77">
        <v>2</v>
      </c>
      <c r="N329" s="135">
        <v>2</v>
      </c>
      <c r="O329" t="str">
        <f t="shared" si="11"/>
        <v>30,10,30,10,1,30</v>
      </c>
      <c r="P329" t="s">
        <v>7096</v>
      </c>
      <c r="Q329" t="s">
        <v>7203</v>
      </c>
      <c r="R329" t="str">
        <f>VLOOKUP(B329,'CBS SBI-2008'!$D$8:$L$1478,9,0)</f>
        <v>Vervaardiging van overige machines en apparaten</v>
      </c>
      <c r="S329" t="s">
        <v>4550</v>
      </c>
    </row>
    <row r="330" spans="1:19" x14ac:dyDescent="0.2">
      <c r="A330" s="60" t="str">
        <f t="shared" si="10"/>
        <v>291.1</v>
      </c>
      <c r="B330" s="60" t="s">
        <v>7256</v>
      </c>
      <c r="C330" s="140">
        <v>1</v>
      </c>
      <c r="D330" t="s">
        <v>9777</v>
      </c>
      <c r="E330" t="s">
        <v>9778</v>
      </c>
      <c r="F330" t="s">
        <v>9779</v>
      </c>
      <c r="G330">
        <v>100</v>
      </c>
      <c r="H330">
        <v>10</v>
      </c>
      <c r="I330">
        <v>200</v>
      </c>
      <c r="J330">
        <v>30</v>
      </c>
      <c r="K330">
        <v>3</v>
      </c>
      <c r="L330">
        <v>200</v>
      </c>
      <c r="M330" s="77" t="s">
        <v>4606</v>
      </c>
      <c r="N330" s="135">
        <v>4.0999999999999996</v>
      </c>
      <c r="O330" t="str">
        <f t="shared" si="11"/>
        <v>100,10,200,30,3,200</v>
      </c>
      <c r="P330" t="s">
        <v>7096</v>
      </c>
      <c r="Q330" t="s">
        <v>7255</v>
      </c>
      <c r="R330" t="str">
        <f>VLOOKUP(B330,'CBS SBI-2008'!$D$8:$L$1478,9,0)</f>
        <v>Vervaardiging van auto's, aanhangwagens en opleggers</v>
      </c>
      <c r="S330" t="s">
        <v>4550</v>
      </c>
    </row>
    <row r="331" spans="1:19" x14ac:dyDescent="0.2">
      <c r="A331" s="60" t="str">
        <f t="shared" si="10"/>
        <v>291.2</v>
      </c>
      <c r="B331" s="60" t="s">
        <v>7256</v>
      </c>
      <c r="C331" s="140">
        <v>2</v>
      </c>
      <c r="D331" t="s">
        <v>9777</v>
      </c>
      <c r="E331" t="s">
        <v>9780</v>
      </c>
      <c r="F331" t="s">
        <v>9781</v>
      </c>
      <c r="G331">
        <v>200</v>
      </c>
      <c r="H331">
        <v>30</v>
      </c>
      <c r="I331">
        <v>300</v>
      </c>
      <c r="J331">
        <v>50</v>
      </c>
      <c r="K331">
        <v>3</v>
      </c>
      <c r="L331">
        <v>300</v>
      </c>
      <c r="M331" s="77" t="s">
        <v>4621</v>
      </c>
      <c r="N331" s="135">
        <v>4.2</v>
      </c>
      <c r="O331" t="str">
        <f t="shared" si="11"/>
        <v>200,30,300,50,3,300</v>
      </c>
      <c r="P331" t="s">
        <v>7096</v>
      </c>
      <c r="Q331" t="s">
        <v>7255</v>
      </c>
      <c r="R331" t="str">
        <f>VLOOKUP(B331,'CBS SBI-2008'!$D$8:$L$1478,9,0)</f>
        <v>Vervaardiging van auto's, aanhangwagens en opleggers</v>
      </c>
      <c r="S331" t="s">
        <v>4550</v>
      </c>
    </row>
    <row r="332" spans="1:19" x14ac:dyDescent="0.2">
      <c r="A332" s="60" t="str">
        <f t="shared" si="10"/>
        <v>29201</v>
      </c>
      <c r="B332" s="60" t="s">
        <v>7262</v>
      </c>
      <c r="C332" s="140"/>
      <c r="D332" t="s">
        <v>9782</v>
      </c>
      <c r="E332" t="s">
        <v>9782</v>
      </c>
      <c r="F332" t="s">
        <v>9782</v>
      </c>
      <c r="G332">
        <v>100</v>
      </c>
      <c r="H332">
        <v>10</v>
      </c>
      <c r="I332">
        <v>200</v>
      </c>
      <c r="J332">
        <v>30</v>
      </c>
      <c r="K332">
        <v>2</v>
      </c>
      <c r="L332">
        <v>200</v>
      </c>
      <c r="M332" s="77" t="s">
        <v>4606</v>
      </c>
      <c r="N332" s="135">
        <v>4.0999999999999996</v>
      </c>
      <c r="O332" t="str">
        <f t="shared" si="11"/>
        <v>100,10,200,30,2,200</v>
      </c>
      <c r="P332" t="s">
        <v>7096</v>
      </c>
      <c r="Q332" t="s">
        <v>7255</v>
      </c>
      <c r="R332" t="str">
        <f>VLOOKUP(B332,'CBS SBI-2008'!$D$8:$L$1478,9,0)</f>
        <v>Vervaardiging van auto's, aanhangwagens en opleggers</v>
      </c>
      <c r="S332" t="s">
        <v>4550</v>
      </c>
    </row>
    <row r="333" spans="1:19" x14ac:dyDescent="0.2">
      <c r="A333" s="60" t="str">
        <f t="shared" si="10"/>
        <v>29202</v>
      </c>
      <c r="B333" s="60" t="s">
        <v>7264</v>
      </c>
      <c r="C333" s="140"/>
      <c r="D333" t="s">
        <v>9783</v>
      </c>
      <c r="E333" t="s">
        <v>9784</v>
      </c>
      <c r="F333" t="s">
        <v>9784</v>
      </c>
      <c r="G333">
        <v>30</v>
      </c>
      <c r="H333">
        <v>10</v>
      </c>
      <c r="I333">
        <v>200</v>
      </c>
      <c r="J333">
        <v>30</v>
      </c>
      <c r="K333">
        <v>2</v>
      </c>
      <c r="L333">
        <v>200</v>
      </c>
      <c r="M333" s="77" t="s">
        <v>4606</v>
      </c>
      <c r="N333" s="135">
        <v>4.0999999999999996</v>
      </c>
      <c r="O333" t="str">
        <f t="shared" si="11"/>
        <v>30,10,200,30,2,200</v>
      </c>
      <c r="P333" t="s">
        <v>7096</v>
      </c>
      <c r="Q333" t="s">
        <v>7255</v>
      </c>
      <c r="R333" t="str">
        <f>VLOOKUP(B333,'CBS SBI-2008'!$D$8:$L$1478,9,0)</f>
        <v>Vervaardiging van auto's, aanhangwagens en opleggers</v>
      </c>
      <c r="S333" t="s">
        <v>4550</v>
      </c>
    </row>
    <row r="334" spans="1:19" x14ac:dyDescent="0.2">
      <c r="A334" s="60" t="str">
        <f t="shared" si="10"/>
        <v>293</v>
      </c>
      <c r="B334" s="60" t="s">
        <v>7266</v>
      </c>
      <c r="C334" s="140"/>
      <c r="D334" t="s">
        <v>9785</v>
      </c>
      <c r="E334" t="s">
        <v>9785</v>
      </c>
      <c r="F334" t="s">
        <v>9785</v>
      </c>
      <c r="G334">
        <v>30</v>
      </c>
      <c r="H334">
        <v>10</v>
      </c>
      <c r="I334">
        <v>30</v>
      </c>
      <c r="J334">
        <v>10</v>
      </c>
      <c r="K334">
        <v>1</v>
      </c>
      <c r="L334">
        <v>30</v>
      </c>
      <c r="M334" s="77">
        <v>2</v>
      </c>
      <c r="N334" s="135">
        <v>2</v>
      </c>
      <c r="O334" t="str">
        <f t="shared" si="11"/>
        <v>30,10,30,10,1,30</v>
      </c>
      <c r="P334" t="s">
        <v>7096</v>
      </c>
      <c r="Q334" t="s">
        <v>7255</v>
      </c>
      <c r="R334" t="str">
        <f>VLOOKUP(B334,'CBS SBI-2008'!$D$8:$L$1478,9,0)</f>
        <v>Vervaardiging van auto's, aanhangwagens en opleggers</v>
      </c>
      <c r="S334" t="s">
        <v>4550</v>
      </c>
    </row>
    <row r="335" spans="1:19" x14ac:dyDescent="0.2">
      <c r="A335" s="60" t="str">
        <f t="shared" si="10"/>
        <v>293</v>
      </c>
      <c r="B335" s="60" t="s">
        <v>7266</v>
      </c>
      <c r="C335" s="140"/>
      <c r="D335" t="s">
        <v>9786</v>
      </c>
      <c r="E335" t="s">
        <v>9787</v>
      </c>
      <c r="F335" t="s">
        <v>9787</v>
      </c>
      <c r="G335">
        <v>30</v>
      </c>
      <c r="H335">
        <v>10</v>
      </c>
      <c r="I335">
        <v>100</v>
      </c>
      <c r="J335">
        <v>30</v>
      </c>
      <c r="K335">
        <v>2</v>
      </c>
      <c r="L335">
        <v>100</v>
      </c>
      <c r="M335" s="77" t="s">
        <v>4240</v>
      </c>
      <c r="N335" s="135">
        <v>3.2</v>
      </c>
      <c r="O335" t="str">
        <f t="shared" si="11"/>
        <v>30,10,100,30,2,100</v>
      </c>
      <c r="P335" t="s">
        <v>7096</v>
      </c>
      <c r="Q335" t="s">
        <v>7255</v>
      </c>
      <c r="R335" t="str">
        <f>VLOOKUP(B335,'CBS SBI-2008'!$D$8:$L$1478,9,0)</f>
        <v>Vervaardiging van auto's, aanhangwagens en opleggers</v>
      </c>
      <c r="S335" t="s">
        <v>4550</v>
      </c>
    </row>
    <row r="336" spans="1:19" x14ac:dyDescent="0.2">
      <c r="A336" s="60" t="str">
        <f t="shared" si="10"/>
        <v>301.1</v>
      </c>
      <c r="B336" s="60" t="s">
        <v>7273</v>
      </c>
      <c r="C336" s="140">
        <v>1</v>
      </c>
      <c r="D336" t="s">
        <v>9788</v>
      </c>
      <c r="E336" t="s">
        <v>9789</v>
      </c>
      <c r="F336" t="s">
        <v>9790</v>
      </c>
      <c r="G336">
        <v>30</v>
      </c>
      <c r="H336">
        <v>30</v>
      </c>
      <c r="I336">
        <v>50</v>
      </c>
      <c r="J336">
        <v>10</v>
      </c>
      <c r="K336">
        <v>2</v>
      </c>
      <c r="L336">
        <v>50</v>
      </c>
      <c r="M336" s="77" t="s">
        <v>4528</v>
      </c>
      <c r="N336" s="135">
        <v>3.1</v>
      </c>
      <c r="O336" t="str">
        <f t="shared" si="11"/>
        <v>30,30,50,10,2,50</v>
      </c>
      <c r="P336" t="s">
        <v>4345</v>
      </c>
      <c r="Q336" t="s">
        <v>7272</v>
      </c>
      <c r="R336" t="str">
        <f>VLOOKUP(B336,'CBS SBI-2008'!$D$8:$L$1478,9,0)</f>
        <v>Vervaardiging van overige transportmiddelen</v>
      </c>
      <c r="S336" t="s">
        <v>4550</v>
      </c>
    </row>
    <row r="337" spans="1:19" x14ac:dyDescent="0.2">
      <c r="A337" s="60" t="str">
        <f t="shared" si="10"/>
        <v>301.2</v>
      </c>
      <c r="B337" s="60" t="s">
        <v>7273</v>
      </c>
      <c r="C337" s="140">
        <v>2</v>
      </c>
      <c r="D337" t="s">
        <v>9788</v>
      </c>
      <c r="E337" t="s">
        <v>9791</v>
      </c>
      <c r="F337" t="s">
        <v>9792</v>
      </c>
      <c r="G337">
        <v>100</v>
      </c>
      <c r="H337">
        <v>50</v>
      </c>
      <c r="I337">
        <v>100</v>
      </c>
      <c r="J337">
        <v>50</v>
      </c>
      <c r="K337">
        <v>2</v>
      </c>
      <c r="L337">
        <v>100</v>
      </c>
      <c r="M337" s="77" t="s">
        <v>4240</v>
      </c>
      <c r="N337" s="135">
        <v>3.2</v>
      </c>
      <c r="O337" t="str">
        <f t="shared" si="11"/>
        <v>100,50,100,50,2,100</v>
      </c>
      <c r="P337" t="s">
        <v>4345</v>
      </c>
      <c r="Q337" t="s">
        <v>7272</v>
      </c>
      <c r="R337" t="str">
        <f>VLOOKUP(B337,'CBS SBI-2008'!$D$8:$L$1478,9,0)</f>
        <v>Vervaardiging van overige transportmiddelen</v>
      </c>
      <c r="S337" t="s">
        <v>4550</v>
      </c>
    </row>
    <row r="338" spans="1:19" x14ac:dyDescent="0.2">
      <c r="A338" s="60" t="str">
        <f t="shared" si="10"/>
        <v>301.3</v>
      </c>
      <c r="B338" s="60" t="s">
        <v>7273</v>
      </c>
      <c r="C338" s="140">
        <v>3</v>
      </c>
      <c r="D338" t="s">
        <v>9788</v>
      </c>
      <c r="E338" t="s">
        <v>9793</v>
      </c>
      <c r="F338" t="s">
        <v>9794</v>
      </c>
      <c r="G338">
        <v>50</v>
      </c>
      <c r="H338">
        <v>100</v>
      </c>
      <c r="I338">
        <v>200</v>
      </c>
      <c r="J338">
        <v>30</v>
      </c>
      <c r="K338">
        <v>2</v>
      </c>
      <c r="L338">
        <v>200</v>
      </c>
      <c r="M338" s="77" t="s">
        <v>4606</v>
      </c>
      <c r="N338" s="135">
        <v>4.0999999999999996</v>
      </c>
      <c r="O338" t="str">
        <f t="shared" si="11"/>
        <v>50,100,200,30,2,200</v>
      </c>
      <c r="P338" t="s">
        <v>4345</v>
      </c>
      <c r="Q338" t="s">
        <v>7272</v>
      </c>
      <c r="R338" t="str">
        <f>VLOOKUP(B338,'CBS SBI-2008'!$D$8:$L$1478,9,0)</f>
        <v>Vervaardiging van overige transportmiddelen</v>
      </c>
      <c r="S338" t="s">
        <v>4550</v>
      </c>
    </row>
    <row r="339" spans="1:19" x14ac:dyDescent="0.2">
      <c r="A339" s="60" t="str">
        <f t="shared" si="10"/>
        <v>301.4</v>
      </c>
      <c r="B339" s="60" t="s">
        <v>7273</v>
      </c>
      <c r="C339" s="140">
        <v>4</v>
      </c>
      <c r="D339" t="s">
        <v>9788</v>
      </c>
      <c r="E339" t="s">
        <v>9795</v>
      </c>
      <c r="F339" t="s">
        <v>9796</v>
      </c>
      <c r="G339">
        <v>100</v>
      </c>
      <c r="H339">
        <v>100</v>
      </c>
      <c r="I339">
        <v>500</v>
      </c>
      <c r="J339">
        <v>50</v>
      </c>
      <c r="K339">
        <v>2</v>
      </c>
      <c r="L339">
        <v>500</v>
      </c>
      <c r="M339" s="77" t="s">
        <v>4732</v>
      </c>
      <c r="N339" s="135">
        <v>5.0999999999999996</v>
      </c>
      <c r="O339" t="str">
        <f t="shared" si="11"/>
        <v>100,100,500,50,2,500</v>
      </c>
      <c r="P339" t="s">
        <v>4345</v>
      </c>
      <c r="Q339" t="s">
        <v>7272</v>
      </c>
      <c r="R339" t="str">
        <f>VLOOKUP(B339,'CBS SBI-2008'!$D$8:$L$1478,9,0)</f>
        <v>Vervaardiging van overige transportmiddelen</v>
      </c>
      <c r="S339" t="s">
        <v>4550</v>
      </c>
    </row>
    <row r="340" spans="1:19" x14ac:dyDescent="0.2">
      <c r="A340" s="60" t="str">
        <f t="shared" si="10"/>
        <v>302.1</v>
      </c>
      <c r="B340" s="60" t="s">
        <v>7279</v>
      </c>
      <c r="C340" s="140">
        <v>1</v>
      </c>
      <c r="D340" t="s">
        <v>9797</v>
      </c>
      <c r="E340" t="s">
        <v>9798</v>
      </c>
      <c r="F340" t="s">
        <v>9331</v>
      </c>
      <c r="G340">
        <v>50</v>
      </c>
      <c r="H340">
        <v>30</v>
      </c>
      <c r="I340">
        <v>100</v>
      </c>
      <c r="J340">
        <v>30</v>
      </c>
      <c r="K340">
        <v>2</v>
      </c>
      <c r="L340">
        <v>100</v>
      </c>
      <c r="M340" s="77" t="s">
        <v>4240</v>
      </c>
      <c r="N340" s="135">
        <v>3.2</v>
      </c>
      <c r="O340" t="str">
        <f t="shared" si="11"/>
        <v>50,30,100,30,2,100</v>
      </c>
      <c r="P340" t="s">
        <v>7096</v>
      </c>
      <c r="Q340" t="s">
        <v>7272</v>
      </c>
      <c r="R340" t="str">
        <f>VLOOKUP(B340,'CBS SBI-2008'!$D$8:$L$1478,9,0)</f>
        <v>Vervaardiging van overige transportmiddelen</v>
      </c>
      <c r="S340" t="s">
        <v>4550</v>
      </c>
    </row>
    <row r="341" spans="1:19" x14ac:dyDescent="0.2">
      <c r="A341" s="60" t="str">
        <f t="shared" si="10"/>
        <v>302.2</v>
      </c>
      <c r="B341" s="60" t="s">
        <v>7279</v>
      </c>
      <c r="C341" s="140">
        <v>2</v>
      </c>
      <c r="D341" t="s">
        <v>9797</v>
      </c>
      <c r="E341" t="s">
        <v>9799</v>
      </c>
      <c r="F341" t="s">
        <v>9800</v>
      </c>
      <c r="G341">
        <v>50</v>
      </c>
      <c r="H341">
        <v>30</v>
      </c>
      <c r="I341">
        <v>300</v>
      </c>
      <c r="J341">
        <v>30</v>
      </c>
      <c r="K341">
        <v>2</v>
      </c>
      <c r="L341">
        <v>300</v>
      </c>
      <c r="M341" s="77" t="s">
        <v>4621</v>
      </c>
      <c r="N341" s="135">
        <v>4.2</v>
      </c>
      <c r="O341" t="str">
        <f t="shared" si="11"/>
        <v>50,30,300,30,2,300</v>
      </c>
      <c r="P341" t="s">
        <v>7096</v>
      </c>
      <c r="Q341" t="s">
        <v>7272</v>
      </c>
      <c r="R341" t="str">
        <f>VLOOKUP(B341,'CBS SBI-2008'!$D$8:$L$1478,9,0)</f>
        <v>Vervaardiging van overige transportmiddelen</v>
      </c>
      <c r="S341" t="s">
        <v>4550</v>
      </c>
    </row>
    <row r="342" spans="1:19" x14ac:dyDescent="0.2">
      <c r="A342" s="60" t="str">
        <f t="shared" si="10"/>
        <v>303.1</v>
      </c>
      <c r="B342" s="60" t="s">
        <v>7283</v>
      </c>
      <c r="C342" s="140">
        <v>1</v>
      </c>
      <c r="D342" t="s">
        <v>9801</v>
      </c>
      <c r="E342" t="s">
        <v>9802</v>
      </c>
      <c r="F342" t="s">
        <v>9803</v>
      </c>
      <c r="G342">
        <v>50</v>
      </c>
      <c r="H342">
        <v>30</v>
      </c>
      <c r="I342">
        <v>200</v>
      </c>
      <c r="J342">
        <v>30</v>
      </c>
      <c r="K342">
        <v>2</v>
      </c>
      <c r="L342">
        <v>200</v>
      </c>
      <c r="M342" s="77" t="s">
        <v>4606</v>
      </c>
      <c r="N342" s="135">
        <v>4.0999999999999996</v>
      </c>
      <c r="O342" t="str">
        <f t="shared" si="11"/>
        <v>50,30,200,30,2,200</v>
      </c>
      <c r="P342" t="s">
        <v>7096</v>
      </c>
      <c r="Q342" t="s">
        <v>7272</v>
      </c>
      <c r="R342" t="str">
        <f>VLOOKUP(B342,'CBS SBI-2008'!$D$8:$L$1478,9,0)</f>
        <v>Vervaardiging van overige transportmiddelen</v>
      </c>
      <c r="S342" t="s">
        <v>4550</v>
      </c>
    </row>
    <row r="343" spans="1:19" x14ac:dyDescent="0.2">
      <c r="A343" s="60" t="str">
        <f t="shared" si="10"/>
        <v>303.2</v>
      </c>
      <c r="B343" s="60" t="s">
        <v>7283</v>
      </c>
      <c r="C343" s="140">
        <v>2</v>
      </c>
      <c r="D343" t="s">
        <v>9801</v>
      </c>
      <c r="E343" t="s">
        <v>9804</v>
      </c>
      <c r="F343" t="s">
        <v>9805</v>
      </c>
      <c r="G343">
        <v>100</v>
      </c>
      <c r="H343">
        <v>30</v>
      </c>
      <c r="I343">
        <v>1000</v>
      </c>
      <c r="J343">
        <v>100</v>
      </c>
      <c r="K343">
        <v>2</v>
      </c>
      <c r="L343">
        <v>1000</v>
      </c>
      <c r="M343" s="77" t="s">
        <v>4754</v>
      </c>
      <c r="N343" s="135">
        <v>5.3</v>
      </c>
      <c r="O343" t="str">
        <f t="shared" si="11"/>
        <v>100,30,1000,100,2,1000</v>
      </c>
      <c r="P343" t="s">
        <v>7096</v>
      </c>
      <c r="Q343" t="s">
        <v>7272</v>
      </c>
      <c r="R343" t="str">
        <f>VLOOKUP(B343,'CBS SBI-2008'!$D$8:$L$1478,9,0)</f>
        <v>Vervaardiging van overige transportmiddelen</v>
      </c>
      <c r="S343" t="s">
        <v>4550</v>
      </c>
    </row>
    <row r="344" spans="1:19" x14ac:dyDescent="0.2">
      <c r="A344" s="60" t="str">
        <f t="shared" si="10"/>
        <v>309</v>
      </c>
      <c r="B344" s="60" t="s">
        <v>7289</v>
      </c>
      <c r="C344" s="140"/>
      <c r="D344" t="s">
        <v>9806</v>
      </c>
      <c r="E344" t="s">
        <v>9807</v>
      </c>
      <c r="F344" t="s">
        <v>9807</v>
      </c>
      <c r="G344">
        <v>30</v>
      </c>
      <c r="H344">
        <v>10</v>
      </c>
      <c r="I344">
        <v>100</v>
      </c>
      <c r="J344">
        <v>30</v>
      </c>
      <c r="K344">
        <v>2</v>
      </c>
      <c r="L344">
        <v>100</v>
      </c>
      <c r="M344" s="77" t="s">
        <v>4240</v>
      </c>
      <c r="N344" s="135">
        <v>3.2</v>
      </c>
      <c r="O344" t="str">
        <f t="shared" si="11"/>
        <v>30,10,100,30,2,100</v>
      </c>
      <c r="P344" t="s">
        <v>7096</v>
      </c>
      <c r="Q344" t="s">
        <v>7272</v>
      </c>
      <c r="R344" t="str">
        <f>VLOOKUP(B344,'CBS SBI-2008'!$D$8:$L$1478,9,0)</f>
        <v>Vervaardiging van overige transportmiddelen</v>
      </c>
      <c r="S344" t="s">
        <v>4550</v>
      </c>
    </row>
    <row r="345" spans="1:19" x14ac:dyDescent="0.2">
      <c r="A345" s="60" t="str">
        <f t="shared" si="10"/>
        <v>3099</v>
      </c>
      <c r="B345" s="60" t="s">
        <v>7295</v>
      </c>
      <c r="C345" s="140"/>
      <c r="D345" t="s">
        <v>9808</v>
      </c>
      <c r="E345" t="s">
        <v>9808</v>
      </c>
      <c r="F345" t="s">
        <v>9808</v>
      </c>
      <c r="G345">
        <v>30</v>
      </c>
      <c r="H345">
        <v>30</v>
      </c>
      <c r="I345">
        <v>100</v>
      </c>
      <c r="J345">
        <v>30</v>
      </c>
      <c r="K345">
        <v>2</v>
      </c>
      <c r="L345">
        <v>100</v>
      </c>
      <c r="M345" s="77" t="s">
        <v>4240</v>
      </c>
      <c r="N345" s="135">
        <v>3.2</v>
      </c>
      <c r="O345" t="str">
        <f t="shared" si="11"/>
        <v>30,30,100,30,2,100</v>
      </c>
      <c r="P345" t="s">
        <v>7096</v>
      </c>
      <c r="Q345" t="s">
        <v>7272</v>
      </c>
      <c r="R345" t="str">
        <f>VLOOKUP(B345,'CBS SBI-2008'!$D$8:$L$1478,9,0)</f>
        <v>Vervaardiging van overige transportmiddelen</v>
      </c>
      <c r="S345" t="s">
        <v>4550</v>
      </c>
    </row>
    <row r="346" spans="1:19" x14ac:dyDescent="0.2">
      <c r="A346" s="60" t="str">
        <f t="shared" si="10"/>
        <v>310.1</v>
      </c>
      <c r="B346" s="60" t="s">
        <v>7298</v>
      </c>
      <c r="C346" s="140">
        <v>1</v>
      </c>
      <c r="D346" t="s">
        <v>9809</v>
      </c>
      <c r="E346" t="s">
        <v>9809</v>
      </c>
      <c r="F346" t="s">
        <v>9809</v>
      </c>
      <c r="G346">
        <v>50</v>
      </c>
      <c r="H346">
        <v>50</v>
      </c>
      <c r="I346">
        <v>100</v>
      </c>
      <c r="J346">
        <v>30</v>
      </c>
      <c r="K346">
        <v>2</v>
      </c>
      <c r="L346">
        <v>100</v>
      </c>
      <c r="M346" s="77" t="s">
        <v>4240</v>
      </c>
      <c r="N346" s="135">
        <v>3.2</v>
      </c>
      <c r="O346" t="str">
        <f t="shared" si="11"/>
        <v>50,50,100,30,2,100</v>
      </c>
      <c r="P346" t="s">
        <v>6645</v>
      </c>
      <c r="Q346" t="s">
        <v>7297</v>
      </c>
      <c r="R346" t="str">
        <f>VLOOKUP(B346,'CBS SBI-2008'!$D$8:$L$1478,9,0)</f>
        <v>Vervaardiging van meubels</v>
      </c>
      <c r="S346" t="s">
        <v>4550</v>
      </c>
    </row>
    <row r="347" spans="1:19" x14ac:dyDescent="0.2">
      <c r="A347" s="60" t="str">
        <f t="shared" si="10"/>
        <v>317.1</v>
      </c>
      <c r="B347" s="60" t="s">
        <v>7311</v>
      </c>
      <c r="C347" s="140">
        <v>1</v>
      </c>
      <c r="D347" t="s">
        <v>9797</v>
      </c>
      <c r="E347" t="s">
        <v>9798</v>
      </c>
      <c r="F347" t="s">
        <v>9331</v>
      </c>
      <c r="G347">
        <v>50</v>
      </c>
      <c r="H347">
        <v>30</v>
      </c>
      <c r="I347">
        <v>100</v>
      </c>
      <c r="J347">
        <v>30</v>
      </c>
      <c r="K347">
        <v>2</v>
      </c>
      <c r="L347">
        <v>100</v>
      </c>
      <c r="M347" s="77" t="s">
        <v>4240</v>
      </c>
      <c r="N347" s="135">
        <v>3.2</v>
      </c>
      <c r="O347" t="str">
        <f t="shared" si="11"/>
        <v>50,30,100,30,2,100</v>
      </c>
      <c r="P347" t="s">
        <v>6645</v>
      </c>
      <c r="Q347" t="s">
        <v>7297</v>
      </c>
      <c r="R347" t="str">
        <f>VLOOKUP(B347,'CBS SBI-2008'!$D$8:$L$1478,9,0)</f>
        <v>Vervaardiging van meubels</v>
      </c>
      <c r="S347" t="s">
        <v>4550</v>
      </c>
    </row>
    <row r="348" spans="1:19" x14ac:dyDescent="0.2">
      <c r="A348" s="60" t="str">
        <f t="shared" si="10"/>
        <v>317.2</v>
      </c>
      <c r="B348" s="60" t="s">
        <v>7311</v>
      </c>
      <c r="C348" s="140">
        <v>2</v>
      </c>
      <c r="D348" t="s">
        <v>9797</v>
      </c>
      <c r="E348" t="s">
        <v>9799</v>
      </c>
      <c r="F348" t="s">
        <v>9800</v>
      </c>
      <c r="G348">
        <v>50</v>
      </c>
      <c r="H348">
        <v>30</v>
      </c>
      <c r="I348">
        <v>300</v>
      </c>
      <c r="J348">
        <v>30</v>
      </c>
      <c r="K348">
        <v>2</v>
      </c>
      <c r="L348">
        <v>300</v>
      </c>
      <c r="M348" s="77" t="s">
        <v>4621</v>
      </c>
      <c r="N348" s="135">
        <v>4.2</v>
      </c>
      <c r="O348" t="str">
        <f t="shared" si="11"/>
        <v>50,30,300,30,2,300</v>
      </c>
      <c r="P348" t="s">
        <v>6645</v>
      </c>
      <c r="Q348" t="s">
        <v>7297</v>
      </c>
      <c r="R348" t="str">
        <f>VLOOKUP(B348,'CBS SBI-2008'!$D$8:$L$1478,9,0)</f>
        <v>Vervaardiging van meubels</v>
      </c>
      <c r="S348" t="s">
        <v>4550</v>
      </c>
    </row>
    <row r="349" spans="1:19" x14ac:dyDescent="0.2">
      <c r="A349" s="60" t="str">
        <f t="shared" si="10"/>
        <v>32.A</v>
      </c>
      <c r="B349" s="60" t="s">
        <v>7313</v>
      </c>
      <c r="C349" s="140" t="s">
        <v>181</v>
      </c>
      <c r="D349" t="s">
        <v>9758</v>
      </c>
      <c r="E349" t="s">
        <v>9758</v>
      </c>
      <c r="F349" t="s">
        <v>9758</v>
      </c>
      <c r="G349">
        <v>30</v>
      </c>
      <c r="H349">
        <v>0</v>
      </c>
      <c r="I349">
        <v>30</v>
      </c>
      <c r="J349">
        <v>0</v>
      </c>
      <c r="K349">
        <v>1</v>
      </c>
      <c r="L349">
        <v>30</v>
      </c>
      <c r="M349" s="77">
        <v>2</v>
      </c>
      <c r="N349" s="135">
        <v>2</v>
      </c>
      <c r="O349" t="str">
        <f t="shared" si="11"/>
        <v>30,0,30,0,1,30</v>
      </c>
      <c r="P349" t="s">
        <v>6645</v>
      </c>
      <c r="Q349" t="s">
        <v>7314</v>
      </c>
      <c r="R349" t="str">
        <f>VLOOKUP(B349,'CBS SBI-2008'!$D$8:$L$1478,9,0)</f>
        <v>Vervaardiging van overige goederen</v>
      </c>
      <c r="S349" t="s">
        <v>4550</v>
      </c>
    </row>
    <row r="350" spans="1:19" x14ac:dyDescent="0.2">
      <c r="A350" s="60" t="str">
        <f t="shared" si="10"/>
        <v>321</v>
      </c>
      <c r="B350" s="60" t="s">
        <v>7315</v>
      </c>
      <c r="C350" s="140"/>
      <c r="D350" t="s">
        <v>9810</v>
      </c>
      <c r="E350" t="s">
        <v>9810</v>
      </c>
      <c r="F350" t="s">
        <v>9810</v>
      </c>
      <c r="G350">
        <v>30</v>
      </c>
      <c r="H350">
        <v>10</v>
      </c>
      <c r="I350">
        <v>10</v>
      </c>
      <c r="J350">
        <v>10</v>
      </c>
      <c r="K350">
        <v>1</v>
      </c>
      <c r="L350">
        <v>30</v>
      </c>
      <c r="M350" s="77">
        <v>2</v>
      </c>
      <c r="N350" s="135">
        <v>2</v>
      </c>
      <c r="O350" t="str">
        <f t="shared" si="11"/>
        <v>30,10,10,10,1,30</v>
      </c>
      <c r="P350" t="s">
        <v>6645</v>
      </c>
      <c r="Q350" t="s">
        <v>7314</v>
      </c>
      <c r="R350" t="str">
        <f>VLOOKUP(B350,'CBS SBI-2008'!$D$8:$L$1478,9,0)</f>
        <v>Vervaardiging van overige goederen</v>
      </c>
      <c r="S350" t="s">
        <v>4550</v>
      </c>
    </row>
    <row r="351" spans="1:19" x14ac:dyDescent="0.2">
      <c r="A351" s="60" t="str">
        <f t="shared" si="10"/>
        <v>322</v>
      </c>
      <c r="B351" s="60" t="s">
        <v>7323</v>
      </c>
      <c r="C351" s="140"/>
      <c r="D351" t="s">
        <v>9811</v>
      </c>
      <c r="E351" t="s">
        <v>9811</v>
      </c>
      <c r="F351" t="s">
        <v>9811</v>
      </c>
      <c r="G351">
        <v>30</v>
      </c>
      <c r="H351">
        <v>10</v>
      </c>
      <c r="I351">
        <v>30</v>
      </c>
      <c r="J351">
        <v>10</v>
      </c>
      <c r="K351">
        <v>2</v>
      </c>
      <c r="L351">
        <v>30</v>
      </c>
      <c r="M351" s="77">
        <v>2</v>
      </c>
      <c r="N351" s="135">
        <v>2</v>
      </c>
      <c r="O351" t="str">
        <f t="shared" si="11"/>
        <v>30,10,30,10,2,30</v>
      </c>
      <c r="P351" t="s">
        <v>6645</v>
      </c>
      <c r="Q351" t="s">
        <v>7314</v>
      </c>
      <c r="R351" t="str">
        <f>VLOOKUP(B351,'CBS SBI-2008'!$D$8:$L$1478,9,0)</f>
        <v>Vervaardiging van overige goederen</v>
      </c>
      <c r="S351" t="s">
        <v>4550</v>
      </c>
    </row>
    <row r="352" spans="1:19" x14ac:dyDescent="0.2">
      <c r="A352" s="60" t="str">
        <f t="shared" si="10"/>
        <v>323</v>
      </c>
      <c r="B352" s="60" t="s">
        <v>7326</v>
      </c>
      <c r="C352" s="140"/>
      <c r="D352" t="s">
        <v>9812</v>
      </c>
      <c r="E352" t="s">
        <v>9812</v>
      </c>
      <c r="F352" t="s">
        <v>9812</v>
      </c>
      <c r="G352">
        <v>30</v>
      </c>
      <c r="H352">
        <v>10</v>
      </c>
      <c r="I352">
        <v>50</v>
      </c>
      <c r="J352">
        <v>30</v>
      </c>
      <c r="K352">
        <v>2</v>
      </c>
      <c r="L352">
        <v>50</v>
      </c>
      <c r="M352" s="77" t="s">
        <v>4528</v>
      </c>
      <c r="N352" s="135">
        <v>3.1</v>
      </c>
      <c r="O352" t="str">
        <f t="shared" si="11"/>
        <v>30,10,50,30,2,50</v>
      </c>
      <c r="P352" t="s">
        <v>6645</v>
      </c>
      <c r="Q352" t="s">
        <v>7314</v>
      </c>
      <c r="R352" t="str">
        <f>VLOOKUP(B352,'CBS SBI-2008'!$D$8:$L$1478,9,0)</f>
        <v>Vervaardiging van overige goederen</v>
      </c>
      <c r="S352" t="s">
        <v>4550</v>
      </c>
    </row>
    <row r="353" spans="1:19" x14ac:dyDescent="0.2">
      <c r="A353" s="60" t="str">
        <f t="shared" si="10"/>
        <v>324</v>
      </c>
      <c r="B353" s="60" t="s">
        <v>7329</v>
      </c>
      <c r="C353" s="140"/>
      <c r="D353" t="s">
        <v>9813</v>
      </c>
      <c r="E353" t="s">
        <v>9813</v>
      </c>
      <c r="F353" t="s">
        <v>9813</v>
      </c>
      <c r="G353">
        <v>30</v>
      </c>
      <c r="H353">
        <v>10</v>
      </c>
      <c r="I353">
        <v>50</v>
      </c>
      <c r="J353">
        <v>30</v>
      </c>
      <c r="K353">
        <v>2</v>
      </c>
      <c r="L353">
        <v>50</v>
      </c>
      <c r="M353" s="77" t="s">
        <v>4528</v>
      </c>
      <c r="N353" s="135">
        <v>3.1</v>
      </c>
      <c r="O353" t="str">
        <f t="shared" si="11"/>
        <v>30,10,50,30,2,50</v>
      </c>
      <c r="P353" t="s">
        <v>6645</v>
      </c>
      <c r="Q353" t="s">
        <v>7314</v>
      </c>
      <c r="R353" t="str">
        <f>VLOOKUP(B353,'CBS SBI-2008'!$D$8:$L$1478,9,0)</f>
        <v>Vervaardiging van overige goederen</v>
      </c>
      <c r="S353" t="s">
        <v>4550</v>
      </c>
    </row>
    <row r="354" spans="1:19" x14ac:dyDescent="0.2">
      <c r="A354" s="60" t="str">
        <f t="shared" si="10"/>
        <v>32991</v>
      </c>
      <c r="B354" s="60" t="s">
        <v>7344</v>
      </c>
      <c r="C354" s="140"/>
      <c r="D354" t="s">
        <v>7345</v>
      </c>
      <c r="E354" t="s">
        <v>7345</v>
      </c>
      <c r="F354" t="s">
        <v>7345</v>
      </c>
      <c r="G354">
        <v>0</v>
      </c>
      <c r="H354">
        <v>30</v>
      </c>
      <c r="I354">
        <v>30</v>
      </c>
      <c r="J354">
        <v>0</v>
      </c>
      <c r="K354">
        <v>1</v>
      </c>
      <c r="L354">
        <v>30</v>
      </c>
      <c r="M354" s="77">
        <v>2</v>
      </c>
      <c r="N354" s="135">
        <v>2</v>
      </c>
      <c r="O354" t="str">
        <f t="shared" si="11"/>
        <v>0,30,30,0,1,30</v>
      </c>
      <c r="P354" t="s">
        <v>6645</v>
      </c>
      <c r="Q354" t="s">
        <v>7314</v>
      </c>
      <c r="R354" t="str">
        <f>VLOOKUP(B354,'CBS SBI-2008'!$D$8:$L$1478,9,0)</f>
        <v>Vervaardiging van overige goederen</v>
      </c>
      <c r="S354" t="s">
        <v>4550</v>
      </c>
    </row>
    <row r="355" spans="1:19" x14ac:dyDescent="0.2">
      <c r="A355" s="60" t="str">
        <f t="shared" si="10"/>
        <v>32999</v>
      </c>
      <c r="B355" s="60" t="s">
        <v>7346</v>
      </c>
      <c r="C355" s="140"/>
      <c r="D355" t="s">
        <v>7347</v>
      </c>
      <c r="E355" t="s">
        <v>7347</v>
      </c>
      <c r="F355" t="s">
        <v>7347</v>
      </c>
      <c r="G355">
        <v>30</v>
      </c>
      <c r="H355">
        <v>10</v>
      </c>
      <c r="I355">
        <v>50</v>
      </c>
      <c r="J355">
        <v>30</v>
      </c>
      <c r="K355">
        <v>2</v>
      </c>
      <c r="L355">
        <v>50</v>
      </c>
      <c r="M355" s="77" t="s">
        <v>4528</v>
      </c>
      <c r="N355" s="135">
        <v>3.1</v>
      </c>
      <c r="O355" t="str">
        <f t="shared" si="11"/>
        <v>30,10,50,30,2,50</v>
      </c>
      <c r="P355" t="s">
        <v>6645</v>
      </c>
      <c r="Q355" t="s">
        <v>7314</v>
      </c>
      <c r="R355" t="str">
        <f>VLOOKUP(B355,'CBS SBI-2008'!$D$8:$L$1478,9,0)</f>
        <v>Vervaardiging van overige goederen</v>
      </c>
      <c r="S355" t="s">
        <v>4550</v>
      </c>
    </row>
    <row r="356" spans="1:19" x14ac:dyDescent="0.2">
      <c r="A356" s="60" t="str">
        <f t="shared" si="10"/>
        <v>33.1</v>
      </c>
      <c r="B356" s="60" t="s">
        <v>7348</v>
      </c>
      <c r="C356" s="140">
        <v>1</v>
      </c>
      <c r="D356" t="s">
        <v>9762</v>
      </c>
      <c r="E356" t="s">
        <v>9763</v>
      </c>
      <c r="F356" t="s">
        <v>9687</v>
      </c>
      <c r="G356">
        <v>30</v>
      </c>
      <c r="H356">
        <v>30</v>
      </c>
      <c r="I356">
        <v>100</v>
      </c>
      <c r="J356">
        <v>30</v>
      </c>
      <c r="K356">
        <v>2</v>
      </c>
      <c r="L356">
        <v>100</v>
      </c>
      <c r="M356" s="77" t="s">
        <v>4240</v>
      </c>
      <c r="N356" s="135">
        <v>3.2</v>
      </c>
      <c r="O356" t="str">
        <f t="shared" si="11"/>
        <v>30,30,100,30,2,100</v>
      </c>
      <c r="P356" t="s">
        <v>6645</v>
      </c>
      <c r="Q356" t="s">
        <v>7349</v>
      </c>
      <c r="R356" t="str">
        <f>VLOOKUP(B356,'CBS SBI-2008'!$D$8:$L$1478,9,0)</f>
        <v>Reparatie en installatie van machines en apparaten</v>
      </c>
      <c r="S356" t="s">
        <v>4550</v>
      </c>
    </row>
    <row r="357" spans="1:19" x14ac:dyDescent="0.2">
      <c r="A357" s="60" t="str">
        <f t="shared" si="10"/>
        <v>33.2</v>
      </c>
      <c r="B357" s="60" t="s">
        <v>7348</v>
      </c>
      <c r="C357" s="140">
        <v>2</v>
      </c>
      <c r="D357" t="s">
        <v>9762</v>
      </c>
      <c r="E357" t="s">
        <v>9764</v>
      </c>
      <c r="F357" t="s">
        <v>9689</v>
      </c>
      <c r="G357">
        <v>50</v>
      </c>
      <c r="H357">
        <v>30</v>
      </c>
      <c r="I357">
        <v>200</v>
      </c>
      <c r="J357">
        <v>30</v>
      </c>
      <c r="K357">
        <v>3</v>
      </c>
      <c r="L357">
        <v>200</v>
      </c>
      <c r="M357" s="77" t="s">
        <v>4606</v>
      </c>
      <c r="N357" s="135">
        <v>4.0999999999999996</v>
      </c>
      <c r="O357" t="str">
        <f t="shared" si="11"/>
        <v>50,30,200,30,3,200</v>
      </c>
      <c r="P357" t="s">
        <v>6645</v>
      </c>
      <c r="Q357" t="s">
        <v>7349</v>
      </c>
      <c r="R357" t="str">
        <f>VLOOKUP(B357,'CBS SBI-2008'!$D$8:$L$1478,9,0)</f>
        <v>Reparatie en installatie van machines en apparaten</v>
      </c>
      <c r="S357" t="s">
        <v>4550</v>
      </c>
    </row>
    <row r="358" spans="1:19" x14ac:dyDescent="0.2">
      <c r="A358" s="60" t="str">
        <f t="shared" si="10"/>
        <v>33.3</v>
      </c>
      <c r="B358" s="60" t="s">
        <v>7348</v>
      </c>
      <c r="C358" s="140">
        <v>3</v>
      </c>
      <c r="D358" t="s">
        <v>9762</v>
      </c>
      <c r="E358" t="s">
        <v>9775</v>
      </c>
      <c r="F358" t="s">
        <v>9776</v>
      </c>
      <c r="G358">
        <v>50</v>
      </c>
      <c r="H358">
        <v>30</v>
      </c>
      <c r="I358">
        <v>300</v>
      </c>
      <c r="J358">
        <v>30</v>
      </c>
      <c r="K358">
        <v>3</v>
      </c>
      <c r="L358">
        <v>300</v>
      </c>
      <c r="M358" s="77" t="s">
        <v>4621</v>
      </c>
      <c r="N358" s="135">
        <v>4.2</v>
      </c>
      <c r="O358" t="str">
        <f t="shared" si="11"/>
        <v>50,30,300,30,3,300</v>
      </c>
      <c r="P358" t="s">
        <v>6645</v>
      </c>
      <c r="Q358" t="s">
        <v>7349</v>
      </c>
      <c r="R358" t="str">
        <f>VLOOKUP(B358,'CBS SBI-2008'!$D$8:$L$1478,9,0)</f>
        <v>Reparatie en installatie van machines en apparaten</v>
      </c>
      <c r="S358" t="s">
        <v>4550</v>
      </c>
    </row>
    <row r="359" spans="1:19" x14ac:dyDescent="0.2">
      <c r="A359" s="60" t="str">
        <f t="shared" si="10"/>
        <v>33.A</v>
      </c>
      <c r="B359" s="60" t="s">
        <v>7348</v>
      </c>
      <c r="C359" s="140" t="s">
        <v>181</v>
      </c>
      <c r="D359" t="s">
        <v>9756</v>
      </c>
      <c r="E359" t="s">
        <v>9757</v>
      </c>
      <c r="F359" t="s">
        <v>9757</v>
      </c>
      <c r="G359">
        <v>30</v>
      </c>
      <c r="H359">
        <v>10</v>
      </c>
      <c r="I359">
        <v>30</v>
      </c>
      <c r="J359">
        <v>10</v>
      </c>
      <c r="K359">
        <v>1</v>
      </c>
      <c r="L359">
        <v>30</v>
      </c>
      <c r="M359" s="77">
        <v>2</v>
      </c>
      <c r="N359" s="135">
        <v>2</v>
      </c>
      <c r="O359" t="str">
        <f t="shared" si="11"/>
        <v>30,10,30,10,1,30</v>
      </c>
      <c r="P359" t="s">
        <v>6645</v>
      </c>
      <c r="Q359" t="s">
        <v>7349</v>
      </c>
      <c r="R359" t="str">
        <f>VLOOKUP(B359,'CBS SBI-2008'!$D$8:$L$1478,9,0)</f>
        <v>Reparatie en installatie van machines en apparaten</v>
      </c>
      <c r="S359" t="s">
        <v>4550</v>
      </c>
    </row>
    <row r="360" spans="1:19" x14ac:dyDescent="0.2">
      <c r="A360" s="60" t="str">
        <f t="shared" si="10"/>
        <v>33.A</v>
      </c>
      <c r="B360" s="60" t="s">
        <v>7348</v>
      </c>
      <c r="C360" s="140" t="s">
        <v>181</v>
      </c>
      <c r="D360" t="s">
        <v>9758</v>
      </c>
      <c r="E360" t="s">
        <v>9758</v>
      </c>
      <c r="F360" t="s">
        <v>9758</v>
      </c>
      <c r="G360">
        <v>30</v>
      </c>
      <c r="H360">
        <v>0</v>
      </c>
      <c r="I360">
        <v>30</v>
      </c>
      <c r="J360">
        <v>0</v>
      </c>
      <c r="K360">
        <v>1</v>
      </c>
      <c r="L360">
        <v>30</v>
      </c>
      <c r="M360" s="77">
        <v>2</v>
      </c>
      <c r="N360" s="135">
        <v>2</v>
      </c>
      <c r="O360" t="str">
        <f t="shared" si="11"/>
        <v>30,0,30,0,1,30</v>
      </c>
      <c r="P360" t="s">
        <v>6645</v>
      </c>
      <c r="Q360" t="s">
        <v>7349</v>
      </c>
      <c r="R360" t="str">
        <f>VLOOKUP(B360,'CBS SBI-2008'!$D$8:$L$1478,9,0)</f>
        <v>Reparatie en installatie van machines en apparaten</v>
      </c>
      <c r="S360" t="s">
        <v>4550</v>
      </c>
    </row>
    <row r="361" spans="1:19" x14ac:dyDescent="0.2">
      <c r="A361" s="60" t="str">
        <f t="shared" si="10"/>
        <v>331</v>
      </c>
      <c r="B361" s="60" t="s">
        <v>7350</v>
      </c>
      <c r="C361" s="140"/>
      <c r="D361" t="s">
        <v>9765</v>
      </c>
      <c r="E361" t="s">
        <v>9766</v>
      </c>
      <c r="F361" t="s">
        <v>9766</v>
      </c>
      <c r="G361">
        <v>200</v>
      </c>
      <c r="H361">
        <v>30</v>
      </c>
      <c r="I361">
        <v>30</v>
      </c>
      <c r="J361">
        <v>50</v>
      </c>
      <c r="K361">
        <v>1</v>
      </c>
      <c r="L361">
        <v>200</v>
      </c>
      <c r="M361" s="77" t="s">
        <v>4606</v>
      </c>
      <c r="N361" s="135">
        <v>4.0999999999999996</v>
      </c>
      <c r="O361" t="str">
        <f t="shared" si="11"/>
        <v>200,30,30,50,1,200</v>
      </c>
      <c r="P361" t="s">
        <v>6645</v>
      </c>
      <c r="Q361" t="s">
        <v>7349</v>
      </c>
      <c r="R361" t="str">
        <f>VLOOKUP(B361,'CBS SBI-2008'!$D$8:$L$1478,9,0)</f>
        <v>Reparatie en installatie van machines en apparaten</v>
      </c>
      <c r="S361" t="s">
        <v>4550</v>
      </c>
    </row>
    <row r="362" spans="1:19" x14ac:dyDescent="0.2">
      <c r="A362" s="60" t="str">
        <f t="shared" si="10"/>
        <v>331</v>
      </c>
      <c r="B362" s="60" t="s">
        <v>7350</v>
      </c>
      <c r="C362" s="140"/>
      <c r="D362" t="s">
        <v>9759</v>
      </c>
      <c r="E362" t="s">
        <v>9760</v>
      </c>
      <c r="F362" t="s">
        <v>9760</v>
      </c>
      <c r="G362">
        <v>30</v>
      </c>
      <c r="H362">
        <v>0</v>
      </c>
      <c r="I362">
        <v>50</v>
      </c>
      <c r="J362">
        <v>30</v>
      </c>
      <c r="K362">
        <v>2</v>
      </c>
      <c r="L362">
        <v>50</v>
      </c>
      <c r="M362" s="77" t="s">
        <v>4528</v>
      </c>
      <c r="N362" s="135">
        <v>3.1</v>
      </c>
      <c r="O362" t="str">
        <f t="shared" si="11"/>
        <v>30,0,50,30,2,50</v>
      </c>
      <c r="P362" t="s">
        <v>6645</v>
      </c>
      <c r="Q362" t="s">
        <v>7349</v>
      </c>
      <c r="R362" t="str">
        <f>VLOOKUP(B362,'CBS SBI-2008'!$D$8:$L$1478,9,0)</f>
        <v>Reparatie en installatie van machines en apparaten</v>
      </c>
      <c r="S362" t="s">
        <v>4550</v>
      </c>
    </row>
    <row r="363" spans="1:19" x14ac:dyDescent="0.2">
      <c r="A363" s="60" t="str">
        <f t="shared" si="10"/>
        <v>331.1</v>
      </c>
      <c r="B363" s="60" t="s">
        <v>7350</v>
      </c>
      <c r="C363" s="140">
        <v>1</v>
      </c>
      <c r="D363" t="s">
        <v>9707</v>
      </c>
      <c r="E363" t="s">
        <v>9708</v>
      </c>
      <c r="F363" t="s">
        <v>9709</v>
      </c>
      <c r="G363">
        <v>30</v>
      </c>
      <c r="H363">
        <v>30</v>
      </c>
      <c r="I363">
        <v>100</v>
      </c>
      <c r="J363">
        <v>30</v>
      </c>
      <c r="K363">
        <v>2</v>
      </c>
      <c r="L363">
        <v>100</v>
      </c>
      <c r="M363" s="77" t="s">
        <v>4240</v>
      </c>
      <c r="N363" s="135">
        <v>3.2</v>
      </c>
      <c r="O363" t="str">
        <f t="shared" si="11"/>
        <v>30,30,100,30,2,100</v>
      </c>
      <c r="P363" t="s">
        <v>6645</v>
      </c>
      <c r="Q363" t="s">
        <v>7349</v>
      </c>
      <c r="R363" t="str">
        <f>VLOOKUP(B363,'CBS SBI-2008'!$D$8:$L$1478,9,0)</f>
        <v>Reparatie en installatie van machines en apparaten</v>
      </c>
      <c r="S363" t="s">
        <v>4550</v>
      </c>
    </row>
    <row r="364" spans="1:19" x14ac:dyDescent="0.2">
      <c r="A364" s="60" t="str">
        <f t="shared" si="10"/>
        <v>331.1a</v>
      </c>
      <c r="B364" s="60" t="s">
        <v>7350</v>
      </c>
      <c r="C364" s="140" t="s">
        <v>9710</v>
      </c>
      <c r="D364" t="s">
        <v>9707</v>
      </c>
      <c r="E364" t="s">
        <v>9711</v>
      </c>
      <c r="F364" t="s">
        <v>9712</v>
      </c>
      <c r="G364">
        <v>30</v>
      </c>
      <c r="H364">
        <v>30</v>
      </c>
      <c r="I364">
        <v>50</v>
      </c>
      <c r="J364">
        <v>10</v>
      </c>
      <c r="K364">
        <v>1</v>
      </c>
      <c r="L364">
        <v>50</v>
      </c>
      <c r="M364" s="77" t="s">
        <v>4528</v>
      </c>
      <c r="N364" s="135">
        <v>3.1</v>
      </c>
      <c r="O364" t="str">
        <f t="shared" si="11"/>
        <v>30,30,50,10,1,50</v>
      </c>
      <c r="P364" t="s">
        <v>6645</v>
      </c>
      <c r="Q364" t="s">
        <v>7349</v>
      </c>
      <c r="R364" t="str">
        <f>VLOOKUP(B364,'CBS SBI-2008'!$D$8:$L$1478,9,0)</f>
        <v>Reparatie en installatie van machines en apparaten</v>
      </c>
      <c r="S364" t="s">
        <v>4550</v>
      </c>
    </row>
    <row r="365" spans="1:19" x14ac:dyDescent="0.2">
      <c r="A365" s="60" t="str">
        <f t="shared" si="10"/>
        <v>331.2</v>
      </c>
      <c r="B365" s="60" t="s">
        <v>7350</v>
      </c>
      <c r="C365" s="140">
        <v>2</v>
      </c>
      <c r="D365" t="s">
        <v>9707</v>
      </c>
      <c r="E365" t="s">
        <v>9713</v>
      </c>
      <c r="F365" t="s">
        <v>9714</v>
      </c>
      <c r="G365">
        <v>30</v>
      </c>
      <c r="H365">
        <v>50</v>
      </c>
      <c r="I365">
        <v>200</v>
      </c>
      <c r="J365">
        <v>30</v>
      </c>
      <c r="K365">
        <v>2</v>
      </c>
      <c r="L365">
        <v>200</v>
      </c>
      <c r="M365" s="77" t="s">
        <v>4606</v>
      </c>
      <c r="N365" s="135">
        <v>4.0999999999999996</v>
      </c>
      <c r="O365" t="str">
        <f t="shared" si="11"/>
        <v>30,50,200,30,2,200</v>
      </c>
      <c r="P365" t="s">
        <v>6645</v>
      </c>
      <c r="Q365" t="s">
        <v>7349</v>
      </c>
      <c r="R365" t="str">
        <f>VLOOKUP(B365,'CBS SBI-2008'!$D$8:$L$1478,9,0)</f>
        <v>Reparatie en installatie van machines en apparaten</v>
      </c>
      <c r="S365" t="s">
        <v>4550</v>
      </c>
    </row>
    <row r="366" spans="1:19" x14ac:dyDescent="0.2">
      <c r="A366" s="60" t="str">
        <f t="shared" si="10"/>
        <v>331.3</v>
      </c>
      <c r="B366" s="60" t="s">
        <v>7350</v>
      </c>
      <c r="C366" s="140">
        <v>3</v>
      </c>
      <c r="D366" t="s">
        <v>9707</v>
      </c>
      <c r="E366" t="s">
        <v>9715</v>
      </c>
      <c r="F366" t="s">
        <v>9716</v>
      </c>
      <c r="G366">
        <v>50</v>
      </c>
      <c r="H366">
        <v>200</v>
      </c>
      <c r="I366">
        <v>300</v>
      </c>
      <c r="J366">
        <v>30</v>
      </c>
      <c r="K366">
        <v>3</v>
      </c>
      <c r="L366">
        <v>300</v>
      </c>
      <c r="M366" s="77" t="s">
        <v>4621</v>
      </c>
      <c r="N366" s="135">
        <v>4.2</v>
      </c>
      <c r="O366" t="str">
        <f t="shared" si="11"/>
        <v>50,200,300,30,3,300</v>
      </c>
      <c r="P366" t="s">
        <v>6645</v>
      </c>
      <c r="Q366" t="s">
        <v>7349</v>
      </c>
      <c r="R366" t="str">
        <f>VLOOKUP(B366,'CBS SBI-2008'!$D$8:$L$1478,9,0)</f>
        <v>Reparatie en installatie van machines en apparaten</v>
      </c>
      <c r="S366" t="s">
        <v>4550</v>
      </c>
    </row>
    <row r="367" spans="1:19" x14ac:dyDescent="0.2">
      <c r="A367" s="60" t="str">
        <f t="shared" si="10"/>
        <v>331.A</v>
      </c>
      <c r="B367" s="60" t="s">
        <v>7350</v>
      </c>
      <c r="C367" s="140" t="s">
        <v>181</v>
      </c>
      <c r="D367" t="s">
        <v>9721</v>
      </c>
      <c r="E367" t="s">
        <v>9722</v>
      </c>
      <c r="F367" t="s">
        <v>9722</v>
      </c>
      <c r="G367">
        <v>10</v>
      </c>
      <c r="H367">
        <v>30</v>
      </c>
      <c r="I367">
        <v>200</v>
      </c>
      <c r="J367">
        <v>30</v>
      </c>
      <c r="K367">
        <v>1</v>
      </c>
      <c r="L367">
        <v>200</v>
      </c>
      <c r="M367" s="77" t="s">
        <v>4606</v>
      </c>
      <c r="N367" s="135">
        <v>4.0999999999999996</v>
      </c>
      <c r="O367" t="str">
        <f t="shared" si="11"/>
        <v>10,30,200,30,1,200</v>
      </c>
      <c r="P367" t="s">
        <v>6645</v>
      </c>
      <c r="Q367" t="s">
        <v>7349</v>
      </c>
      <c r="R367" t="str">
        <f>VLOOKUP(B367,'CBS SBI-2008'!$D$8:$L$1478,9,0)</f>
        <v>Reparatie en installatie van machines en apparaten</v>
      </c>
      <c r="S367" t="s">
        <v>4550</v>
      </c>
    </row>
    <row r="368" spans="1:19" x14ac:dyDescent="0.2">
      <c r="A368" s="60" t="str">
        <f t="shared" si="10"/>
        <v>331.A1</v>
      </c>
      <c r="B368" s="60" t="s">
        <v>7350</v>
      </c>
      <c r="C368" s="140" t="s">
        <v>1249</v>
      </c>
      <c r="D368" t="s">
        <v>9751</v>
      </c>
      <c r="E368" t="s">
        <v>9752</v>
      </c>
      <c r="F368" t="s">
        <v>9687</v>
      </c>
      <c r="G368">
        <v>30</v>
      </c>
      <c r="H368">
        <v>50</v>
      </c>
      <c r="I368">
        <v>200</v>
      </c>
      <c r="J368">
        <v>30</v>
      </c>
      <c r="K368">
        <v>2</v>
      </c>
      <c r="L368">
        <v>200</v>
      </c>
      <c r="M368" s="77" t="s">
        <v>4606</v>
      </c>
      <c r="N368" s="135">
        <v>4.0999999999999996</v>
      </c>
      <c r="O368" t="str">
        <f t="shared" si="11"/>
        <v>30,50,200,30,2,200</v>
      </c>
      <c r="P368" t="s">
        <v>6645</v>
      </c>
      <c r="Q368" t="s">
        <v>7349</v>
      </c>
      <c r="R368" t="str">
        <f>VLOOKUP(B368,'CBS SBI-2008'!$D$8:$L$1478,9,0)</f>
        <v>Reparatie en installatie van machines en apparaten</v>
      </c>
      <c r="S368" t="s">
        <v>4550</v>
      </c>
    </row>
    <row r="369" spans="1:19" x14ac:dyDescent="0.2">
      <c r="A369" s="60" t="str">
        <f t="shared" si="10"/>
        <v>331.A2</v>
      </c>
      <c r="B369" s="60" t="s">
        <v>7350</v>
      </c>
      <c r="C369" s="140" t="s">
        <v>1251</v>
      </c>
      <c r="D369" t="s">
        <v>9751</v>
      </c>
      <c r="E369" t="s">
        <v>9753</v>
      </c>
      <c r="F369" t="s">
        <v>9689</v>
      </c>
      <c r="G369">
        <v>50</v>
      </c>
      <c r="H369">
        <v>100</v>
      </c>
      <c r="I369">
        <v>500</v>
      </c>
      <c r="J369">
        <v>30</v>
      </c>
      <c r="K369">
        <v>3</v>
      </c>
      <c r="L369">
        <v>500</v>
      </c>
      <c r="M369" s="77" t="s">
        <v>4732</v>
      </c>
      <c r="N369" s="135">
        <v>5.0999999999999996</v>
      </c>
      <c r="O369" t="str">
        <f t="shared" si="11"/>
        <v>50,100,500,30,3,500</v>
      </c>
      <c r="P369" t="s">
        <v>6645</v>
      </c>
      <c r="Q369" t="s">
        <v>7349</v>
      </c>
      <c r="R369" t="str">
        <f>VLOOKUP(B369,'CBS SBI-2008'!$D$8:$L$1478,9,0)</f>
        <v>Reparatie en installatie van machines en apparaten</v>
      </c>
      <c r="S369" t="s">
        <v>4550</v>
      </c>
    </row>
    <row r="370" spans="1:19" x14ac:dyDescent="0.2">
      <c r="A370" s="60" t="str">
        <f t="shared" si="10"/>
        <v>331.B</v>
      </c>
      <c r="B370" s="60" t="s">
        <v>7350</v>
      </c>
      <c r="C370" s="140" t="s">
        <v>1284</v>
      </c>
      <c r="D370" t="s">
        <v>9723</v>
      </c>
      <c r="E370" t="s">
        <v>9723</v>
      </c>
      <c r="F370" t="s">
        <v>9723</v>
      </c>
      <c r="G370">
        <v>50</v>
      </c>
      <c r="H370">
        <v>30</v>
      </c>
      <c r="I370">
        <v>100</v>
      </c>
      <c r="J370">
        <v>30</v>
      </c>
      <c r="K370">
        <v>2</v>
      </c>
      <c r="L370">
        <v>100</v>
      </c>
      <c r="M370" s="77" t="s">
        <v>4240</v>
      </c>
      <c r="N370" s="135">
        <v>3.2</v>
      </c>
      <c r="O370" t="str">
        <f t="shared" si="11"/>
        <v>50,30,100,30,2,100</v>
      </c>
      <c r="P370" t="s">
        <v>6645</v>
      </c>
      <c r="Q370" t="s">
        <v>7349</v>
      </c>
      <c r="R370" t="str">
        <f>VLOOKUP(B370,'CBS SBI-2008'!$D$8:$L$1478,9,0)</f>
        <v>Reparatie en installatie van machines en apparaten</v>
      </c>
      <c r="S370" t="s">
        <v>4550</v>
      </c>
    </row>
    <row r="371" spans="1:19" x14ac:dyDescent="0.2">
      <c r="A371" s="60" t="str">
        <f t="shared" si="10"/>
        <v>331.B</v>
      </c>
      <c r="B371" s="60" t="s">
        <v>7350</v>
      </c>
      <c r="C371" s="140" t="s">
        <v>1284</v>
      </c>
      <c r="D371" t="s">
        <v>9754</v>
      </c>
      <c r="E371" t="s">
        <v>9754</v>
      </c>
      <c r="F371" t="s">
        <v>9754</v>
      </c>
      <c r="G371">
        <v>30</v>
      </c>
      <c r="H371">
        <v>30</v>
      </c>
      <c r="I371">
        <v>100</v>
      </c>
      <c r="J371">
        <v>30</v>
      </c>
      <c r="K371">
        <v>2</v>
      </c>
      <c r="L371">
        <v>100</v>
      </c>
      <c r="M371" s="77" t="s">
        <v>4240</v>
      </c>
      <c r="N371" s="135">
        <v>3.2</v>
      </c>
      <c r="O371" t="str">
        <f t="shared" si="11"/>
        <v>30,30,100,30,2,100</v>
      </c>
      <c r="P371" t="s">
        <v>6645</v>
      </c>
      <c r="Q371" t="s">
        <v>7349</v>
      </c>
      <c r="R371" t="str">
        <f>VLOOKUP(B371,'CBS SBI-2008'!$D$8:$L$1478,9,0)</f>
        <v>Reparatie en installatie van machines en apparaten</v>
      </c>
      <c r="S371" t="s">
        <v>4550</v>
      </c>
    </row>
    <row r="372" spans="1:19" x14ac:dyDescent="0.2">
      <c r="A372" s="60" t="str">
        <f t="shared" si="10"/>
        <v>331.B</v>
      </c>
      <c r="B372" s="60" t="s">
        <v>7350</v>
      </c>
      <c r="C372" s="140" t="s">
        <v>1284</v>
      </c>
      <c r="D372" t="s">
        <v>9755</v>
      </c>
      <c r="E372" t="s">
        <v>9755</v>
      </c>
      <c r="F372" t="s">
        <v>9755</v>
      </c>
      <c r="G372">
        <v>30</v>
      </c>
      <c r="H372">
        <v>30</v>
      </c>
      <c r="I372">
        <v>50</v>
      </c>
      <c r="J372">
        <v>10</v>
      </c>
      <c r="K372">
        <v>1</v>
      </c>
      <c r="L372">
        <v>50</v>
      </c>
      <c r="M372" s="77" t="s">
        <v>4528</v>
      </c>
      <c r="N372" s="135">
        <v>3.1</v>
      </c>
      <c r="O372" t="str">
        <f t="shared" si="11"/>
        <v>30,30,50,10,1,50</v>
      </c>
      <c r="P372" t="s">
        <v>6645</v>
      </c>
      <c r="Q372" t="s">
        <v>7349</v>
      </c>
      <c r="R372" t="str">
        <f>VLOOKUP(B372,'CBS SBI-2008'!$D$8:$L$1478,9,0)</f>
        <v>Reparatie en installatie van machines en apparaten</v>
      </c>
      <c r="S372" t="s">
        <v>4550</v>
      </c>
    </row>
    <row r="373" spans="1:19" x14ac:dyDescent="0.2">
      <c r="A373" s="60" t="str">
        <f t="shared" si="10"/>
        <v>331.B1</v>
      </c>
      <c r="B373" s="60" t="s">
        <v>7350</v>
      </c>
      <c r="C373" s="140" t="s">
        <v>1257</v>
      </c>
      <c r="D373" t="s">
        <v>9724</v>
      </c>
      <c r="E373" t="s">
        <v>9724</v>
      </c>
      <c r="F373" t="s">
        <v>9724</v>
      </c>
      <c r="G373">
        <v>30</v>
      </c>
      <c r="H373">
        <v>30</v>
      </c>
      <c r="I373">
        <v>50</v>
      </c>
      <c r="J373">
        <v>10</v>
      </c>
      <c r="K373">
        <v>1</v>
      </c>
      <c r="L373">
        <v>50</v>
      </c>
      <c r="M373" s="77" t="s">
        <v>4528</v>
      </c>
      <c r="N373" s="135">
        <v>3.1</v>
      </c>
      <c r="O373" t="str">
        <f t="shared" si="11"/>
        <v>30,30,50,10,1,50</v>
      </c>
      <c r="P373" t="s">
        <v>6645</v>
      </c>
      <c r="Q373" t="s">
        <v>7349</v>
      </c>
      <c r="R373" t="str">
        <f>VLOOKUP(B373,'CBS SBI-2008'!$D$8:$L$1478,9,0)</f>
        <v>Reparatie en installatie van machines en apparaten</v>
      </c>
      <c r="S373" t="s">
        <v>4550</v>
      </c>
    </row>
    <row r="374" spans="1:19" x14ac:dyDescent="0.2">
      <c r="A374" s="60" t="str">
        <f t="shared" si="10"/>
        <v>3311</v>
      </c>
      <c r="B374" s="60" t="s">
        <v>7352</v>
      </c>
      <c r="C374" s="140"/>
      <c r="D374" t="s">
        <v>9717</v>
      </c>
      <c r="E374" t="s">
        <v>9717</v>
      </c>
      <c r="F374" t="s">
        <v>9717</v>
      </c>
      <c r="G374">
        <v>30</v>
      </c>
      <c r="H374">
        <v>30</v>
      </c>
      <c r="I374">
        <v>200</v>
      </c>
      <c r="J374">
        <v>30</v>
      </c>
      <c r="K374">
        <v>2</v>
      </c>
      <c r="L374">
        <v>200</v>
      </c>
      <c r="M374" s="77" t="s">
        <v>4606</v>
      </c>
      <c r="N374" s="135">
        <v>4.0999999999999996</v>
      </c>
      <c r="O374" t="str">
        <f t="shared" si="11"/>
        <v>30,30,200,30,2,200</v>
      </c>
      <c r="P374" t="s">
        <v>6645</v>
      </c>
      <c r="Q374" t="s">
        <v>7349</v>
      </c>
      <c r="R374" t="str">
        <f>VLOOKUP(B374,'CBS SBI-2008'!$D$8:$L$1478,9,0)</f>
        <v>Reparatie en installatie van machines en apparaten</v>
      </c>
      <c r="S374" t="s">
        <v>4550</v>
      </c>
    </row>
    <row r="375" spans="1:19" x14ac:dyDescent="0.2">
      <c r="A375" s="60" t="str">
        <f t="shared" si="10"/>
        <v>3311.1</v>
      </c>
      <c r="B375" s="60" t="s">
        <v>7352</v>
      </c>
      <c r="C375" s="140">
        <v>1</v>
      </c>
      <c r="D375" t="s">
        <v>9749</v>
      </c>
      <c r="E375" t="s">
        <v>9749</v>
      </c>
      <c r="F375" t="s">
        <v>9749</v>
      </c>
      <c r="G375">
        <v>10</v>
      </c>
      <c r="H375">
        <v>30</v>
      </c>
      <c r="I375">
        <v>100</v>
      </c>
      <c r="J375">
        <v>30</v>
      </c>
      <c r="K375">
        <v>1</v>
      </c>
      <c r="L375">
        <v>100</v>
      </c>
      <c r="M375" s="77" t="s">
        <v>4240</v>
      </c>
      <c r="N375" s="135">
        <v>3.2</v>
      </c>
      <c r="O375" t="str">
        <f t="shared" si="11"/>
        <v>10,30,100,30,1,100</v>
      </c>
      <c r="P375" t="s">
        <v>6645</v>
      </c>
      <c r="Q375" t="s">
        <v>7349</v>
      </c>
      <c r="R375" t="str">
        <f>VLOOKUP(B375,'CBS SBI-2008'!$D$8:$L$1478,9,0)</f>
        <v>Reparatie en installatie van machines en apparaten</v>
      </c>
      <c r="S375" t="s">
        <v>4550</v>
      </c>
    </row>
    <row r="376" spans="1:19" x14ac:dyDescent="0.2">
      <c r="A376" s="60" t="str">
        <f t="shared" si="10"/>
        <v>3311.1</v>
      </c>
      <c r="B376" s="60" t="s">
        <v>7352</v>
      </c>
      <c r="C376" s="140">
        <v>1</v>
      </c>
      <c r="D376" t="s">
        <v>9725</v>
      </c>
      <c r="E376" t="s">
        <v>9814</v>
      </c>
      <c r="F376" t="s">
        <v>9687</v>
      </c>
      <c r="G376">
        <v>30</v>
      </c>
      <c r="H376">
        <v>50</v>
      </c>
      <c r="I376">
        <v>300</v>
      </c>
      <c r="J376">
        <v>30</v>
      </c>
      <c r="K376">
        <v>2</v>
      </c>
      <c r="L376">
        <v>300</v>
      </c>
      <c r="M376" s="77" t="s">
        <v>4621</v>
      </c>
      <c r="N376" s="135">
        <v>4.2</v>
      </c>
      <c r="O376" t="str">
        <f t="shared" si="11"/>
        <v>30,50,300,30,2,300</v>
      </c>
      <c r="P376" t="s">
        <v>6645</v>
      </c>
      <c r="Q376" t="s">
        <v>7349</v>
      </c>
      <c r="R376" t="str">
        <f>VLOOKUP(B376,'CBS SBI-2008'!$D$8:$L$1478,9,0)</f>
        <v>Reparatie en installatie van machines en apparaten</v>
      </c>
      <c r="S376" t="s">
        <v>4550</v>
      </c>
    </row>
    <row r="377" spans="1:19" x14ac:dyDescent="0.2">
      <c r="A377" s="60" t="str">
        <f t="shared" si="10"/>
        <v>3311.1</v>
      </c>
      <c r="B377" s="60" t="s">
        <v>7352</v>
      </c>
      <c r="C377" s="140">
        <v>1</v>
      </c>
      <c r="D377" t="s">
        <v>9725</v>
      </c>
      <c r="E377" t="s">
        <v>9726</v>
      </c>
      <c r="F377" t="s">
        <v>9331</v>
      </c>
      <c r="G377">
        <v>50</v>
      </c>
      <c r="H377">
        <v>50</v>
      </c>
      <c r="I377">
        <v>100</v>
      </c>
      <c r="J377">
        <v>50</v>
      </c>
      <c r="K377">
        <v>2</v>
      </c>
      <c r="L377">
        <v>100</v>
      </c>
      <c r="M377" s="77" t="s">
        <v>4240</v>
      </c>
      <c r="N377" s="135">
        <v>3.2</v>
      </c>
      <c r="O377" t="str">
        <f t="shared" si="11"/>
        <v>50,50,100,50,2,100</v>
      </c>
      <c r="P377" t="s">
        <v>6645</v>
      </c>
      <c r="Q377" t="s">
        <v>7349</v>
      </c>
      <c r="R377" t="str">
        <f>VLOOKUP(B377,'CBS SBI-2008'!$D$8:$L$1478,9,0)</f>
        <v>Reparatie en installatie van machines en apparaten</v>
      </c>
      <c r="S377" t="s">
        <v>4550</v>
      </c>
    </row>
    <row r="378" spans="1:19" x14ac:dyDescent="0.2">
      <c r="A378" s="60" t="str">
        <f t="shared" si="10"/>
        <v>3311.10</v>
      </c>
      <c r="B378" s="60" t="s">
        <v>7352</v>
      </c>
      <c r="C378" s="140">
        <v>10</v>
      </c>
      <c r="D378" t="s">
        <v>9725</v>
      </c>
      <c r="E378" t="s">
        <v>9727</v>
      </c>
      <c r="F378" t="s">
        <v>9728</v>
      </c>
      <c r="G378">
        <v>30</v>
      </c>
      <c r="H378">
        <v>200</v>
      </c>
      <c r="I378">
        <v>200</v>
      </c>
      <c r="J378">
        <v>30</v>
      </c>
      <c r="K378">
        <v>2</v>
      </c>
      <c r="L378">
        <v>200</v>
      </c>
      <c r="M378" s="77" t="s">
        <v>4606</v>
      </c>
      <c r="N378" s="135">
        <v>4.0999999999999996</v>
      </c>
      <c r="O378" t="str">
        <f t="shared" si="11"/>
        <v>30,200,200,30,2,200</v>
      </c>
      <c r="P378" t="s">
        <v>6645</v>
      </c>
      <c r="Q378" t="s">
        <v>7349</v>
      </c>
      <c r="R378" t="str">
        <f>VLOOKUP(B378,'CBS SBI-2008'!$D$8:$L$1478,9,0)</f>
        <v>Reparatie en installatie van machines en apparaten</v>
      </c>
      <c r="S378" t="s">
        <v>4550</v>
      </c>
    </row>
    <row r="379" spans="1:19" x14ac:dyDescent="0.2">
      <c r="A379" s="60" t="str">
        <f t="shared" si="10"/>
        <v>3311.11</v>
      </c>
      <c r="B379" s="60" t="s">
        <v>7352</v>
      </c>
      <c r="C379" s="140">
        <v>11</v>
      </c>
      <c r="D379" t="s">
        <v>9725</v>
      </c>
      <c r="E379" t="s">
        <v>9729</v>
      </c>
      <c r="F379" t="s">
        <v>9730</v>
      </c>
      <c r="G379">
        <v>30</v>
      </c>
      <c r="H379">
        <v>50</v>
      </c>
      <c r="I379">
        <v>100</v>
      </c>
      <c r="J379">
        <v>50</v>
      </c>
      <c r="K379">
        <v>1</v>
      </c>
      <c r="L379">
        <v>100</v>
      </c>
      <c r="M379" s="77" t="s">
        <v>4240</v>
      </c>
      <c r="N379" s="135">
        <v>3.2</v>
      </c>
      <c r="O379" t="str">
        <f t="shared" si="11"/>
        <v>30,50,100,50,1,100</v>
      </c>
      <c r="P379" t="s">
        <v>6645</v>
      </c>
      <c r="Q379" t="s">
        <v>7349</v>
      </c>
      <c r="R379" t="str">
        <f>VLOOKUP(B379,'CBS SBI-2008'!$D$8:$L$1478,9,0)</f>
        <v>Reparatie en installatie van machines en apparaten</v>
      </c>
      <c r="S379" t="s">
        <v>4550</v>
      </c>
    </row>
    <row r="380" spans="1:19" x14ac:dyDescent="0.2">
      <c r="A380" s="60" t="str">
        <f t="shared" si="10"/>
        <v>3311.12</v>
      </c>
      <c r="B380" s="60" t="s">
        <v>7352</v>
      </c>
      <c r="C380" s="140">
        <v>12</v>
      </c>
      <c r="D380" t="s">
        <v>9725</v>
      </c>
      <c r="E380" t="s">
        <v>9731</v>
      </c>
      <c r="F380" t="s">
        <v>9732</v>
      </c>
      <c r="G380">
        <v>100</v>
      </c>
      <c r="H380">
        <v>30</v>
      </c>
      <c r="I380">
        <v>100</v>
      </c>
      <c r="J380">
        <v>50</v>
      </c>
      <c r="K380">
        <v>2</v>
      </c>
      <c r="L380">
        <v>100</v>
      </c>
      <c r="M380" s="77" t="s">
        <v>4240</v>
      </c>
      <c r="N380" s="135">
        <v>3.2</v>
      </c>
      <c r="O380" t="str">
        <f t="shared" si="11"/>
        <v>100,30,100,50,2,100</v>
      </c>
      <c r="P380" t="s">
        <v>6645</v>
      </c>
      <c r="Q380" t="s">
        <v>7349</v>
      </c>
      <c r="R380" t="str">
        <f>VLOOKUP(B380,'CBS SBI-2008'!$D$8:$L$1478,9,0)</f>
        <v>Reparatie en installatie van machines en apparaten</v>
      </c>
      <c r="S380" t="s">
        <v>4550</v>
      </c>
    </row>
    <row r="381" spans="1:19" x14ac:dyDescent="0.2">
      <c r="A381" s="60" t="str">
        <f t="shared" si="10"/>
        <v>3311.2</v>
      </c>
      <c r="B381" s="60" t="s">
        <v>7352</v>
      </c>
      <c r="C381" s="140">
        <v>2</v>
      </c>
      <c r="D381" t="s">
        <v>9750</v>
      </c>
      <c r="E381" t="s">
        <v>9750</v>
      </c>
      <c r="F381" t="s">
        <v>9750</v>
      </c>
      <c r="G381">
        <v>10</v>
      </c>
      <c r="H381">
        <v>30</v>
      </c>
      <c r="I381">
        <v>50</v>
      </c>
      <c r="J381">
        <v>10</v>
      </c>
      <c r="K381">
        <v>1</v>
      </c>
      <c r="L381">
        <v>50</v>
      </c>
      <c r="M381" s="77" t="s">
        <v>4528</v>
      </c>
      <c r="N381" s="135">
        <v>3.1</v>
      </c>
      <c r="O381" t="str">
        <f t="shared" si="11"/>
        <v>10,30,50,10,1,50</v>
      </c>
      <c r="P381" t="s">
        <v>6645</v>
      </c>
      <c r="Q381" t="s">
        <v>7349</v>
      </c>
      <c r="R381" t="str">
        <f>VLOOKUP(B381,'CBS SBI-2008'!$D$8:$L$1478,9,0)</f>
        <v>Reparatie en installatie van machines en apparaten</v>
      </c>
      <c r="S381" t="s">
        <v>4550</v>
      </c>
    </row>
    <row r="382" spans="1:19" x14ac:dyDescent="0.2">
      <c r="A382" s="60" t="str">
        <f t="shared" si="10"/>
        <v>3311.2</v>
      </c>
      <c r="B382" s="60" t="s">
        <v>7352</v>
      </c>
      <c r="C382" s="140">
        <v>2</v>
      </c>
      <c r="D382" t="s">
        <v>9725</v>
      </c>
      <c r="E382" t="s">
        <v>9815</v>
      </c>
      <c r="F382" t="s">
        <v>9689</v>
      </c>
      <c r="G382">
        <v>50</v>
      </c>
      <c r="H382">
        <v>100</v>
      </c>
      <c r="I382">
        <v>500</v>
      </c>
      <c r="J382">
        <v>50</v>
      </c>
      <c r="K382">
        <v>3</v>
      </c>
      <c r="L382">
        <v>500</v>
      </c>
      <c r="M382" s="77" t="s">
        <v>4732</v>
      </c>
      <c r="N382" s="135">
        <v>5.0999999999999996</v>
      </c>
      <c r="O382" t="str">
        <f t="shared" si="11"/>
        <v>50,100,500,50,3,500</v>
      </c>
      <c r="P382" t="s">
        <v>6645</v>
      </c>
      <c r="Q382" t="s">
        <v>7349</v>
      </c>
      <c r="R382" t="str">
        <f>VLOOKUP(B382,'CBS SBI-2008'!$D$8:$L$1478,9,0)</f>
        <v>Reparatie en installatie van machines en apparaten</v>
      </c>
      <c r="S382" t="s">
        <v>4550</v>
      </c>
    </row>
    <row r="383" spans="1:19" x14ac:dyDescent="0.2">
      <c r="A383" s="60" t="str">
        <f t="shared" si="10"/>
        <v>3311.2</v>
      </c>
      <c r="B383" s="60" t="s">
        <v>7352</v>
      </c>
      <c r="C383" s="140">
        <v>2</v>
      </c>
      <c r="D383" t="s">
        <v>9725</v>
      </c>
      <c r="E383" t="s">
        <v>9733</v>
      </c>
      <c r="F383" t="s">
        <v>9734</v>
      </c>
      <c r="G383">
        <v>50</v>
      </c>
      <c r="H383">
        <v>50</v>
      </c>
      <c r="I383">
        <v>100</v>
      </c>
      <c r="J383">
        <v>30</v>
      </c>
      <c r="K383">
        <v>2</v>
      </c>
      <c r="L383">
        <v>100</v>
      </c>
      <c r="M383" s="77" t="s">
        <v>4240</v>
      </c>
      <c r="N383" s="135">
        <v>3.2</v>
      </c>
      <c r="O383" t="str">
        <f t="shared" si="11"/>
        <v>50,50,100,30,2,100</v>
      </c>
      <c r="P383" t="s">
        <v>6645</v>
      </c>
      <c r="Q383" t="s">
        <v>7349</v>
      </c>
      <c r="R383" t="str">
        <f>VLOOKUP(B383,'CBS SBI-2008'!$D$8:$L$1478,9,0)</f>
        <v>Reparatie en installatie van machines en apparaten</v>
      </c>
      <c r="S383" t="s">
        <v>4550</v>
      </c>
    </row>
    <row r="384" spans="1:19" x14ac:dyDescent="0.2">
      <c r="A384" s="60" t="str">
        <f t="shared" si="10"/>
        <v>3311.3</v>
      </c>
      <c r="B384" s="60" t="s">
        <v>7352</v>
      </c>
      <c r="C384" s="140">
        <v>3</v>
      </c>
      <c r="D384" t="s">
        <v>9725</v>
      </c>
      <c r="E384" t="s">
        <v>9735</v>
      </c>
      <c r="F384" t="s">
        <v>9736</v>
      </c>
      <c r="G384">
        <v>100</v>
      </c>
      <c r="H384">
        <v>50</v>
      </c>
      <c r="I384">
        <v>100</v>
      </c>
      <c r="J384">
        <v>50</v>
      </c>
      <c r="K384">
        <v>2</v>
      </c>
      <c r="L384">
        <v>100</v>
      </c>
      <c r="M384" s="77" t="s">
        <v>4240</v>
      </c>
      <c r="N384" s="135">
        <v>3.2</v>
      </c>
      <c r="O384" t="str">
        <f t="shared" si="11"/>
        <v>100,50,100,50,2,100</v>
      </c>
      <c r="P384" t="s">
        <v>6645</v>
      </c>
      <c r="Q384" t="s">
        <v>7349</v>
      </c>
      <c r="R384" t="str">
        <f>VLOOKUP(B384,'CBS SBI-2008'!$D$8:$L$1478,9,0)</f>
        <v>Reparatie en installatie van machines en apparaten</v>
      </c>
      <c r="S384" t="s">
        <v>4550</v>
      </c>
    </row>
    <row r="385" spans="1:19" x14ac:dyDescent="0.2">
      <c r="A385" s="60" t="str">
        <f t="shared" si="10"/>
        <v>3311.4</v>
      </c>
      <c r="B385" s="60" t="s">
        <v>7352</v>
      </c>
      <c r="C385" s="140">
        <v>4</v>
      </c>
      <c r="D385" t="s">
        <v>9725</v>
      </c>
      <c r="E385" t="s">
        <v>9737</v>
      </c>
      <c r="F385" t="s">
        <v>9738</v>
      </c>
      <c r="G385">
        <v>100</v>
      </c>
      <c r="H385">
        <v>50</v>
      </c>
      <c r="I385">
        <v>100</v>
      </c>
      <c r="J385">
        <v>50</v>
      </c>
      <c r="K385">
        <v>2</v>
      </c>
      <c r="L385">
        <v>100</v>
      </c>
      <c r="M385" s="77" t="s">
        <v>4240</v>
      </c>
      <c r="N385" s="135">
        <v>3.2</v>
      </c>
      <c r="O385" t="str">
        <f t="shared" si="11"/>
        <v>100,50,100,50,2,100</v>
      </c>
      <c r="P385" t="s">
        <v>6645</v>
      </c>
      <c r="Q385" t="s">
        <v>7349</v>
      </c>
      <c r="R385" t="str">
        <f>VLOOKUP(B385,'CBS SBI-2008'!$D$8:$L$1478,9,0)</f>
        <v>Reparatie en installatie van machines en apparaten</v>
      </c>
      <c r="S385" t="s">
        <v>4550</v>
      </c>
    </row>
    <row r="386" spans="1:19" x14ac:dyDescent="0.2">
      <c r="A386" s="60" t="str">
        <f t="shared" si="10"/>
        <v>3311.5</v>
      </c>
      <c r="B386" s="60" t="s">
        <v>7352</v>
      </c>
      <c r="C386" s="140">
        <v>5</v>
      </c>
      <c r="D386" t="s">
        <v>9725</v>
      </c>
      <c r="E386" t="s">
        <v>9739</v>
      </c>
      <c r="F386" t="s">
        <v>9740</v>
      </c>
      <c r="G386">
        <v>30</v>
      </c>
      <c r="H386">
        <v>50</v>
      </c>
      <c r="I386">
        <v>100</v>
      </c>
      <c r="J386">
        <v>30</v>
      </c>
      <c r="K386">
        <v>2</v>
      </c>
      <c r="L386">
        <v>100</v>
      </c>
      <c r="M386" s="77" t="s">
        <v>4240</v>
      </c>
      <c r="N386" s="135">
        <v>3.2</v>
      </c>
      <c r="O386" t="str">
        <f t="shared" si="11"/>
        <v>30,50,100,30,2,100</v>
      </c>
      <c r="P386" t="s">
        <v>6645</v>
      </c>
      <c r="Q386" t="s">
        <v>7349</v>
      </c>
      <c r="R386" t="str">
        <f>VLOOKUP(B386,'CBS SBI-2008'!$D$8:$L$1478,9,0)</f>
        <v>Reparatie en installatie van machines en apparaten</v>
      </c>
      <c r="S386" t="s">
        <v>4550</v>
      </c>
    </row>
    <row r="387" spans="1:19" x14ac:dyDescent="0.2">
      <c r="A387" s="60" t="str">
        <f t="shared" ref="A387:A450" si="12">B387&amp;IF(C387&lt;&gt;"","."&amp;C387,"")</f>
        <v>3311.6</v>
      </c>
      <c r="B387" s="60" t="s">
        <v>7352</v>
      </c>
      <c r="C387" s="140">
        <v>6</v>
      </c>
      <c r="D387" t="s">
        <v>9725</v>
      </c>
      <c r="E387" t="s">
        <v>9741</v>
      </c>
      <c r="F387" t="s">
        <v>9742</v>
      </c>
      <c r="G387">
        <v>50</v>
      </c>
      <c r="H387">
        <v>10</v>
      </c>
      <c r="I387">
        <v>100</v>
      </c>
      <c r="J387">
        <v>30</v>
      </c>
      <c r="K387">
        <v>2</v>
      </c>
      <c r="L387">
        <v>100</v>
      </c>
      <c r="M387" s="77" t="s">
        <v>4240</v>
      </c>
      <c r="N387" s="135">
        <v>3.2</v>
      </c>
      <c r="O387" t="str">
        <f t="shared" ref="O387:O450" si="13">G387&amp;","&amp;H387&amp;","&amp;I387&amp;","&amp;J387&amp;","&amp;K387&amp;","&amp;L387</f>
        <v>50,10,100,30,2,100</v>
      </c>
      <c r="P387" t="s">
        <v>6645</v>
      </c>
      <c r="Q387" t="s">
        <v>7349</v>
      </c>
      <c r="R387" t="str">
        <f>VLOOKUP(B387,'CBS SBI-2008'!$D$8:$L$1478,9,0)</f>
        <v>Reparatie en installatie van machines en apparaten</v>
      </c>
      <c r="S387" t="s">
        <v>4550</v>
      </c>
    </row>
    <row r="388" spans="1:19" x14ac:dyDescent="0.2">
      <c r="A388" s="60" t="str">
        <f t="shared" si="12"/>
        <v>3311.7</v>
      </c>
      <c r="B388" s="60" t="s">
        <v>7352</v>
      </c>
      <c r="C388" s="140">
        <v>7</v>
      </c>
      <c r="D388" t="s">
        <v>9725</v>
      </c>
      <c r="E388" t="s">
        <v>9743</v>
      </c>
      <c r="F388" t="s">
        <v>9744</v>
      </c>
      <c r="G388">
        <v>50</v>
      </c>
      <c r="H388">
        <v>10</v>
      </c>
      <c r="I388">
        <v>100</v>
      </c>
      <c r="J388">
        <v>30</v>
      </c>
      <c r="K388">
        <v>2</v>
      </c>
      <c r="L388">
        <v>100</v>
      </c>
      <c r="M388" s="77" t="s">
        <v>4240</v>
      </c>
      <c r="N388" s="135">
        <v>3.2</v>
      </c>
      <c r="O388" t="str">
        <f t="shared" si="13"/>
        <v>50,10,100,30,2,100</v>
      </c>
      <c r="P388" t="s">
        <v>6645</v>
      </c>
      <c r="Q388" t="s">
        <v>7349</v>
      </c>
      <c r="R388" t="str">
        <f>VLOOKUP(B388,'CBS SBI-2008'!$D$8:$L$1478,9,0)</f>
        <v>Reparatie en installatie van machines en apparaten</v>
      </c>
      <c r="S388" t="s">
        <v>4550</v>
      </c>
    </row>
    <row r="389" spans="1:19" x14ac:dyDescent="0.2">
      <c r="A389" s="60" t="str">
        <f t="shared" si="12"/>
        <v>3311.8</v>
      </c>
      <c r="B389" s="60" t="s">
        <v>7352</v>
      </c>
      <c r="C389" s="140">
        <v>8</v>
      </c>
      <c r="D389" t="s">
        <v>9725</v>
      </c>
      <c r="E389" t="s">
        <v>9745</v>
      </c>
      <c r="F389" t="s">
        <v>9746</v>
      </c>
      <c r="G389">
        <v>100</v>
      </c>
      <c r="H389">
        <v>50</v>
      </c>
      <c r="I389">
        <v>100</v>
      </c>
      <c r="J389">
        <v>50</v>
      </c>
      <c r="K389">
        <v>1</v>
      </c>
      <c r="L389">
        <v>100</v>
      </c>
      <c r="M389" s="77" t="s">
        <v>4240</v>
      </c>
      <c r="N389" s="135">
        <v>3.2</v>
      </c>
      <c r="O389" t="str">
        <f t="shared" si="13"/>
        <v>100,50,100,50,1,100</v>
      </c>
      <c r="P389" t="s">
        <v>6645</v>
      </c>
      <c r="Q389" t="s">
        <v>7349</v>
      </c>
      <c r="R389" t="str">
        <f>VLOOKUP(B389,'CBS SBI-2008'!$D$8:$L$1478,9,0)</f>
        <v>Reparatie en installatie van machines en apparaten</v>
      </c>
      <c r="S389" t="s">
        <v>4550</v>
      </c>
    </row>
    <row r="390" spans="1:19" x14ac:dyDescent="0.2">
      <c r="A390" s="60" t="str">
        <f t="shared" si="12"/>
        <v>3311.9</v>
      </c>
      <c r="B390" s="60" t="s">
        <v>7352</v>
      </c>
      <c r="C390" s="140">
        <v>9</v>
      </c>
      <c r="D390" t="s">
        <v>9725</v>
      </c>
      <c r="E390" t="s">
        <v>9747</v>
      </c>
      <c r="F390" t="s">
        <v>9748</v>
      </c>
      <c r="G390">
        <v>30</v>
      </c>
      <c r="H390">
        <v>30</v>
      </c>
      <c r="I390">
        <v>100</v>
      </c>
      <c r="J390">
        <v>50</v>
      </c>
      <c r="K390">
        <v>2</v>
      </c>
      <c r="L390">
        <v>100</v>
      </c>
      <c r="M390" s="77" t="s">
        <v>4240</v>
      </c>
      <c r="N390" s="135">
        <v>3.2</v>
      </c>
      <c r="O390" t="str">
        <f t="shared" si="13"/>
        <v>30,30,100,50,2,100</v>
      </c>
      <c r="P390" t="s">
        <v>6645</v>
      </c>
      <c r="Q390" t="s">
        <v>7349</v>
      </c>
      <c r="R390" t="str">
        <f>VLOOKUP(B390,'CBS SBI-2008'!$D$8:$L$1478,9,0)</f>
        <v>Reparatie en installatie van machines en apparaten</v>
      </c>
      <c r="S390" t="s">
        <v>4550</v>
      </c>
    </row>
    <row r="391" spans="1:19" x14ac:dyDescent="0.2">
      <c r="A391" s="60" t="str">
        <f t="shared" si="12"/>
        <v>3315.1</v>
      </c>
      <c r="B391" s="60" t="s">
        <v>7366</v>
      </c>
      <c r="C391" s="140">
        <v>1</v>
      </c>
      <c r="D391" t="s">
        <v>9788</v>
      </c>
      <c r="E391" t="s">
        <v>9789</v>
      </c>
      <c r="F391" t="s">
        <v>9790</v>
      </c>
      <c r="G391">
        <v>30</v>
      </c>
      <c r="H391">
        <v>30</v>
      </c>
      <c r="I391">
        <v>50</v>
      </c>
      <c r="J391">
        <v>10</v>
      </c>
      <c r="K391">
        <v>2</v>
      </c>
      <c r="L391">
        <v>50</v>
      </c>
      <c r="M391" s="77" t="s">
        <v>4528</v>
      </c>
      <c r="N391" s="135">
        <v>3.1</v>
      </c>
      <c r="O391" t="str">
        <f t="shared" si="13"/>
        <v>30,30,50,10,2,50</v>
      </c>
      <c r="P391" t="s">
        <v>6645</v>
      </c>
      <c r="Q391" t="s">
        <v>7349</v>
      </c>
      <c r="R391" t="str">
        <f>VLOOKUP(B391,'CBS SBI-2008'!$D$8:$L$1478,9,0)</f>
        <v>Reparatie en installatie van machines en apparaten</v>
      </c>
      <c r="S391" t="s">
        <v>4550</v>
      </c>
    </row>
    <row r="392" spans="1:19" x14ac:dyDescent="0.2">
      <c r="A392" s="60" t="str">
        <f t="shared" si="12"/>
        <v>3315.2</v>
      </c>
      <c r="B392" s="60" t="s">
        <v>7366</v>
      </c>
      <c r="C392" s="140">
        <v>2</v>
      </c>
      <c r="D392" t="s">
        <v>9788</v>
      </c>
      <c r="E392" t="s">
        <v>9791</v>
      </c>
      <c r="F392" t="s">
        <v>9792</v>
      </c>
      <c r="G392">
        <v>100</v>
      </c>
      <c r="H392">
        <v>50</v>
      </c>
      <c r="I392">
        <v>100</v>
      </c>
      <c r="J392">
        <v>50</v>
      </c>
      <c r="K392">
        <v>2</v>
      </c>
      <c r="L392">
        <v>100</v>
      </c>
      <c r="M392" s="77" t="s">
        <v>4240</v>
      </c>
      <c r="N392" s="135">
        <v>3.2</v>
      </c>
      <c r="O392" t="str">
        <f t="shared" si="13"/>
        <v>100,50,100,50,2,100</v>
      </c>
      <c r="P392" t="s">
        <v>6645</v>
      </c>
      <c r="Q392" t="s">
        <v>7349</v>
      </c>
      <c r="R392" t="str">
        <f>VLOOKUP(B392,'CBS SBI-2008'!$D$8:$L$1478,9,0)</f>
        <v>Reparatie en installatie van machines en apparaten</v>
      </c>
      <c r="S392" t="s">
        <v>4550</v>
      </c>
    </row>
    <row r="393" spans="1:19" x14ac:dyDescent="0.2">
      <c r="A393" s="60" t="str">
        <f t="shared" si="12"/>
        <v>3315.3</v>
      </c>
      <c r="B393" s="60" t="s">
        <v>7366</v>
      </c>
      <c r="C393" s="140">
        <v>3</v>
      </c>
      <c r="D393" t="s">
        <v>9788</v>
      </c>
      <c r="E393" t="s">
        <v>9793</v>
      </c>
      <c r="F393" t="s">
        <v>9794</v>
      </c>
      <c r="G393">
        <v>50</v>
      </c>
      <c r="H393">
        <v>100</v>
      </c>
      <c r="I393">
        <v>200</v>
      </c>
      <c r="J393">
        <v>30</v>
      </c>
      <c r="K393">
        <v>2</v>
      </c>
      <c r="L393">
        <v>200</v>
      </c>
      <c r="M393" s="77" t="s">
        <v>4606</v>
      </c>
      <c r="N393" s="135">
        <v>4.0999999999999996</v>
      </c>
      <c r="O393" t="str">
        <f t="shared" si="13"/>
        <v>50,100,200,30,2,200</v>
      </c>
      <c r="P393" t="s">
        <v>6645</v>
      </c>
      <c r="Q393" t="s">
        <v>7349</v>
      </c>
      <c r="R393" t="str">
        <f>VLOOKUP(B393,'CBS SBI-2008'!$D$8:$L$1478,9,0)</f>
        <v>Reparatie en installatie van machines en apparaten</v>
      </c>
      <c r="S393" t="s">
        <v>4550</v>
      </c>
    </row>
    <row r="394" spans="1:19" x14ac:dyDescent="0.2">
      <c r="A394" s="60" t="str">
        <f t="shared" si="12"/>
        <v>3315.4</v>
      </c>
      <c r="B394" s="60" t="s">
        <v>7366</v>
      </c>
      <c r="C394" s="140">
        <v>4</v>
      </c>
      <c r="D394" t="s">
        <v>9788</v>
      </c>
      <c r="E394" t="s">
        <v>9795</v>
      </c>
      <c r="F394" t="s">
        <v>9796</v>
      </c>
      <c r="G394">
        <v>100</v>
      </c>
      <c r="H394">
        <v>100</v>
      </c>
      <c r="I394">
        <v>500</v>
      </c>
      <c r="J394">
        <v>50</v>
      </c>
      <c r="K394">
        <v>2</v>
      </c>
      <c r="L394">
        <v>500</v>
      </c>
      <c r="M394" s="77" t="s">
        <v>4732</v>
      </c>
      <c r="N394" s="135">
        <v>5.0999999999999996</v>
      </c>
      <c r="O394" t="str">
        <f t="shared" si="13"/>
        <v>100,100,500,50,2,500</v>
      </c>
      <c r="P394" t="s">
        <v>6645</v>
      </c>
      <c r="Q394" t="s">
        <v>7349</v>
      </c>
      <c r="R394" t="str">
        <f>VLOOKUP(B394,'CBS SBI-2008'!$D$8:$L$1478,9,0)</f>
        <v>Reparatie en installatie van machines en apparaten</v>
      </c>
      <c r="S394" t="s">
        <v>4550</v>
      </c>
    </row>
    <row r="395" spans="1:19" x14ac:dyDescent="0.2">
      <c r="A395" s="60" t="str">
        <f t="shared" si="12"/>
        <v>3316.1</v>
      </c>
      <c r="B395" s="60" t="s">
        <v>7368</v>
      </c>
      <c r="C395" s="140">
        <v>1</v>
      </c>
      <c r="D395" t="s">
        <v>9801</v>
      </c>
      <c r="E395" t="s">
        <v>9802</v>
      </c>
      <c r="F395" t="s">
        <v>9803</v>
      </c>
      <c r="G395">
        <v>50</v>
      </c>
      <c r="H395">
        <v>30</v>
      </c>
      <c r="I395">
        <v>200</v>
      </c>
      <c r="J395">
        <v>30</v>
      </c>
      <c r="K395">
        <v>2</v>
      </c>
      <c r="L395">
        <v>200</v>
      </c>
      <c r="M395" s="77" t="s">
        <v>4606</v>
      </c>
      <c r="N395" s="135">
        <v>4.0999999999999996</v>
      </c>
      <c r="O395" t="str">
        <f t="shared" si="13"/>
        <v>50,30,200,30,2,200</v>
      </c>
      <c r="P395" t="s">
        <v>6645</v>
      </c>
      <c r="Q395" t="s">
        <v>7349</v>
      </c>
      <c r="R395" t="str">
        <f>VLOOKUP(B395,'CBS SBI-2008'!$D$8:$L$1478,9,0)</f>
        <v>Reparatie en installatie van machines en apparaten</v>
      </c>
      <c r="S395" t="s">
        <v>4550</v>
      </c>
    </row>
    <row r="396" spans="1:19" x14ac:dyDescent="0.2">
      <c r="A396" s="60" t="str">
        <f t="shared" si="12"/>
        <v>3316.2</v>
      </c>
      <c r="B396" s="60" t="s">
        <v>7368</v>
      </c>
      <c r="C396" s="140">
        <v>2</v>
      </c>
      <c r="D396" t="s">
        <v>9801</v>
      </c>
      <c r="E396" t="s">
        <v>9804</v>
      </c>
      <c r="F396" t="s">
        <v>9805</v>
      </c>
      <c r="G396">
        <v>100</v>
      </c>
      <c r="H396">
        <v>30</v>
      </c>
      <c r="I396">
        <v>1000</v>
      </c>
      <c r="J396">
        <v>100</v>
      </c>
      <c r="K396">
        <v>2</v>
      </c>
      <c r="L396">
        <v>1000</v>
      </c>
      <c r="M396" s="77" t="s">
        <v>4754</v>
      </c>
      <c r="N396" s="135">
        <v>5.3</v>
      </c>
      <c r="O396" t="str">
        <f t="shared" si="13"/>
        <v>100,30,1000,100,2,1000</v>
      </c>
      <c r="P396" t="s">
        <v>6645</v>
      </c>
      <c r="Q396" t="s">
        <v>7349</v>
      </c>
      <c r="R396" t="str">
        <f>VLOOKUP(B396,'CBS SBI-2008'!$D$8:$L$1478,9,0)</f>
        <v>Reparatie en installatie van machines en apparaten</v>
      </c>
      <c r="S396" t="s">
        <v>4550</v>
      </c>
    </row>
    <row r="397" spans="1:19" x14ac:dyDescent="0.2">
      <c r="A397" s="60" t="str">
        <f t="shared" si="12"/>
        <v>35.A1</v>
      </c>
      <c r="B397" s="60" t="s">
        <v>7393</v>
      </c>
      <c r="C397" s="140" t="s">
        <v>1249</v>
      </c>
      <c r="D397" t="s">
        <v>9816</v>
      </c>
      <c r="E397" t="s">
        <v>9817</v>
      </c>
      <c r="F397" t="s">
        <v>9818</v>
      </c>
      <c r="G397">
        <v>100</v>
      </c>
      <c r="H397">
        <v>700</v>
      </c>
      <c r="I397">
        <v>700</v>
      </c>
      <c r="J397">
        <v>200</v>
      </c>
      <c r="K397">
        <v>2</v>
      </c>
      <c r="L397">
        <v>700</v>
      </c>
      <c r="M397" s="77" t="s">
        <v>4748</v>
      </c>
      <c r="N397" s="135">
        <v>5.2</v>
      </c>
      <c r="O397" t="str">
        <f t="shared" si="13"/>
        <v>100,700,700,200,2,700</v>
      </c>
      <c r="P397" t="s">
        <v>1305</v>
      </c>
      <c r="Q397" t="s">
        <v>7394</v>
      </c>
      <c r="R397" t="str">
        <f>VLOOKUP(B397,'CBS SBI-2008'!$D$8:$L$1478,9,0)</f>
        <v>Productie en distributie van en handel in elektriciteit, aardgas, stoom en gekoelde lucht</v>
      </c>
      <c r="S397" t="s">
        <v>4550</v>
      </c>
    </row>
    <row r="398" spans="1:19" x14ac:dyDescent="0.2">
      <c r="A398" s="60" t="str">
        <f t="shared" si="12"/>
        <v>35.A2</v>
      </c>
      <c r="B398" s="60" t="s">
        <v>7393</v>
      </c>
      <c r="C398" s="140" t="s">
        <v>1251</v>
      </c>
      <c r="D398" t="s">
        <v>9816</v>
      </c>
      <c r="E398" t="s">
        <v>9819</v>
      </c>
      <c r="F398" t="s">
        <v>9820</v>
      </c>
      <c r="G398">
        <v>100</v>
      </c>
      <c r="H398">
        <v>100</v>
      </c>
      <c r="I398">
        <v>500</v>
      </c>
      <c r="J398">
        <v>100</v>
      </c>
      <c r="K398">
        <v>2</v>
      </c>
      <c r="L398">
        <v>500</v>
      </c>
      <c r="M398" s="77" t="s">
        <v>4732</v>
      </c>
      <c r="N398" s="135">
        <v>5.0999999999999996</v>
      </c>
      <c r="O398" t="str">
        <f t="shared" si="13"/>
        <v>100,100,500,100,2,500</v>
      </c>
      <c r="P398" t="s">
        <v>1305</v>
      </c>
      <c r="Q398" t="s">
        <v>7394</v>
      </c>
      <c r="R398" t="str">
        <f>VLOOKUP(B398,'CBS SBI-2008'!$D$8:$L$1478,9,0)</f>
        <v>Productie en distributie van en handel in elektriciteit, aardgas, stoom en gekoelde lucht</v>
      </c>
      <c r="S398" t="s">
        <v>4550</v>
      </c>
    </row>
    <row r="399" spans="1:19" x14ac:dyDescent="0.2">
      <c r="A399" s="60" t="str">
        <f t="shared" si="12"/>
        <v>35.A3</v>
      </c>
      <c r="B399" s="60" t="s">
        <v>7393</v>
      </c>
      <c r="C399" s="140" t="s">
        <v>1253</v>
      </c>
      <c r="D399" t="s">
        <v>9816</v>
      </c>
      <c r="E399" t="s">
        <v>9821</v>
      </c>
      <c r="F399" t="s">
        <v>9822</v>
      </c>
      <c r="G399">
        <v>100</v>
      </c>
      <c r="H399">
        <v>100</v>
      </c>
      <c r="I399">
        <v>500</v>
      </c>
      <c r="J399">
        <v>100</v>
      </c>
      <c r="K399">
        <v>1</v>
      </c>
      <c r="L399">
        <v>500</v>
      </c>
      <c r="M399" s="77" t="s">
        <v>4732</v>
      </c>
      <c r="N399" s="135">
        <v>5.0999999999999996</v>
      </c>
      <c r="O399" t="str">
        <f t="shared" si="13"/>
        <v>100,100,500,100,1,500</v>
      </c>
      <c r="P399" t="s">
        <v>1305</v>
      </c>
      <c r="Q399" t="s">
        <v>7394</v>
      </c>
      <c r="R399" t="str">
        <f>VLOOKUP(B399,'CBS SBI-2008'!$D$8:$L$1478,9,0)</f>
        <v>Productie en distributie van en handel in elektriciteit, aardgas, stoom en gekoelde lucht</v>
      </c>
      <c r="S399" t="s">
        <v>4550</v>
      </c>
    </row>
    <row r="400" spans="1:19" x14ac:dyDescent="0.2">
      <c r="A400" s="60" t="str">
        <f t="shared" si="12"/>
        <v>35.A4</v>
      </c>
      <c r="B400" s="60" t="s">
        <v>7393</v>
      </c>
      <c r="C400" s="140" t="s">
        <v>1255</v>
      </c>
      <c r="D400" t="s">
        <v>9816</v>
      </c>
      <c r="E400" t="s">
        <v>9823</v>
      </c>
      <c r="F400" t="s">
        <v>9824</v>
      </c>
      <c r="G400">
        <v>10</v>
      </c>
      <c r="H400">
        <v>10</v>
      </c>
      <c r="I400">
        <v>500</v>
      </c>
      <c r="J400">
        <v>1500</v>
      </c>
      <c r="K400">
        <v>1</v>
      </c>
      <c r="L400">
        <v>1500</v>
      </c>
      <c r="M400" s="77">
        <v>6</v>
      </c>
      <c r="N400" s="135">
        <v>6</v>
      </c>
      <c r="O400" t="str">
        <f t="shared" si="13"/>
        <v>10,10,500,1500,1,1500</v>
      </c>
      <c r="P400" t="s">
        <v>1305</v>
      </c>
      <c r="Q400" t="s">
        <v>7394</v>
      </c>
      <c r="R400" t="str">
        <f>VLOOKUP(B400,'CBS SBI-2008'!$D$8:$L$1478,9,0)</f>
        <v>Productie en distributie van en handel in elektriciteit, aardgas, stoom en gekoelde lucht</v>
      </c>
      <c r="S400" t="s">
        <v>4550</v>
      </c>
    </row>
    <row r="401" spans="1:19" x14ac:dyDescent="0.2">
      <c r="A401" s="60" t="str">
        <f t="shared" si="12"/>
        <v>35.A5</v>
      </c>
      <c r="B401" s="60" t="s">
        <v>7393</v>
      </c>
      <c r="C401" s="140" t="s">
        <v>9825</v>
      </c>
      <c r="D401" t="s">
        <v>9816</v>
      </c>
      <c r="E401" t="s">
        <v>9826</v>
      </c>
      <c r="F401" t="s">
        <v>9827</v>
      </c>
      <c r="G401">
        <v>30</v>
      </c>
      <c r="H401">
        <v>30</v>
      </c>
      <c r="I401">
        <v>500</v>
      </c>
      <c r="J401">
        <v>100</v>
      </c>
      <c r="K401">
        <v>1</v>
      </c>
      <c r="L401">
        <v>500</v>
      </c>
      <c r="M401" s="77" t="s">
        <v>4732</v>
      </c>
      <c r="N401" s="135">
        <v>5.0999999999999996</v>
      </c>
      <c r="O401" t="str">
        <f t="shared" si="13"/>
        <v>30,30,500,100,1,500</v>
      </c>
      <c r="P401" t="s">
        <v>1305</v>
      </c>
      <c r="Q401" t="s">
        <v>7394</v>
      </c>
      <c r="R401" t="str">
        <f>VLOOKUP(B401,'CBS SBI-2008'!$D$8:$L$1478,9,0)</f>
        <v>Productie en distributie van en handel in elektriciteit, aardgas, stoom en gekoelde lucht</v>
      </c>
      <c r="S401" t="s">
        <v>4550</v>
      </c>
    </row>
    <row r="402" spans="1:19" x14ac:dyDescent="0.2">
      <c r="A402" s="60" t="str">
        <f t="shared" si="12"/>
        <v>35.B1</v>
      </c>
      <c r="B402" s="60" t="s">
        <v>7393</v>
      </c>
      <c r="C402" s="140" t="s">
        <v>1257</v>
      </c>
      <c r="D402" t="s">
        <v>9828</v>
      </c>
      <c r="E402" t="s">
        <v>9829</v>
      </c>
      <c r="F402" t="s">
        <v>9830</v>
      </c>
      <c r="G402">
        <v>100</v>
      </c>
      <c r="H402">
        <v>50</v>
      </c>
      <c r="I402">
        <v>100</v>
      </c>
      <c r="J402">
        <v>30</v>
      </c>
      <c r="K402">
        <v>0</v>
      </c>
      <c r="L402">
        <v>100</v>
      </c>
      <c r="M402" s="77" t="s">
        <v>4240</v>
      </c>
      <c r="N402" s="135">
        <v>3.2</v>
      </c>
      <c r="O402" t="str">
        <f t="shared" si="13"/>
        <v>100,50,100,30,0,100</v>
      </c>
      <c r="P402" t="s">
        <v>1299</v>
      </c>
      <c r="Q402" t="s">
        <v>7394</v>
      </c>
      <c r="R402" t="str">
        <f>VLOOKUP(B402,'CBS SBI-2008'!$D$8:$L$1478,9,0)</f>
        <v>Productie en distributie van en handel in elektriciteit, aardgas, stoom en gekoelde lucht</v>
      </c>
      <c r="S402" t="s">
        <v>4550</v>
      </c>
    </row>
    <row r="403" spans="1:19" x14ac:dyDescent="0.2">
      <c r="A403" s="60" t="str">
        <f t="shared" si="12"/>
        <v>35.B2</v>
      </c>
      <c r="B403" s="60" t="s">
        <v>7393</v>
      </c>
      <c r="C403" s="140" t="s">
        <v>1259</v>
      </c>
      <c r="D403" t="s">
        <v>9828</v>
      </c>
      <c r="E403" t="s">
        <v>9831</v>
      </c>
      <c r="F403" t="s">
        <v>9832</v>
      </c>
      <c r="G403">
        <v>50</v>
      </c>
      <c r="H403">
        <v>50</v>
      </c>
      <c r="I403">
        <v>100</v>
      </c>
      <c r="J403">
        <v>30</v>
      </c>
      <c r="K403">
        <v>0</v>
      </c>
      <c r="L403">
        <v>100</v>
      </c>
      <c r="M403" s="77" t="s">
        <v>4240</v>
      </c>
      <c r="N403" s="135">
        <v>3.2</v>
      </c>
      <c r="O403" t="str">
        <f t="shared" si="13"/>
        <v>50,50,100,30,0,100</v>
      </c>
      <c r="P403" t="s">
        <v>1299</v>
      </c>
      <c r="Q403" t="s">
        <v>7394</v>
      </c>
      <c r="R403" t="str">
        <f>VLOOKUP(B403,'CBS SBI-2008'!$D$8:$L$1478,9,0)</f>
        <v>Productie en distributie van en handel in elektriciteit, aardgas, stoom en gekoelde lucht</v>
      </c>
      <c r="S403" t="s">
        <v>4550</v>
      </c>
    </row>
    <row r="404" spans="1:19" x14ac:dyDescent="0.2">
      <c r="A404" s="60" t="str">
        <f t="shared" si="12"/>
        <v>35.C1</v>
      </c>
      <c r="B404" s="60" t="s">
        <v>7393</v>
      </c>
      <c r="C404" s="140" t="s">
        <v>1265</v>
      </c>
      <c r="D404" t="s">
        <v>9833</v>
      </c>
      <c r="E404" t="s">
        <v>9834</v>
      </c>
      <c r="F404" t="s">
        <v>9835</v>
      </c>
      <c r="G404">
        <v>0</v>
      </c>
      <c r="H404">
        <v>0</v>
      </c>
      <c r="I404">
        <v>30</v>
      </c>
      <c r="J404">
        <v>10</v>
      </c>
      <c r="K404">
        <v>1</v>
      </c>
      <c r="L404">
        <v>30</v>
      </c>
      <c r="M404" s="77">
        <v>2</v>
      </c>
      <c r="N404" s="135">
        <v>2</v>
      </c>
      <c r="O404" t="str">
        <f t="shared" si="13"/>
        <v>0,0,30,10,1,30</v>
      </c>
      <c r="P404" t="s">
        <v>1305</v>
      </c>
      <c r="Q404" t="s">
        <v>7394</v>
      </c>
      <c r="R404" t="str">
        <f>VLOOKUP(B404,'CBS SBI-2008'!$D$8:$L$1478,9,0)</f>
        <v>Productie en distributie van en handel in elektriciteit, aardgas, stoom en gekoelde lucht</v>
      </c>
      <c r="S404" t="s">
        <v>4550</v>
      </c>
    </row>
    <row r="405" spans="1:19" x14ac:dyDescent="0.2">
      <c r="A405" s="60" t="str">
        <f t="shared" si="12"/>
        <v>35.C2</v>
      </c>
      <c r="B405" s="60" t="s">
        <v>7393</v>
      </c>
      <c r="C405" s="140" t="s">
        <v>1267</v>
      </c>
      <c r="D405" t="s">
        <v>9833</v>
      </c>
      <c r="E405" t="s">
        <v>9836</v>
      </c>
      <c r="F405" t="s">
        <v>9837</v>
      </c>
      <c r="G405">
        <v>0</v>
      </c>
      <c r="H405">
        <v>0</v>
      </c>
      <c r="I405">
        <v>50</v>
      </c>
      <c r="J405">
        <v>30</v>
      </c>
      <c r="K405">
        <v>1</v>
      </c>
      <c r="L405">
        <v>50</v>
      </c>
      <c r="M405" s="77" t="s">
        <v>4528</v>
      </c>
      <c r="N405" s="135">
        <v>3.1</v>
      </c>
      <c r="O405" t="str">
        <f t="shared" si="13"/>
        <v>0,0,50,30,1,50</v>
      </c>
      <c r="P405" t="s">
        <v>1305</v>
      </c>
      <c r="Q405" t="s">
        <v>7394</v>
      </c>
      <c r="R405" t="str">
        <f>VLOOKUP(B405,'CBS SBI-2008'!$D$8:$L$1478,9,0)</f>
        <v>Productie en distributie van en handel in elektriciteit, aardgas, stoom en gekoelde lucht</v>
      </c>
      <c r="S405" t="s">
        <v>4550</v>
      </c>
    </row>
    <row r="406" spans="1:19" x14ac:dyDescent="0.2">
      <c r="A406" s="60" t="str">
        <f t="shared" si="12"/>
        <v>35.C3</v>
      </c>
      <c r="B406" s="60" t="s">
        <v>7393</v>
      </c>
      <c r="C406" s="140" t="s">
        <v>1269</v>
      </c>
      <c r="D406" t="s">
        <v>9833</v>
      </c>
      <c r="E406" t="s">
        <v>9838</v>
      </c>
      <c r="F406" t="s">
        <v>9839</v>
      </c>
      <c r="G406">
        <v>0</v>
      </c>
      <c r="H406">
        <v>0</v>
      </c>
      <c r="I406">
        <v>100</v>
      </c>
      <c r="J406">
        <v>50</v>
      </c>
      <c r="K406">
        <v>1</v>
      </c>
      <c r="L406">
        <v>100</v>
      </c>
      <c r="M406" s="77" t="s">
        <v>4240</v>
      </c>
      <c r="N406" s="135">
        <v>3.2</v>
      </c>
      <c r="O406" t="str">
        <f t="shared" si="13"/>
        <v>0,0,100,50,1,100</v>
      </c>
      <c r="P406" t="s">
        <v>1305</v>
      </c>
      <c r="Q406" t="s">
        <v>7394</v>
      </c>
      <c r="R406" t="str">
        <f>VLOOKUP(B406,'CBS SBI-2008'!$D$8:$L$1478,9,0)</f>
        <v>Productie en distributie van en handel in elektriciteit, aardgas, stoom en gekoelde lucht</v>
      </c>
      <c r="S406" t="s">
        <v>4550</v>
      </c>
    </row>
    <row r="407" spans="1:19" x14ac:dyDescent="0.2">
      <c r="A407" s="60" t="str">
        <f t="shared" si="12"/>
        <v>35.C4</v>
      </c>
      <c r="B407" s="60" t="s">
        <v>7393</v>
      </c>
      <c r="C407" s="140" t="s">
        <v>1271</v>
      </c>
      <c r="D407" t="s">
        <v>9833</v>
      </c>
      <c r="E407" t="s">
        <v>9840</v>
      </c>
      <c r="F407" t="s">
        <v>9841</v>
      </c>
      <c r="G407">
        <v>0</v>
      </c>
      <c r="H407">
        <v>0</v>
      </c>
      <c r="I407">
        <v>300</v>
      </c>
      <c r="J407">
        <v>50</v>
      </c>
      <c r="K407">
        <v>1</v>
      </c>
      <c r="L407">
        <v>300</v>
      </c>
      <c r="M407" s="77" t="s">
        <v>4621</v>
      </c>
      <c r="N407" s="135">
        <v>4.2</v>
      </c>
      <c r="O407" t="str">
        <f t="shared" si="13"/>
        <v>0,0,300,50,1,300</v>
      </c>
      <c r="P407" t="s">
        <v>1305</v>
      </c>
      <c r="Q407" t="s">
        <v>7394</v>
      </c>
      <c r="R407" t="str">
        <f>VLOOKUP(B407,'CBS SBI-2008'!$D$8:$L$1478,9,0)</f>
        <v>Productie en distributie van en handel in elektriciteit, aardgas, stoom en gekoelde lucht</v>
      </c>
      <c r="S407" t="s">
        <v>4550</v>
      </c>
    </row>
    <row r="408" spans="1:19" x14ac:dyDescent="0.2">
      <c r="A408" s="60" t="str">
        <f t="shared" si="12"/>
        <v>35.C5</v>
      </c>
      <c r="B408" s="60" t="s">
        <v>7393</v>
      </c>
      <c r="C408" s="140" t="s">
        <v>9842</v>
      </c>
      <c r="D408" t="s">
        <v>9833</v>
      </c>
      <c r="E408" t="s">
        <v>9843</v>
      </c>
      <c r="F408" t="s">
        <v>9844</v>
      </c>
      <c r="G408">
        <v>0</v>
      </c>
      <c r="H408">
        <v>0</v>
      </c>
      <c r="I408">
        <v>500</v>
      </c>
      <c r="J408">
        <v>50</v>
      </c>
      <c r="K408">
        <v>1</v>
      </c>
      <c r="L408">
        <v>500</v>
      </c>
      <c r="M408" s="77" t="s">
        <v>4732</v>
      </c>
      <c r="N408" s="135">
        <v>5.0999999999999996</v>
      </c>
      <c r="O408" t="str">
        <f t="shared" si="13"/>
        <v>0,0,500,50,1,500</v>
      </c>
      <c r="P408" t="s">
        <v>1305</v>
      </c>
      <c r="Q408" t="s">
        <v>7394</v>
      </c>
      <c r="R408" t="str">
        <f>VLOOKUP(B408,'CBS SBI-2008'!$D$8:$L$1478,9,0)</f>
        <v>Productie en distributie van en handel in elektriciteit, aardgas, stoom en gekoelde lucht</v>
      </c>
      <c r="S408" t="s">
        <v>4550</v>
      </c>
    </row>
    <row r="409" spans="1:19" x14ac:dyDescent="0.2">
      <c r="A409" s="60" t="str">
        <f t="shared" si="12"/>
        <v>35.D1</v>
      </c>
      <c r="B409" s="60" t="s">
        <v>7393</v>
      </c>
      <c r="C409" s="140" t="s">
        <v>1273</v>
      </c>
      <c r="D409" t="s">
        <v>9845</v>
      </c>
      <c r="E409" t="s">
        <v>9846</v>
      </c>
      <c r="F409" t="s">
        <v>9847</v>
      </c>
      <c r="G409">
        <v>0</v>
      </c>
      <c r="H409">
        <v>0</v>
      </c>
      <c r="I409">
        <v>300</v>
      </c>
      <c r="J409">
        <v>100</v>
      </c>
      <c r="K409">
        <v>1</v>
      </c>
      <c r="L409">
        <v>300</v>
      </c>
      <c r="M409" s="77" t="s">
        <v>4621</v>
      </c>
      <c r="N409" s="135">
        <v>4.2</v>
      </c>
      <c r="O409" t="str">
        <f t="shared" si="13"/>
        <v>0,0,300,100,1,300</v>
      </c>
      <c r="P409" t="s">
        <v>1305</v>
      </c>
      <c r="Q409" t="s">
        <v>7394</v>
      </c>
      <c r="R409" t="str">
        <f>VLOOKUP(B409,'CBS SBI-2008'!$D$8:$L$1478,9,0)</f>
        <v>Productie en distributie van en handel in elektriciteit, aardgas, stoom en gekoelde lucht</v>
      </c>
      <c r="S409" t="s">
        <v>4550</v>
      </c>
    </row>
    <row r="410" spans="1:19" x14ac:dyDescent="0.2">
      <c r="A410" s="60" t="str">
        <f t="shared" si="12"/>
        <v>35.D2</v>
      </c>
      <c r="B410" s="60" t="s">
        <v>7393</v>
      </c>
      <c r="C410" s="140" t="s">
        <v>1275</v>
      </c>
      <c r="D410" t="s">
        <v>9845</v>
      </c>
      <c r="E410" t="s">
        <v>9848</v>
      </c>
      <c r="F410" t="s">
        <v>9849</v>
      </c>
      <c r="G410">
        <v>0</v>
      </c>
      <c r="H410">
        <v>0</v>
      </c>
      <c r="I410">
        <v>500</v>
      </c>
      <c r="J410">
        <v>200</v>
      </c>
      <c r="K410">
        <v>1</v>
      </c>
      <c r="L410">
        <v>500</v>
      </c>
      <c r="M410" s="77" t="s">
        <v>4732</v>
      </c>
      <c r="N410" s="135">
        <v>5.0999999999999996</v>
      </c>
      <c r="O410" t="str">
        <f t="shared" si="13"/>
        <v>0,0,500,200,1,500</v>
      </c>
      <c r="P410" t="s">
        <v>1305</v>
      </c>
      <c r="Q410" t="s">
        <v>7394</v>
      </c>
      <c r="R410" t="str">
        <f>VLOOKUP(B410,'CBS SBI-2008'!$D$8:$L$1478,9,0)</f>
        <v>Productie en distributie van en handel in elektriciteit, aardgas, stoom en gekoelde lucht</v>
      </c>
      <c r="S410" t="s">
        <v>4550</v>
      </c>
    </row>
    <row r="411" spans="1:19" x14ac:dyDescent="0.2">
      <c r="A411" s="60" t="str">
        <f t="shared" si="12"/>
        <v>35.D3</v>
      </c>
      <c r="B411" s="60" t="s">
        <v>7393</v>
      </c>
      <c r="C411" s="140" t="s">
        <v>1277</v>
      </c>
      <c r="D411" t="s">
        <v>9845</v>
      </c>
      <c r="E411" t="s">
        <v>9850</v>
      </c>
      <c r="F411" t="s">
        <v>9851</v>
      </c>
      <c r="G411" t="s">
        <v>9852</v>
      </c>
      <c r="H411" t="s">
        <v>9852</v>
      </c>
      <c r="I411" t="s">
        <v>6646</v>
      </c>
      <c r="J411" t="s">
        <v>6646</v>
      </c>
      <c r="K411">
        <v>0</v>
      </c>
      <c r="L411" t="s">
        <v>6646</v>
      </c>
      <c r="M411" s="77">
        <v>1</v>
      </c>
      <c r="N411" s="135">
        <v>1</v>
      </c>
      <c r="O411" t="str">
        <f t="shared" si="13"/>
        <v>0,0,10,10,0,10</v>
      </c>
      <c r="P411" t="s">
        <v>1305</v>
      </c>
      <c r="Q411" t="s">
        <v>7394</v>
      </c>
      <c r="R411" t="str">
        <f>VLOOKUP(B411,'CBS SBI-2008'!$D$8:$L$1478,9,0)</f>
        <v>Productie en distributie van en handel in elektriciteit, aardgas, stoom en gekoelde lucht</v>
      </c>
      <c r="S411" t="s">
        <v>4550</v>
      </c>
    </row>
    <row r="412" spans="1:19" x14ac:dyDescent="0.2">
      <c r="A412" s="60" t="str">
        <f t="shared" si="12"/>
        <v>35.D4</v>
      </c>
      <c r="B412" s="60" t="s">
        <v>7393</v>
      </c>
      <c r="C412" s="140" t="s">
        <v>1279</v>
      </c>
      <c r="D412" t="s">
        <v>9845</v>
      </c>
      <c r="E412" t="s">
        <v>9853</v>
      </c>
      <c r="F412" t="s">
        <v>9854</v>
      </c>
      <c r="G412">
        <v>0</v>
      </c>
      <c r="H412">
        <v>0</v>
      </c>
      <c r="I412">
        <v>30</v>
      </c>
      <c r="J412">
        <v>10</v>
      </c>
      <c r="K412">
        <v>1</v>
      </c>
      <c r="L412">
        <v>30</v>
      </c>
      <c r="M412" s="77">
        <v>2</v>
      </c>
      <c r="N412" s="135">
        <v>2</v>
      </c>
      <c r="O412" t="str">
        <f t="shared" si="13"/>
        <v>0,0,30,10,1,30</v>
      </c>
      <c r="P412" t="s">
        <v>1305</v>
      </c>
      <c r="Q412" t="s">
        <v>7394</v>
      </c>
      <c r="R412" t="str">
        <f>VLOOKUP(B412,'CBS SBI-2008'!$D$8:$L$1478,9,0)</f>
        <v>Productie en distributie van en handel in elektriciteit, aardgas, stoom en gekoelde lucht</v>
      </c>
      <c r="S412" t="s">
        <v>4550</v>
      </c>
    </row>
    <row r="413" spans="1:19" x14ac:dyDescent="0.2">
      <c r="A413" s="60" t="str">
        <f t="shared" si="12"/>
        <v>35.D5</v>
      </c>
      <c r="B413" s="60" t="s">
        <v>7393</v>
      </c>
      <c r="C413" s="140" t="s">
        <v>9855</v>
      </c>
      <c r="D413" t="s">
        <v>9845</v>
      </c>
      <c r="E413" t="s">
        <v>9856</v>
      </c>
      <c r="F413" t="s">
        <v>9857</v>
      </c>
      <c r="G413">
        <v>0</v>
      </c>
      <c r="H413">
        <v>0</v>
      </c>
      <c r="I413">
        <v>50</v>
      </c>
      <c r="J413">
        <v>50</v>
      </c>
      <c r="K413">
        <v>1</v>
      </c>
      <c r="L413">
        <v>50</v>
      </c>
      <c r="M413" s="77" t="s">
        <v>4528</v>
      </c>
      <c r="N413" s="135">
        <v>3.1</v>
      </c>
      <c r="O413" t="str">
        <f t="shared" si="13"/>
        <v>0,0,50,50,1,50</v>
      </c>
      <c r="P413" t="s">
        <v>1305</v>
      </c>
      <c r="Q413" t="s">
        <v>7394</v>
      </c>
      <c r="R413" t="str">
        <f>VLOOKUP(B413,'CBS SBI-2008'!$D$8:$L$1478,9,0)</f>
        <v>Productie en distributie van en handel in elektriciteit, aardgas, stoom en gekoelde lucht</v>
      </c>
      <c r="S413" t="s">
        <v>4550</v>
      </c>
    </row>
    <row r="414" spans="1:19" x14ac:dyDescent="0.2">
      <c r="A414" s="60" t="str">
        <f t="shared" si="12"/>
        <v>35.E1</v>
      </c>
      <c r="B414" s="60" t="s">
        <v>7393</v>
      </c>
      <c r="C414" s="140" t="s">
        <v>9858</v>
      </c>
      <c r="D414" t="s">
        <v>9859</v>
      </c>
      <c r="E414" t="s">
        <v>9860</v>
      </c>
      <c r="F414" t="s">
        <v>9861</v>
      </c>
      <c r="G414">
        <v>30</v>
      </c>
      <c r="H414">
        <v>10</v>
      </c>
      <c r="I414">
        <v>100</v>
      </c>
      <c r="J414">
        <v>50</v>
      </c>
      <c r="K414">
        <v>1</v>
      </c>
      <c r="L414">
        <v>100</v>
      </c>
      <c r="M414" s="77" t="s">
        <v>4240</v>
      </c>
      <c r="N414" s="135">
        <v>3.2</v>
      </c>
      <c r="O414" t="str">
        <f t="shared" si="13"/>
        <v>30,10,100,50,1,100</v>
      </c>
      <c r="P414" t="s">
        <v>1305</v>
      </c>
      <c r="Q414" t="s">
        <v>7394</v>
      </c>
      <c r="R414" t="str">
        <f>VLOOKUP(B414,'CBS SBI-2008'!$D$8:$L$1478,9,0)</f>
        <v>Productie en distributie van en handel in elektriciteit, aardgas, stoom en gekoelde lucht</v>
      </c>
      <c r="S414" t="s">
        <v>4550</v>
      </c>
    </row>
    <row r="415" spans="1:19" x14ac:dyDescent="0.2">
      <c r="A415" s="60" t="str">
        <f t="shared" si="12"/>
        <v>35.E2</v>
      </c>
      <c r="B415" s="60" t="s">
        <v>7393</v>
      </c>
      <c r="C415" s="140" t="s">
        <v>9862</v>
      </c>
      <c r="D415" t="s">
        <v>9859</v>
      </c>
      <c r="E415" t="s">
        <v>9863</v>
      </c>
      <c r="F415" t="s">
        <v>9864</v>
      </c>
      <c r="G415">
        <v>10</v>
      </c>
      <c r="H415">
        <v>0</v>
      </c>
      <c r="I415">
        <v>30</v>
      </c>
      <c r="J415">
        <v>10</v>
      </c>
      <c r="K415">
        <v>1</v>
      </c>
      <c r="L415">
        <v>30</v>
      </c>
      <c r="M415" s="77">
        <v>2</v>
      </c>
      <c r="N415" s="135">
        <v>2</v>
      </c>
      <c r="O415" t="str">
        <f t="shared" si="13"/>
        <v>10,0,30,10,1,30</v>
      </c>
      <c r="P415" t="s">
        <v>1305</v>
      </c>
      <c r="Q415" t="s">
        <v>7394</v>
      </c>
      <c r="R415" t="str">
        <f>VLOOKUP(B415,'CBS SBI-2008'!$D$8:$L$1478,9,0)</f>
        <v>Productie en distributie van en handel in elektriciteit, aardgas, stoom en gekoelde lucht</v>
      </c>
      <c r="S415" t="s">
        <v>4550</v>
      </c>
    </row>
    <row r="416" spans="1:19" x14ac:dyDescent="0.2">
      <c r="A416" s="60" t="str">
        <f t="shared" si="12"/>
        <v>35.F1</v>
      </c>
      <c r="B416" s="60" t="s">
        <v>7393</v>
      </c>
      <c r="C416" s="140" t="s">
        <v>9865</v>
      </c>
      <c r="D416" t="s">
        <v>9866</v>
      </c>
      <c r="E416" t="s">
        <v>9867</v>
      </c>
      <c r="F416" t="s">
        <v>9868</v>
      </c>
      <c r="G416" t="s">
        <v>9852</v>
      </c>
      <c r="H416" t="s">
        <v>9852</v>
      </c>
      <c r="I416" t="s">
        <v>9869</v>
      </c>
      <c r="J416" t="s">
        <v>705</v>
      </c>
      <c r="K416">
        <v>0</v>
      </c>
      <c r="L416" t="s">
        <v>9869</v>
      </c>
      <c r="M416" s="77" t="s">
        <v>4240</v>
      </c>
      <c r="N416" s="135">
        <v>3.2</v>
      </c>
      <c r="O416" t="str">
        <f t="shared" si="13"/>
        <v>0,0,100,30,0,100</v>
      </c>
      <c r="P416" t="s">
        <v>1305</v>
      </c>
      <c r="Q416" t="s">
        <v>7394</v>
      </c>
      <c r="R416" t="str">
        <f>VLOOKUP(B416,'CBS SBI-2008'!$D$8:$L$1478,9,0)</f>
        <v>Productie en distributie van en handel in elektriciteit, aardgas, stoom en gekoelde lucht</v>
      </c>
      <c r="S416" t="s">
        <v>4550</v>
      </c>
    </row>
    <row r="417" spans="1:19" x14ac:dyDescent="0.2">
      <c r="A417" s="60" t="str">
        <f t="shared" si="12"/>
        <v>35.F2</v>
      </c>
      <c r="B417" s="60" t="s">
        <v>7393</v>
      </c>
      <c r="C417" s="140" t="s">
        <v>9870</v>
      </c>
      <c r="D417" t="s">
        <v>9866</v>
      </c>
      <c r="E417" t="s">
        <v>9871</v>
      </c>
      <c r="F417" t="s">
        <v>9872</v>
      </c>
      <c r="G417" t="s">
        <v>9852</v>
      </c>
      <c r="H417" t="s">
        <v>9852</v>
      </c>
      <c r="I417" t="s">
        <v>9873</v>
      </c>
      <c r="J417" t="s">
        <v>8167</v>
      </c>
      <c r="K417">
        <v>0</v>
      </c>
      <c r="L417" t="s">
        <v>9873</v>
      </c>
      <c r="M417" s="77" t="s">
        <v>4606</v>
      </c>
      <c r="N417" s="135">
        <v>4.0999999999999996</v>
      </c>
      <c r="O417" t="str">
        <f t="shared" si="13"/>
        <v>0,0,200,50,0,200</v>
      </c>
      <c r="P417" t="s">
        <v>1305</v>
      </c>
      <c r="Q417" t="s">
        <v>7394</v>
      </c>
      <c r="R417" t="str">
        <f>VLOOKUP(B417,'CBS SBI-2008'!$D$8:$L$1478,9,0)</f>
        <v>Productie en distributie van en handel in elektriciteit, aardgas, stoom en gekoelde lucht</v>
      </c>
      <c r="S417" t="s">
        <v>4550</v>
      </c>
    </row>
    <row r="418" spans="1:19" x14ac:dyDescent="0.2">
      <c r="A418" s="60" t="str">
        <f t="shared" si="12"/>
        <v>35.F3</v>
      </c>
      <c r="B418" s="60" t="s">
        <v>7393</v>
      </c>
      <c r="C418" s="140" t="s">
        <v>9874</v>
      </c>
      <c r="D418" t="s">
        <v>9866</v>
      </c>
      <c r="E418" t="s">
        <v>9875</v>
      </c>
      <c r="F418" t="s">
        <v>9876</v>
      </c>
      <c r="G418" t="s">
        <v>9852</v>
      </c>
      <c r="H418" t="s">
        <v>9852</v>
      </c>
      <c r="I418" t="s">
        <v>9877</v>
      </c>
      <c r="J418" t="s">
        <v>8167</v>
      </c>
      <c r="K418">
        <v>0</v>
      </c>
      <c r="L418" t="s">
        <v>9877</v>
      </c>
      <c r="M418" s="77" t="s">
        <v>4621</v>
      </c>
      <c r="N418" s="135">
        <v>4.2</v>
      </c>
      <c r="O418" t="str">
        <f t="shared" si="13"/>
        <v>0,0,300,50,0,300</v>
      </c>
      <c r="P418" t="s">
        <v>1305</v>
      </c>
      <c r="Q418" t="s">
        <v>7394</v>
      </c>
      <c r="R418" t="str">
        <f>VLOOKUP(B418,'CBS SBI-2008'!$D$8:$L$1478,9,0)</f>
        <v>Productie en distributie van en handel in elektriciteit, aardgas, stoom en gekoelde lucht</v>
      </c>
      <c r="S418" t="s">
        <v>4550</v>
      </c>
    </row>
    <row r="419" spans="1:19" x14ac:dyDescent="0.2">
      <c r="A419" s="60" t="str">
        <f t="shared" si="12"/>
        <v>36.A1</v>
      </c>
      <c r="B419" s="60" t="s">
        <v>7418</v>
      </c>
      <c r="C419" s="140" t="s">
        <v>1249</v>
      </c>
      <c r="D419" t="s">
        <v>9878</v>
      </c>
      <c r="E419" t="s">
        <v>9879</v>
      </c>
      <c r="F419" t="s">
        <v>9880</v>
      </c>
      <c r="G419">
        <v>50</v>
      </c>
      <c r="H419">
        <v>0</v>
      </c>
      <c r="I419">
        <v>50</v>
      </c>
      <c r="J419">
        <v>1000</v>
      </c>
      <c r="K419">
        <v>1</v>
      </c>
      <c r="L419">
        <v>1000</v>
      </c>
      <c r="M419" s="77" t="s">
        <v>4754</v>
      </c>
      <c r="N419" s="135">
        <v>5.3</v>
      </c>
      <c r="O419" t="str">
        <f t="shared" si="13"/>
        <v>50,0,50,1000,1,1000</v>
      </c>
      <c r="P419" t="s">
        <v>1305</v>
      </c>
      <c r="Q419" t="s">
        <v>7419</v>
      </c>
      <c r="R419" t="str">
        <f>VLOOKUP(B419,'CBS SBI-2008'!$D$8:$L$1478,9,0)</f>
        <v>Winning en distributie van water</v>
      </c>
      <c r="S419" t="s">
        <v>4550</v>
      </c>
    </row>
    <row r="420" spans="1:19" x14ac:dyDescent="0.2">
      <c r="A420" s="60" t="str">
        <f t="shared" si="12"/>
        <v>36.A2</v>
      </c>
      <c r="B420" s="60" t="s">
        <v>7418</v>
      </c>
      <c r="C420" s="140" t="s">
        <v>1251</v>
      </c>
      <c r="D420" t="s">
        <v>9878</v>
      </c>
      <c r="E420" t="s">
        <v>9881</v>
      </c>
      <c r="F420" t="s">
        <v>9882</v>
      </c>
      <c r="G420">
        <v>10</v>
      </c>
      <c r="H420">
        <v>0</v>
      </c>
      <c r="I420">
        <v>50</v>
      </c>
      <c r="J420">
        <v>30</v>
      </c>
      <c r="K420">
        <v>1</v>
      </c>
      <c r="L420">
        <v>50</v>
      </c>
      <c r="M420" s="77" t="s">
        <v>4528</v>
      </c>
      <c r="N420" s="135">
        <v>3.1</v>
      </c>
      <c r="O420" t="str">
        <f t="shared" si="13"/>
        <v>10,0,50,30,1,50</v>
      </c>
      <c r="P420" t="s">
        <v>1305</v>
      </c>
      <c r="Q420" t="s">
        <v>7419</v>
      </c>
      <c r="R420" t="str">
        <f>VLOOKUP(B420,'CBS SBI-2008'!$D$8:$L$1478,9,0)</f>
        <v>Winning en distributie van water</v>
      </c>
      <c r="S420" t="s">
        <v>4550</v>
      </c>
    </row>
    <row r="421" spans="1:19" x14ac:dyDescent="0.2">
      <c r="A421" s="60" t="str">
        <f t="shared" si="12"/>
        <v>36.B1</v>
      </c>
      <c r="B421" s="60" t="s">
        <v>7418</v>
      </c>
      <c r="C421" s="140" t="s">
        <v>1257</v>
      </c>
      <c r="D421" t="s">
        <v>9883</v>
      </c>
      <c r="E421" t="s">
        <v>9884</v>
      </c>
      <c r="F421" t="s">
        <v>9885</v>
      </c>
      <c r="G421">
        <v>0</v>
      </c>
      <c r="H421">
        <v>0</v>
      </c>
      <c r="I421">
        <v>30</v>
      </c>
      <c r="J421">
        <v>10</v>
      </c>
      <c r="K421">
        <v>1</v>
      </c>
      <c r="L421">
        <v>30</v>
      </c>
      <c r="M421" s="77">
        <v>2</v>
      </c>
      <c r="N421" s="135">
        <v>2</v>
      </c>
      <c r="O421" t="str">
        <f t="shared" si="13"/>
        <v>0,0,30,10,1,30</v>
      </c>
      <c r="P421" t="s">
        <v>1305</v>
      </c>
      <c r="Q421" t="s">
        <v>7419</v>
      </c>
      <c r="R421" t="str">
        <f>VLOOKUP(B421,'CBS SBI-2008'!$D$8:$L$1478,9,0)</f>
        <v>Winning en distributie van water</v>
      </c>
      <c r="S421" t="s">
        <v>4550</v>
      </c>
    </row>
    <row r="422" spans="1:19" x14ac:dyDescent="0.2">
      <c r="A422" s="60" t="str">
        <f t="shared" si="12"/>
        <v>36.B2</v>
      </c>
      <c r="B422" s="60" t="s">
        <v>7418</v>
      </c>
      <c r="C422" s="140" t="s">
        <v>1259</v>
      </c>
      <c r="D422" t="s">
        <v>9883</v>
      </c>
      <c r="E422" t="s">
        <v>9886</v>
      </c>
      <c r="F422" t="s">
        <v>9887</v>
      </c>
      <c r="G422">
        <v>0</v>
      </c>
      <c r="H422">
        <v>0</v>
      </c>
      <c r="I422">
        <v>100</v>
      </c>
      <c r="J422">
        <v>10</v>
      </c>
      <c r="K422">
        <v>1</v>
      </c>
      <c r="L422">
        <v>100</v>
      </c>
      <c r="M422" s="77" t="s">
        <v>4240</v>
      </c>
      <c r="N422" s="135">
        <v>3.2</v>
      </c>
      <c r="O422" t="str">
        <f t="shared" si="13"/>
        <v>0,0,100,10,1,100</v>
      </c>
      <c r="P422" t="s">
        <v>1305</v>
      </c>
      <c r="Q422" t="s">
        <v>7419</v>
      </c>
      <c r="R422" t="str">
        <f>VLOOKUP(B422,'CBS SBI-2008'!$D$8:$L$1478,9,0)</f>
        <v>Winning en distributie van water</v>
      </c>
      <c r="S422" t="s">
        <v>4550</v>
      </c>
    </row>
    <row r="423" spans="1:19" x14ac:dyDescent="0.2">
      <c r="A423" s="60" t="str">
        <f t="shared" si="12"/>
        <v>36.B3</v>
      </c>
      <c r="B423" s="60" t="s">
        <v>7418</v>
      </c>
      <c r="C423" s="140" t="s">
        <v>1261</v>
      </c>
      <c r="D423" t="s">
        <v>9883</v>
      </c>
      <c r="E423" t="s">
        <v>9888</v>
      </c>
      <c r="F423" t="s">
        <v>9889</v>
      </c>
      <c r="G423">
        <v>0</v>
      </c>
      <c r="H423">
        <v>0</v>
      </c>
      <c r="I423">
        <v>300</v>
      </c>
      <c r="J423">
        <v>10</v>
      </c>
      <c r="K423">
        <v>1</v>
      </c>
      <c r="L423">
        <v>300</v>
      </c>
      <c r="M423" s="77" t="s">
        <v>4621</v>
      </c>
      <c r="N423" s="135">
        <v>4.2</v>
      </c>
      <c r="O423" t="str">
        <f t="shared" si="13"/>
        <v>0,0,300,10,1,300</v>
      </c>
      <c r="P423" t="s">
        <v>1305</v>
      </c>
      <c r="Q423" t="s">
        <v>7419</v>
      </c>
      <c r="R423" t="str">
        <f>VLOOKUP(B423,'CBS SBI-2008'!$D$8:$L$1478,9,0)</f>
        <v>Winning en distributie van water</v>
      </c>
      <c r="S423" t="s">
        <v>4550</v>
      </c>
    </row>
    <row r="424" spans="1:19" x14ac:dyDescent="0.2">
      <c r="A424" s="60" t="str">
        <f t="shared" si="12"/>
        <v>3700.A1</v>
      </c>
      <c r="B424" s="60" t="s">
        <v>7425</v>
      </c>
      <c r="C424" s="140" t="s">
        <v>1249</v>
      </c>
      <c r="D424" t="s">
        <v>9890</v>
      </c>
      <c r="E424" t="s">
        <v>9891</v>
      </c>
      <c r="F424" t="s">
        <v>9892</v>
      </c>
      <c r="G424">
        <v>200</v>
      </c>
      <c r="H424">
        <v>10</v>
      </c>
      <c r="I424">
        <v>100</v>
      </c>
      <c r="J424">
        <v>10</v>
      </c>
      <c r="K424">
        <v>2</v>
      </c>
      <c r="L424">
        <v>200</v>
      </c>
      <c r="M424" s="77" t="s">
        <v>4606</v>
      </c>
      <c r="N424" s="135">
        <v>4.0999999999999996</v>
      </c>
      <c r="O424" t="str">
        <f t="shared" si="13"/>
        <v>200,10,100,10,2,200</v>
      </c>
      <c r="P424" t="s">
        <v>1299</v>
      </c>
      <c r="Q424" t="s">
        <v>7423</v>
      </c>
      <c r="R424" t="str">
        <f>VLOOKUP(B424,'CBS SBI-2008'!$D$8:$L$1478,9,0)</f>
        <v>Afvalwaterinzameling en -behandeling</v>
      </c>
      <c r="S424" t="s">
        <v>4550</v>
      </c>
    </row>
    <row r="425" spans="1:19" x14ac:dyDescent="0.2">
      <c r="A425" s="60" t="str">
        <f t="shared" si="12"/>
        <v>3700.A2</v>
      </c>
      <c r="B425" s="60" t="s">
        <v>7425</v>
      </c>
      <c r="C425" s="140" t="s">
        <v>1251</v>
      </c>
      <c r="D425" t="s">
        <v>9890</v>
      </c>
      <c r="E425" t="s">
        <v>9893</v>
      </c>
      <c r="F425" t="s">
        <v>9894</v>
      </c>
      <c r="G425">
        <v>300</v>
      </c>
      <c r="H425">
        <v>10</v>
      </c>
      <c r="I425">
        <v>200</v>
      </c>
      <c r="J425">
        <v>10</v>
      </c>
      <c r="K425">
        <v>2</v>
      </c>
      <c r="L425">
        <v>300</v>
      </c>
      <c r="M425" s="77" t="s">
        <v>4621</v>
      </c>
      <c r="N425" s="135">
        <v>4.2</v>
      </c>
      <c r="O425" t="str">
        <f t="shared" si="13"/>
        <v>300,10,200,10,2,300</v>
      </c>
      <c r="P425" t="s">
        <v>1299</v>
      </c>
      <c r="Q425" t="s">
        <v>7423</v>
      </c>
      <c r="R425" t="str">
        <f>VLOOKUP(B425,'CBS SBI-2008'!$D$8:$L$1478,9,0)</f>
        <v>Afvalwaterinzameling en -behandeling</v>
      </c>
      <c r="S425" t="s">
        <v>4550</v>
      </c>
    </row>
    <row r="426" spans="1:19" x14ac:dyDescent="0.2">
      <c r="A426" s="60" t="str">
        <f t="shared" si="12"/>
        <v>3700.A3</v>
      </c>
      <c r="B426" s="60" t="s">
        <v>7425</v>
      </c>
      <c r="C426" s="140" t="s">
        <v>1253</v>
      </c>
      <c r="D426" t="s">
        <v>9890</v>
      </c>
      <c r="E426" t="s">
        <v>9895</v>
      </c>
      <c r="F426" t="s">
        <v>9896</v>
      </c>
      <c r="G426">
        <v>500</v>
      </c>
      <c r="H426">
        <v>10</v>
      </c>
      <c r="I426">
        <v>300</v>
      </c>
      <c r="J426">
        <v>10</v>
      </c>
      <c r="K426">
        <v>3</v>
      </c>
      <c r="L426">
        <v>500</v>
      </c>
      <c r="M426" s="77" t="s">
        <v>4732</v>
      </c>
      <c r="N426" s="135">
        <v>5.0999999999999996</v>
      </c>
      <c r="O426" t="str">
        <f t="shared" si="13"/>
        <v>500,10,300,10,3,500</v>
      </c>
      <c r="P426" t="s">
        <v>1299</v>
      </c>
      <c r="Q426" t="s">
        <v>7423</v>
      </c>
      <c r="R426" t="str">
        <f>VLOOKUP(B426,'CBS SBI-2008'!$D$8:$L$1478,9,0)</f>
        <v>Afvalwaterinzameling en -behandeling</v>
      </c>
      <c r="S426" t="s">
        <v>4550</v>
      </c>
    </row>
    <row r="427" spans="1:19" x14ac:dyDescent="0.2">
      <c r="A427" s="60" t="str">
        <f t="shared" si="12"/>
        <v>3700.B</v>
      </c>
      <c r="B427" s="60" t="s">
        <v>7425</v>
      </c>
      <c r="C427" s="140" t="s">
        <v>1284</v>
      </c>
      <c r="D427" t="s">
        <v>9897</v>
      </c>
      <c r="E427" t="s">
        <v>9897</v>
      </c>
      <c r="F427" t="s">
        <v>9897</v>
      </c>
      <c r="G427">
        <v>30</v>
      </c>
      <c r="H427">
        <v>0</v>
      </c>
      <c r="I427">
        <v>10</v>
      </c>
      <c r="J427">
        <v>0</v>
      </c>
      <c r="K427">
        <v>0</v>
      </c>
      <c r="L427">
        <v>30</v>
      </c>
      <c r="M427" s="77">
        <v>2</v>
      </c>
      <c r="N427" s="135">
        <v>2</v>
      </c>
      <c r="O427" t="str">
        <f t="shared" si="13"/>
        <v>30,0,10,0,0,30</v>
      </c>
      <c r="P427" t="s">
        <v>1299</v>
      </c>
      <c r="Q427" t="s">
        <v>7423</v>
      </c>
      <c r="R427" t="str">
        <f>VLOOKUP(B427,'CBS SBI-2008'!$D$8:$L$1478,9,0)</f>
        <v>Afvalwaterinzameling en -behandeling</v>
      </c>
      <c r="S427" t="s">
        <v>4550</v>
      </c>
    </row>
    <row r="428" spans="1:19" x14ac:dyDescent="0.2">
      <c r="A428" s="60" t="str">
        <f t="shared" si="12"/>
        <v>381.A</v>
      </c>
      <c r="B428" s="60" t="s">
        <v>7428</v>
      </c>
      <c r="C428" s="140" t="s">
        <v>181</v>
      </c>
      <c r="D428" t="s">
        <v>9898</v>
      </c>
      <c r="E428" t="s">
        <v>9899</v>
      </c>
      <c r="F428" t="s">
        <v>9899</v>
      </c>
      <c r="G428">
        <v>50</v>
      </c>
      <c r="H428">
        <v>30</v>
      </c>
      <c r="I428">
        <v>50</v>
      </c>
      <c r="J428">
        <v>10</v>
      </c>
      <c r="K428">
        <v>2</v>
      </c>
      <c r="L428">
        <v>50</v>
      </c>
      <c r="M428" s="77" t="s">
        <v>4528</v>
      </c>
      <c r="N428" s="135">
        <v>3.1</v>
      </c>
      <c r="O428" t="str">
        <f t="shared" si="13"/>
        <v>50,30,50,10,2,50</v>
      </c>
      <c r="P428" t="s">
        <v>1299</v>
      </c>
      <c r="Q428" t="s">
        <v>7427</v>
      </c>
      <c r="R428" t="str">
        <f>VLOOKUP(B428,'CBS SBI-2008'!$D$8:$L$1478,9,0)</f>
        <v>Afvalinzameling en -behandeling; voorbereiding tot recycling</v>
      </c>
      <c r="S428" t="s">
        <v>4550</v>
      </c>
    </row>
    <row r="429" spans="1:19" x14ac:dyDescent="0.2">
      <c r="A429" s="60" t="str">
        <f t="shared" si="12"/>
        <v>381.B</v>
      </c>
      <c r="B429" s="60" t="s">
        <v>7428</v>
      </c>
      <c r="C429" s="140" t="s">
        <v>1284</v>
      </c>
      <c r="D429" t="s">
        <v>9900</v>
      </c>
      <c r="E429" t="s">
        <v>9901</v>
      </c>
      <c r="F429" t="s">
        <v>9901</v>
      </c>
      <c r="G429">
        <v>30</v>
      </c>
      <c r="H429">
        <v>30</v>
      </c>
      <c r="I429">
        <v>50</v>
      </c>
      <c r="J429">
        <v>30</v>
      </c>
      <c r="K429">
        <v>2</v>
      </c>
      <c r="L429">
        <v>50</v>
      </c>
      <c r="M429" s="77" t="s">
        <v>4528</v>
      </c>
      <c r="N429" s="135">
        <v>3.1</v>
      </c>
      <c r="O429" t="str">
        <f t="shared" si="13"/>
        <v>30,30,50,30,2,50</v>
      </c>
      <c r="P429" t="s">
        <v>1299</v>
      </c>
      <c r="Q429" t="s">
        <v>7427</v>
      </c>
      <c r="R429" t="str">
        <f>VLOOKUP(B429,'CBS SBI-2008'!$D$8:$L$1478,9,0)</f>
        <v>Afvalinzameling en -behandeling; voorbereiding tot recycling</v>
      </c>
      <c r="S429" t="s">
        <v>4550</v>
      </c>
    </row>
    <row r="430" spans="1:19" x14ac:dyDescent="0.2">
      <c r="A430" s="60" t="str">
        <f t="shared" si="12"/>
        <v>381.C</v>
      </c>
      <c r="B430" s="60" t="s">
        <v>7428</v>
      </c>
      <c r="C430" s="140" t="s">
        <v>1286</v>
      </c>
      <c r="D430" t="s">
        <v>9902</v>
      </c>
      <c r="E430" t="s">
        <v>9902</v>
      </c>
      <c r="F430" t="s">
        <v>9902</v>
      </c>
      <c r="G430">
        <v>200</v>
      </c>
      <c r="H430">
        <v>200</v>
      </c>
      <c r="I430">
        <v>300</v>
      </c>
      <c r="J430">
        <v>30</v>
      </c>
      <c r="K430">
        <v>3</v>
      </c>
      <c r="L430">
        <v>300</v>
      </c>
      <c r="M430" s="77" t="s">
        <v>4621</v>
      </c>
      <c r="N430" s="135">
        <v>4.2</v>
      </c>
      <c r="O430" t="str">
        <f t="shared" si="13"/>
        <v>200,200,300,30,3,300</v>
      </c>
      <c r="P430" t="s">
        <v>1299</v>
      </c>
      <c r="Q430" t="s">
        <v>7427</v>
      </c>
      <c r="R430" t="str">
        <f>VLOOKUP(B430,'CBS SBI-2008'!$D$8:$L$1478,9,0)</f>
        <v>Afvalinzameling en -behandeling; voorbereiding tot recycling</v>
      </c>
      <c r="S430" t="s">
        <v>4550</v>
      </c>
    </row>
    <row r="431" spans="1:19" x14ac:dyDescent="0.2">
      <c r="A431" s="60" t="str">
        <f t="shared" si="12"/>
        <v>382.A1</v>
      </c>
      <c r="B431" s="60" t="s">
        <v>7434</v>
      </c>
      <c r="C431" s="140" t="s">
        <v>1249</v>
      </c>
      <c r="D431" t="s">
        <v>9903</v>
      </c>
      <c r="E431" t="s">
        <v>9904</v>
      </c>
      <c r="F431" t="s">
        <v>9905</v>
      </c>
      <c r="G431">
        <v>500</v>
      </c>
      <c r="H431">
        <v>10</v>
      </c>
      <c r="I431">
        <v>100</v>
      </c>
      <c r="J431">
        <v>10</v>
      </c>
      <c r="K431">
        <v>3</v>
      </c>
      <c r="L431">
        <v>500</v>
      </c>
      <c r="M431" s="77" t="s">
        <v>4732</v>
      </c>
      <c r="N431" s="135">
        <v>5.0999999999999996</v>
      </c>
      <c r="O431" t="str">
        <f t="shared" si="13"/>
        <v>500,10,100,10,3,500</v>
      </c>
      <c r="P431" t="s">
        <v>1299</v>
      </c>
      <c r="Q431" t="s">
        <v>7427</v>
      </c>
      <c r="R431" t="str">
        <f>VLOOKUP(B431,'CBS SBI-2008'!$D$8:$L$1478,9,0)</f>
        <v>Afvalinzameling en -behandeling; voorbereiding tot recycling</v>
      </c>
      <c r="S431" t="s">
        <v>4550</v>
      </c>
    </row>
    <row r="432" spans="1:19" x14ac:dyDescent="0.2">
      <c r="A432" s="60" t="str">
        <f t="shared" si="12"/>
        <v>382.A2</v>
      </c>
      <c r="B432" s="60" t="s">
        <v>7434</v>
      </c>
      <c r="C432" s="140" t="s">
        <v>1251</v>
      </c>
      <c r="D432" t="s">
        <v>9903</v>
      </c>
      <c r="E432" t="s">
        <v>9906</v>
      </c>
      <c r="F432" t="s">
        <v>9907</v>
      </c>
      <c r="G432">
        <v>100</v>
      </c>
      <c r="H432">
        <v>50</v>
      </c>
      <c r="I432">
        <v>30</v>
      </c>
      <c r="J432">
        <v>10</v>
      </c>
      <c r="K432">
        <v>1</v>
      </c>
      <c r="L432">
        <v>100</v>
      </c>
      <c r="M432" s="77" t="s">
        <v>4240</v>
      </c>
      <c r="N432" s="135">
        <v>3.2</v>
      </c>
      <c r="O432" t="str">
        <f t="shared" si="13"/>
        <v>100,50,30,10,1,100</v>
      </c>
      <c r="P432" t="s">
        <v>1299</v>
      </c>
      <c r="Q432" t="s">
        <v>7427</v>
      </c>
      <c r="R432" t="str">
        <f>VLOOKUP(B432,'CBS SBI-2008'!$D$8:$L$1478,9,0)</f>
        <v>Afvalinzameling en -behandeling; voorbereiding tot recycling</v>
      </c>
      <c r="S432" t="s">
        <v>4550</v>
      </c>
    </row>
    <row r="433" spans="1:19" x14ac:dyDescent="0.2">
      <c r="A433" s="60" t="str">
        <f t="shared" si="12"/>
        <v>382.A3</v>
      </c>
      <c r="B433" s="60" t="s">
        <v>7434</v>
      </c>
      <c r="C433" s="140" t="s">
        <v>1253</v>
      </c>
      <c r="D433" t="s">
        <v>9903</v>
      </c>
      <c r="E433" t="s">
        <v>9908</v>
      </c>
      <c r="F433" t="s">
        <v>9909</v>
      </c>
      <c r="G433">
        <v>0</v>
      </c>
      <c r="H433">
        <v>10</v>
      </c>
      <c r="I433">
        <v>200</v>
      </c>
      <c r="J433">
        <v>1500</v>
      </c>
      <c r="K433">
        <v>1</v>
      </c>
      <c r="L433">
        <v>1500</v>
      </c>
      <c r="M433" s="77">
        <v>6</v>
      </c>
      <c r="N433" s="135">
        <v>6</v>
      </c>
      <c r="O433" t="str">
        <f t="shared" si="13"/>
        <v>0,10,200,1500,1,1500</v>
      </c>
      <c r="P433" t="s">
        <v>1299</v>
      </c>
      <c r="Q433" t="s">
        <v>7427</v>
      </c>
      <c r="R433" t="str">
        <f>VLOOKUP(B433,'CBS SBI-2008'!$D$8:$L$1478,9,0)</f>
        <v>Afvalinzameling en -behandeling; voorbereiding tot recycling</v>
      </c>
      <c r="S433" t="s">
        <v>4550</v>
      </c>
    </row>
    <row r="434" spans="1:19" x14ac:dyDescent="0.2">
      <c r="A434" s="60" t="str">
        <f t="shared" si="12"/>
        <v>382.A4</v>
      </c>
      <c r="B434" s="60" t="s">
        <v>7434</v>
      </c>
      <c r="C434" s="140" t="s">
        <v>1255</v>
      </c>
      <c r="D434" t="s">
        <v>9903</v>
      </c>
      <c r="E434" t="s">
        <v>9910</v>
      </c>
      <c r="F434" t="s">
        <v>9911</v>
      </c>
      <c r="G434">
        <v>50</v>
      </c>
      <c r="H434">
        <v>10</v>
      </c>
      <c r="I434">
        <v>30</v>
      </c>
      <c r="J434">
        <v>10</v>
      </c>
      <c r="K434">
        <v>1</v>
      </c>
      <c r="L434">
        <v>50</v>
      </c>
      <c r="M434" s="77" t="s">
        <v>4528</v>
      </c>
      <c r="N434" s="135">
        <v>3.1</v>
      </c>
      <c r="O434" t="str">
        <f t="shared" si="13"/>
        <v>50,10,30,10,1,50</v>
      </c>
      <c r="P434" t="s">
        <v>1299</v>
      </c>
      <c r="Q434" t="s">
        <v>7427</v>
      </c>
      <c r="R434" t="str">
        <f>VLOOKUP(B434,'CBS SBI-2008'!$D$8:$L$1478,9,0)</f>
        <v>Afvalinzameling en -behandeling; voorbereiding tot recycling</v>
      </c>
      <c r="S434" t="s">
        <v>4550</v>
      </c>
    </row>
    <row r="435" spans="1:19" x14ac:dyDescent="0.2">
      <c r="A435" s="60" t="str">
        <f t="shared" si="12"/>
        <v>382.A5</v>
      </c>
      <c r="B435" s="60" t="s">
        <v>7434</v>
      </c>
      <c r="C435" s="140" t="s">
        <v>9825</v>
      </c>
      <c r="D435" t="s">
        <v>9903</v>
      </c>
      <c r="E435" t="s">
        <v>9912</v>
      </c>
      <c r="F435" t="s">
        <v>9913</v>
      </c>
      <c r="G435">
        <v>100</v>
      </c>
      <c r="H435">
        <v>0</v>
      </c>
      <c r="I435">
        <v>10</v>
      </c>
      <c r="J435">
        <v>30</v>
      </c>
      <c r="K435">
        <v>1</v>
      </c>
      <c r="L435">
        <v>100</v>
      </c>
      <c r="M435" s="77" t="s">
        <v>4240</v>
      </c>
      <c r="N435" s="135">
        <v>3.2</v>
      </c>
      <c r="O435" t="str">
        <f t="shared" si="13"/>
        <v>100,0,10,30,1,100</v>
      </c>
      <c r="P435" t="s">
        <v>1299</v>
      </c>
      <c r="Q435" t="s">
        <v>7427</v>
      </c>
      <c r="R435" t="str">
        <f>VLOOKUP(B435,'CBS SBI-2008'!$D$8:$L$1478,9,0)</f>
        <v>Afvalinzameling en -behandeling; voorbereiding tot recycling</v>
      </c>
      <c r="S435" t="s">
        <v>4550</v>
      </c>
    </row>
    <row r="436" spans="1:19" x14ac:dyDescent="0.2">
      <c r="A436" s="60" t="str">
        <f t="shared" si="12"/>
        <v>382.A6</v>
      </c>
      <c r="B436" s="60" t="s">
        <v>7434</v>
      </c>
      <c r="C436" s="140" t="s">
        <v>9914</v>
      </c>
      <c r="D436" t="s">
        <v>9903</v>
      </c>
      <c r="E436" t="s">
        <v>9915</v>
      </c>
      <c r="F436" t="s">
        <v>9916</v>
      </c>
      <c r="G436">
        <v>300</v>
      </c>
      <c r="H436">
        <v>200</v>
      </c>
      <c r="I436">
        <v>300</v>
      </c>
      <c r="J436">
        <v>50</v>
      </c>
      <c r="K436">
        <v>3</v>
      </c>
      <c r="L436">
        <v>300</v>
      </c>
      <c r="M436" s="77" t="s">
        <v>4621</v>
      </c>
      <c r="N436" s="135">
        <v>4.2</v>
      </c>
      <c r="O436" t="str">
        <f t="shared" si="13"/>
        <v>300,200,300,50,3,300</v>
      </c>
      <c r="P436" t="s">
        <v>1299</v>
      </c>
      <c r="Q436" t="s">
        <v>7427</v>
      </c>
      <c r="R436" t="str">
        <f>VLOOKUP(B436,'CBS SBI-2008'!$D$8:$L$1478,9,0)</f>
        <v>Afvalinzameling en -behandeling; voorbereiding tot recycling</v>
      </c>
      <c r="S436" t="s">
        <v>4550</v>
      </c>
    </row>
    <row r="437" spans="1:19" x14ac:dyDescent="0.2">
      <c r="A437" s="60" t="str">
        <f t="shared" si="12"/>
        <v>382.A7</v>
      </c>
      <c r="B437" s="60" t="s">
        <v>7434</v>
      </c>
      <c r="C437" s="140" t="s">
        <v>9917</v>
      </c>
      <c r="D437" t="s">
        <v>9903</v>
      </c>
      <c r="E437" t="s">
        <v>9918</v>
      </c>
      <c r="F437" t="s">
        <v>9919</v>
      </c>
      <c r="G437">
        <v>10</v>
      </c>
      <c r="H437">
        <v>10</v>
      </c>
      <c r="I437">
        <v>30</v>
      </c>
      <c r="J437">
        <v>30</v>
      </c>
      <c r="K437">
        <v>1</v>
      </c>
      <c r="L437">
        <v>30</v>
      </c>
      <c r="M437" s="77">
        <v>2</v>
      </c>
      <c r="N437" s="135">
        <v>2</v>
      </c>
      <c r="O437" t="str">
        <f t="shared" si="13"/>
        <v>10,10,30,30,1,30</v>
      </c>
      <c r="P437" t="s">
        <v>1299</v>
      </c>
      <c r="Q437" t="s">
        <v>7427</v>
      </c>
      <c r="R437" t="str">
        <f>VLOOKUP(B437,'CBS SBI-2008'!$D$8:$L$1478,9,0)</f>
        <v>Afvalinzameling en -behandeling; voorbereiding tot recycling</v>
      </c>
      <c r="S437" t="s">
        <v>4550</v>
      </c>
    </row>
    <row r="438" spans="1:19" x14ac:dyDescent="0.2">
      <c r="A438" s="60" t="str">
        <f t="shared" si="12"/>
        <v>382.B</v>
      </c>
      <c r="B438" s="60" t="s">
        <v>7434</v>
      </c>
      <c r="C438" s="140" t="s">
        <v>1284</v>
      </c>
      <c r="D438" t="s">
        <v>9920</v>
      </c>
      <c r="E438" t="s">
        <v>9920</v>
      </c>
      <c r="F438" t="s">
        <v>9920</v>
      </c>
      <c r="G438">
        <v>300</v>
      </c>
      <c r="H438">
        <v>200</v>
      </c>
      <c r="I438">
        <v>300</v>
      </c>
      <c r="J438">
        <v>10</v>
      </c>
      <c r="K438">
        <v>3</v>
      </c>
      <c r="L438">
        <v>300</v>
      </c>
      <c r="M438" s="77" t="s">
        <v>4621</v>
      </c>
      <c r="N438" s="135">
        <v>4.2</v>
      </c>
      <c r="O438" t="str">
        <f t="shared" si="13"/>
        <v>300,200,300,10,3,300</v>
      </c>
      <c r="P438" t="s">
        <v>1299</v>
      </c>
      <c r="Q438" t="s">
        <v>7427</v>
      </c>
      <c r="R438" t="str">
        <f>VLOOKUP(B438,'CBS SBI-2008'!$D$8:$L$1478,9,0)</f>
        <v>Afvalinzameling en -behandeling; voorbereiding tot recycling</v>
      </c>
      <c r="S438" t="s">
        <v>4550</v>
      </c>
    </row>
    <row r="439" spans="1:19" x14ac:dyDescent="0.2">
      <c r="A439" s="60" t="str">
        <f t="shared" si="12"/>
        <v>382.C1</v>
      </c>
      <c r="B439" s="60" t="s">
        <v>7434</v>
      </c>
      <c r="C439" s="140" t="s">
        <v>1265</v>
      </c>
      <c r="D439" t="s">
        <v>9921</v>
      </c>
      <c r="E439" t="s">
        <v>9922</v>
      </c>
      <c r="F439" t="s">
        <v>9923</v>
      </c>
      <c r="G439">
        <v>300</v>
      </c>
      <c r="H439">
        <v>100</v>
      </c>
      <c r="I439">
        <v>50</v>
      </c>
      <c r="J439">
        <v>10</v>
      </c>
      <c r="K439">
        <v>2</v>
      </c>
      <c r="L439">
        <v>300</v>
      </c>
      <c r="M439" s="77" t="s">
        <v>4621</v>
      </c>
      <c r="N439" s="135">
        <v>4.2</v>
      </c>
      <c r="O439" t="str">
        <f t="shared" si="13"/>
        <v>300,100,50,10,2,300</v>
      </c>
      <c r="P439" t="s">
        <v>1299</v>
      </c>
      <c r="Q439" t="s">
        <v>7427</v>
      </c>
      <c r="R439" t="str">
        <f>VLOOKUP(B439,'CBS SBI-2008'!$D$8:$L$1478,9,0)</f>
        <v>Afvalinzameling en -behandeling; voorbereiding tot recycling</v>
      </c>
      <c r="S439" t="s">
        <v>4550</v>
      </c>
    </row>
    <row r="440" spans="1:19" x14ac:dyDescent="0.2">
      <c r="A440" s="60" t="str">
        <f t="shared" si="12"/>
        <v>382.C2</v>
      </c>
      <c r="B440" s="60" t="s">
        <v>7434</v>
      </c>
      <c r="C440" s="140" t="s">
        <v>1267</v>
      </c>
      <c r="D440" t="s">
        <v>9921</v>
      </c>
      <c r="E440" t="s">
        <v>9924</v>
      </c>
      <c r="F440" t="s">
        <v>9925</v>
      </c>
      <c r="G440">
        <v>700</v>
      </c>
      <c r="H440">
        <v>300</v>
      </c>
      <c r="I440">
        <v>100</v>
      </c>
      <c r="J440">
        <v>30</v>
      </c>
      <c r="K440">
        <v>2</v>
      </c>
      <c r="L440">
        <v>700</v>
      </c>
      <c r="M440" s="77" t="s">
        <v>4748</v>
      </c>
      <c r="N440" s="135">
        <v>5.2</v>
      </c>
      <c r="O440" t="str">
        <f t="shared" si="13"/>
        <v>700,300,100,30,2,700</v>
      </c>
      <c r="P440" t="s">
        <v>1299</v>
      </c>
      <c r="Q440" t="s">
        <v>7427</v>
      </c>
      <c r="R440" t="str">
        <f>VLOOKUP(B440,'CBS SBI-2008'!$D$8:$L$1478,9,0)</f>
        <v>Afvalinzameling en -behandeling; voorbereiding tot recycling</v>
      </c>
      <c r="S440" t="s">
        <v>4550</v>
      </c>
    </row>
    <row r="441" spans="1:19" x14ac:dyDescent="0.2">
      <c r="A441" s="60" t="str">
        <f t="shared" si="12"/>
        <v>382.C3</v>
      </c>
      <c r="B441" s="60" t="s">
        <v>7434</v>
      </c>
      <c r="C441" s="140" t="s">
        <v>1269</v>
      </c>
      <c r="D441" t="s">
        <v>9921</v>
      </c>
      <c r="E441" t="s">
        <v>9926</v>
      </c>
      <c r="F441" t="s">
        <v>9927</v>
      </c>
      <c r="G441">
        <v>100</v>
      </c>
      <c r="H441">
        <v>100</v>
      </c>
      <c r="I441">
        <v>100</v>
      </c>
      <c r="J441">
        <v>10</v>
      </c>
      <c r="K441">
        <v>2</v>
      </c>
      <c r="L441">
        <v>100</v>
      </c>
      <c r="M441" s="77" t="s">
        <v>4240</v>
      </c>
      <c r="N441" s="135">
        <v>3.2</v>
      </c>
      <c r="O441" t="str">
        <f t="shared" si="13"/>
        <v>100,100,100,10,2,100</v>
      </c>
      <c r="P441" t="s">
        <v>1299</v>
      </c>
      <c r="Q441" t="s">
        <v>7427</v>
      </c>
      <c r="R441" t="str">
        <f>VLOOKUP(B441,'CBS SBI-2008'!$D$8:$L$1478,9,0)</f>
        <v>Afvalinzameling en -behandeling; voorbereiding tot recycling</v>
      </c>
      <c r="S441" t="s">
        <v>4550</v>
      </c>
    </row>
    <row r="442" spans="1:19" x14ac:dyDescent="0.2">
      <c r="A442" s="60" t="str">
        <f t="shared" si="12"/>
        <v>382.C4</v>
      </c>
      <c r="B442" s="60" t="s">
        <v>7434</v>
      </c>
      <c r="C442" s="140" t="s">
        <v>1271</v>
      </c>
      <c r="D442" t="s">
        <v>9921</v>
      </c>
      <c r="E442" t="s">
        <v>9928</v>
      </c>
      <c r="F442" t="s">
        <v>9929</v>
      </c>
      <c r="G442">
        <v>200</v>
      </c>
      <c r="H442">
        <v>200</v>
      </c>
      <c r="I442">
        <v>100</v>
      </c>
      <c r="J442">
        <v>30</v>
      </c>
      <c r="K442">
        <v>3</v>
      </c>
      <c r="L442">
        <v>200</v>
      </c>
      <c r="M442" s="77" t="s">
        <v>4606</v>
      </c>
      <c r="N442" s="135">
        <v>4.0999999999999996</v>
      </c>
      <c r="O442" t="str">
        <f t="shared" si="13"/>
        <v>200,200,100,30,3,200</v>
      </c>
      <c r="P442" t="s">
        <v>1299</v>
      </c>
      <c r="Q442" t="s">
        <v>7427</v>
      </c>
      <c r="R442" t="str">
        <f>VLOOKUP(B442,'CBS SBI-2008'!$D$8:$L$1478,9,0)</f>
        <v>Afvalinzameling en -behandeling; voorbereiding tot recycling</v>
      </c>
      <c r="S442" t="s">
        <v>4550</v>
      </c>
    </row>
    <row r="443" spans="1:19" x14ac:dyDescent="0.2">
      <c r="A443" s="60" t="str">
        <f t="shared" si="12"/>
        <v>382.C5</v>
      </c>
      <c r="B443" s="60" t="s">
        <v>7434</v>
      </c>
      <c r="C443" s="140" t="s">
        <v>9842</v>
      </c>
      <c r="D443" t="s">
        <v>9921</v>
      </c>
      <c r="E443" t="s">
        <v>9930</v>
      </c>
      <c r="F443" t="s">
        <v>9931</v>
      </c>
      <c r="G443">
        <v>200</v>
      </c>
      <c r="H443">
        <v>50</v>
      </c>
      <c r="I443">
        <v>100</v>
      </c>
      <c r="J443">
        <v>100</v>
      </c>
      <c r="K443">
        <v>3</v>
      </c>
      <c r="L443">
        <v>200</v>
      </c>
      <c r="M443" s="77" t="s">
        <v>4606</v>
      </c>
      <c r="N443" s="135">
        <v>4.0999999999999996</v>
      </c>
      <c r="O443" t="str">
        <f t="shared" si="13"/>
        <v>200,50,100,100,3,200</v>
      </c>
      <c r="P443" t="s">
        <v>1299</v>
      </c>
      <c r="Q443" t="s">
        <v>7427</v>
      </c>
      <c r="R443" t="str">
        <f>VLOOKUP(B443,'CBS SBI-2008'!$D$8:$L$1478,9,0)</f>
        <v>Afvalinzameling en -behandeling; voorbereiding tot recycling</v>
      </c>
      <c r="S443" t="s">
        <v>4550</v>
      </c>
    </row>
    <row r="444" spans="1:19" x14ac:dyDescent="0.2">
      <c r="A444" s="60" t="str">
        <f t="shared" si="12"/>
        <v>3831</v>
      </c>
      <c r="B444" s="60" t="s">
        <v>7442</v>
      </c>
      <c r="C444" s="140"/>
      <c r="D444" t="s">
        <v>9932</v>
      </c>
      <c r="E444" t="s">
        <v>9932</v>
      </c>
      <c r="F444" t="s">
        <v>9932</v>
      </c>
      <c r="G444">
        <v>100</v>
      </c>
      <c r="H444">
        <v>200</v>
      </c>
      <c r="I444">
        <v>700</v>
      </c>
      <c r="J444">
        <v>100</v>
      </c>
      <c r="K444">
        <v>2</v>
      </c>
      <c r="L444">
        <v>700</v>
      </c>
      <c r="M444" s="77" t="s">
        <v>4748</v>
      </c>
      <c r="N444" s="135">
        <v>5.2</v>
      </c>
      <c r="O444" t="str">
        <f t="shared" si="13"/>
        <v>100,200,700,100,2,700</v>
      </c>
      <c r="P444" t="s">
        <v>4345</v>
      </c>
      <c r="Q444" t="s">
        <v>7427</v>
      </c>
      <c r="R444" t="str">
        <f>VLOOKUP(B444,'CBS SBI-2008'!$D$8:$L$1478,9,0)</f>
        <v>Afvalinzameling en -behandeling; voorbereiding tot recycling</v>
      </c>
      <c r="S444" t="s">
        <v>4550</v>
      </c>
    </row>
    <row r="445" spans="1:19" x14ac:dyDescent="0.2">
      <c r="A445" s="60" t="str">
        <f t="shared" si="12"/>
        <v>383201</v>
      </c>
      <c r="B445" s="60" t="s">
        <v>7446</v>
      </c>
      <c r="C445" s="140"/>
      <c r="D445" t="s">
        <v>9933</v>
      </c>
      <c r="E445" t="s">
        <v>7447</v>
      </c>
      <c r="F445" t="s">
        <v>7447</v>
      </c>
      <c r="G445">
        <v>30</v>
      </c>
      <c r="H445">
        <v>100</v>
      </c>
      <c r="I445">
        <v>500</v>
      </c>
      <c r="J445">
        <v>30</v>
      </c>
      <c r="K445">
        <v>2</v>
      </c>
      <c r="L445">
        <v>500</v>
      </c>
      <c r="M445" s="77" t="s">
        <v>4732</v>
      </c>
      <c r="N445" s="135">
        <v>5.0999999999999996</v>
      </c>
      <c r="O445" t="str">
        <f t="shared" si="13"/>
        <v>30,100,500,30,2,500</v>
      </c>
      <c r="P445" t="s">
        <v>1299</v>
      </c>
      <c r="Q445" t="s">
        <v>7427</v>
      </c>
      <c r="R445" t="str">
        <f>VLOOKUP(B445,'CBS SBI-2008'!$D$8:$L$1478,9,0)</f>
        <v>Afvalinzameling en -behandeling; voorbereiding tot recycling</v>
      </c>
      <c r="S445" t="s">
        <v>7448</v>
      </c>
    </row>
    <row r="446" spans="1:19" x14ac:dyDescent="0.2">
      <c r="A446" s="60" t="str">
        <f t="shared" si="12"/>
        <v>383202.A1</v>
      </c>
      <c r="B446" s="60" t="s">
        <v>7449</v>
      </c>
      <c r="C446" s="140" t="s">
        <v>1249</v>
      </c>
      <c r="D446" t="s">
        <v>9934</v>
      </c>
      <c r="E446" t="s">
        <v>9935</v>
      </c>
      <c r="F446" t="s">
        <v>9936</v>
      </c>
      <c r="G446">
        <v>30</v>
      </c>
      <c r="H446">
        <v>100</v>
      </c>
      <c r="I446">
        <v>300</v>
      </c>
      <c r="J446">
        <v>10</v>
      </c>
      <c r="K446">
        <v>2</v>
      </c>
      <c r="L446">
        <v>300</v>
      </c>
      <c r="M446" s="77" t="s">
        <v>4621</v>
      </c>
      <c r="N446" s="135">
        <v>4.2</v>
      </c>
      <c r="O446" t="str">
        <f t="shared" si="13"/>
        <v>30,100,300,10,2,300</v>
      </c>
      <c r="P446" t="s">
        <v>9937</v>
      </c>
      <c r="Q446" t="s">
        <v>7427</v>
      </c>
      <c r="R446" t="str">
        <f>VLOOKUP(B446,'CBS SBI-2008'!$D$8:$L$1478,9,0)</f>
        <v>Afvalinzameling en -behandeling; voorbereiding tot recycling</v>
      </c>
      <c r="S446" t="s">
        <v>4550</v>
      </c>
    </row>
    <row r="447" spans="1:19" x14ac:dyDescent="0.2">
      <c r="A447" s="60" t="str">
        <f t="shared" si="12"/>
        <v>383202.A2</v>
      </c>
      <c r="B447" s="60" t="s">
        <v>7449</v>
      </c>
      <c r="C447" s="140" t="s">
        <v>1251</v>
      </c>
      <c r="D447" t="s">
        <v>9934</v>
      </c>
      <c r="E447" t="s">
        <v>9938</v>
      </c>
      <c r="F447" t="s">
        <v>9939</v>
      </c>
      <c r="G447">
        <v>30</v>
      </c>
      <c r="H447">
        <v>200</v>
      </c>
      <c r="I447">
        <v>700</v>
      </c>
      <c r="J447">
        <v>10</v>
      </c>
      <c r="K447">
        <v>3</v>
      </c>
      <c r="L447">
        <v>700</v>
      </c>
      <c r="M447" s="77" t="s">
        <v>4748</v>
      </c>
      <c r="N447" s="135">
        <v>5.2</v>
      </c>
      <c r="O447" t="str">
        <f t="shared" si="13"/>
        <v>30,200,700,10,3,700</v>
      </c>
      <c r="P447" t="s">
        <v>1299</v>
      </c>
      <c r="Q447" t="s">
        <v>7427</v>
      </c>
      <c r="R447" t="str">
        <f>VLOOKUP(B447,'CBS SBI-2008'!$D$8:$L$1478,9,0)</f>
        <v>Afvalinzameling en -behandeling; voorbereiding tot recycling</v>
      </c>
      <c r="S447" t="s">
        <v>4550</v>
      </c>
    </row>
    <row r="448" spans="1:19" x14ac:dyDescent="0.2">
      <c r="A448" s="60" t="str">
        <f t="shared" si="12"/>
        <v>383202.B</v>
      </c>
      <c r="B448" s="60" t="s">
        <v>7449</v>
      </c>
      <c r="C448" s="140" t="s">
        <v>1284</v>
      </c>
      <c r="D448" t="s">
        <v>9940</v>
      </c>
      <c r="E448" t="s">
        <v>9940</v>
      </c>
      <c r="F448" t="s">
        <v>9940</v>
      </c>
      <c r="G448">
        <v>300</v>
      </c>
      <c r="H448">
        <v>50</v>
      </c>
      <c r="I448">
        <v>100</v>
      </c>
      <c r="J448">
        <v>50</v>
      </c>
      <c r="K448">
        <v>2</v>
      </c>
      <c r="L448">
        <v>300</v>
      </c>
      <c r="M448" s="77" t="s">
        <v>4621</v>
      </c>
      <c r="N448" s="135">
        <v>4.2</v>
      </c>
      <c r="O448" t="str">
        <f t="shared" si="13"/>
        <v>300,50,100,50,2,300</v>
      </c>
      <c r="P448" t="s">
        <v>1299</v>
      </c>
      <c r="Q448" t="s">
        <v>7427</v>
      </c>
      <c r="R448" t="str">
        <f>VLOOKUP(B448,'CBS SBI-2008'!$D$8:$L$1478,9,0)</f>
        <v>Afvalinzameling en -behandeling; voorbereiding tot recycling</v>
      </c>
      <c r="S448" t="s">
        <v>4550</v>
      </c>
    </row>
    <row r="449" spans="1:19" x14ac:dyDescent="0.2">
      <c r="A449" s="60" t="str">
        <f t="shared" si="12"/>
        <v>383202.C</v>
      </c>
      <c r="B449" s="60" t="s">
        <v>7449</v>
      </c>
      <c r="C449" s="140" t="s">
        <v>1286</v>
      </c>
      <c r="D449" t="s">
        <v>9941</v>
      </c>
      <c r="E449" t="s">
        <v>9941</v>
      </c>
      <c r="F449" t="s">
        <v>9941</v>
      </c>
      <c r="G449">
        <v>200</v>
      </c>
      <c r="H449">
        <v>200</v>
      </c>
      <c r="I449">
        <v>300</v>
      </c>
      <c r="J449">
        <v>50</v>
      </c>
      <c r="K449">
        <v>3</v>
      </c>
      <c r="L449">
        <v>300</v>
      </c>
      <c r="M449" s="77" t="s">
        <v>4621</v>
      </c>
      <c r="N449" s="135">
        <v>4.2</v>
      </c>
      <c r="O449" t="str">
        <f t="shared" si="13"/>
        <v>200,200,300,50,3,300</v>
      </c>
      <c r="P449" t="s">
        <v>1299</v>
      </c>
      <c r="Q449" t="s">
        <v>7427</v>
      </c>
      <c r="R449" t="str">
        <f>VLOOKUP(B449,'CBS SBI-2008'!$D$8:$L$1478,9,0)</f>
        <v>Afvalinzameling en -behandeling; voorbereiding tot recycling</v>
      </c>
      <c r="S449" t="s">
        <v>4550</v>
      </c>
    </row>
    <row r="450" spans="1:19" x14ac:dyDescent="0.2">
      <c r="A450" s="60" t="str">
        <f t="shared" si="12"/>
        <v>41.0</v>
      </c>
      <c r="B450" s="60" t="s">
        <v>7457</v>
      </c>
      <c r="C450" s="140">
        <v>0</v>
      </c>
      <c r="D450" t="s">
        <v>9942</v>
      </c>
      <c r="E450" t="s">
        <v>9942</v>
      </c>
      <c r="F450" t="s">
        <v>9942</v>
      </c>
      <c r="G450">
        <v>10</v>
      </c>
      <c r="H450">
        <v>30</v>
      </c>
      <c r="I450">
        <v>100</v>
      </c>
      <c r="J450">
        <v>10</v>
      </c>
      <c r="K450">
        <v>0</v>
      </c>
      <c r="L450">
        <v>100</v>
      </c>
      <c r="M450" s="77" t="s">
        <v>4240</v>
      </c>
      <c r="N450" s="135">
        <v>3.2</v>
      </c>
      <c r="O450" t="str">
        <f t="shared" si="13"/>
        <v>10,30,100,10,0,100</v>
      </c>
      <c r="P450" t="s">
        <v>6818</v>
      </c>
      <c r="Q450" t="s">
        <v>7458</v>
      </c>
      <c r="R450" t="str">
        <f>VLOOKUP(B450,'CBS SBI-2008'!$D$8:$L$1478,9,0)</f>
        <v>Algemene burgerlijke en utiliteitsbouw en projectontwikkeling</v>
      </c>
      <c r="S450" t="s">
        <v>4550</v>
      </c>
    </row>
    <row r="451" spans="1:19" x14ac:dyDescent="0.2">
      <c r="A451" s="60" t="str">
        <f t="shared" ref="A451:A514" si="14">B451&amp;IF(C451&lt;&gt;"","."&amp;C451,"")</f>
        <v>41.1</v>
      </c>
      <c r="B451" s="60" t="s">
        <v>7457</v>
      </c>
      <c r="C451" s="140">
        <v>1</v>
      </c>
      <c r="D451" t="s">
        <v>9942</v>
      </c>
      <c r="E451" t="s">
        <v>9943</v>
      </c>
      <c r="F451" t="s">
        <v>9944</v>
      </c>
      <c r="G451">
        <v>10</v>
      </c>
      <c r="H451">
        <v>30</v>
      </c>
      <c r="I451">
        <v>50</v>
      </c>
      <c r="J451">
        <v>10</v>
      </c>
      <c r="K451">
        <v>1</v>
      </c>
      <c r="L451">
        <v>50</v>
      </c>
      <c r="M451" s="77" t="s">
        <v>4528</v>
      </c>
      <c r="N451" s="135">
        <v>3.1</v>
      </c>
      <c r="O451" t="str">
        <f t="shared" ref="O451:O514" si="15">G451&amp;","&amp;H451&amp;","&amp;I451&amp;","&amp;J451&amp;","&amp;K451&amp;","&amp;L451</f>
        <v>10,30,50,10,1,50</v>
      </c>
      <c r="P451" t="s">
        <v>6818</v>
      </c>
      <c r="Q451" t="s">
        <v>7458</v>
      </c>
      <c r="R451" t="str">
        <f>VLOOKUP(B451,'CBS SBI-2008'!$D$8:$L$1478,9,0)</f>
        <v>Algemene burgerlijke en utiliteitsbouw en projectontwikkeling</v>
      </c>
      <c r="S451" t="s">
        <v>4550</v>
      </c>
    </row>
    <row r="452" spans="1:19" x14ac:dyDescent="0.2">
      <c r="A452" s="60" t="str">
        <f t="shared" si="14"/>
        <v>41.2</v>
      </c>
      <c r="B452" s="60" t="s">
        <v>7457</v>
      </c>
      <c r="C452" s="140">
        <v>2</v>
      </c>
      <c r="D452" t="s">
        <v>9945</v>
      </c>
      <c r="E452" t="s">
        <v>9945</v>
      </c>
      <c r="F452" t="s">
        <v>9945</v>
      </c>
      <c r="G452">
        <v>10</v>
      </c>
      <c r="H452">
        <v>30</v>
      </c>
      <c r="I452">
        <v>50</v>
      </c>
      <c r="J452">
        <v>10</v>
      </c>
      <c r="K452">
        <v>1</v>
      </c>
      <c r="L452">
        <v>50</v>
      </c>
      <c r="M452" s="77" t="s">
        <v>4528</v>
      </c>
      <c r="N452" s="135">
        <v>3.1</v>
      </c>
      <c r="O452" t="str">
        <f t="shared" si="15"/>
        <v>10,30,50,10,1,50</v>
      </c>
      <c r="P452" t="s">
        <v>6818</v>
      </c>
      <c r="Q452" t="s">
        <v>7458</v>
      </c>
      <c r="R452" t="str">
        <f>VLOOKUP(B452,'CBS SBI-2008'!$D$8:$L$1478,9,0)</f>
        <v>Algemene burgerlijke en utiliteitsbouw en projectontwikkeling</v>
      </c>
      <c r="S452" t="s">
        <v>4550</v>
      </c>
    </row>
    <row r="453" spans="1:19" x14ac:dyDescent="0.2">
      <c r="A453" s="60" t="str">
        <f t="shared" si="14"/>
        <v>41.3</v>
      </c>
      <c r="B453" s="60" t="s">
        <v>7457</v>
      </c>
      <c r="C453" s="140">
        <v>3</v>
      </c>
      <c r="D453" t="s">
        <v>9945</v>
      </c>
      <c r="E453" t="s">
        <v>9946</v>
      </c>
      <c r="F453" t="s">
        <v>9947</v>
      </c>
      <c r="G453">
        <v>0</v>
      </c>
      <c r="H453">
        <v>10</v>
      </c>
      <c r="I453">
        <v>30</v>
      </c>
      <c r="J453">
        <v>10</v>
      </c>
      <c r="K453">
        <v>0</v>
      </c>
      <c r="L453">
        <v>30</v>
      </c>
      <c r="M453" s="77">
        <v>2</v>
      </c>
      <c r="N453" s="135">
        <v>2</v>
      </c>
      <c r="O453" t="str">
        <f t="shared" si="15"/>
        <v>0,10,30,10,0,30</v>
      </c>
      <c r="P453" t="s">
        <v>6818</v>
      </c>
      <c r="Q453" t="s">
        <v>7458</v>
      </c>
      <c r="R453" t="str">
        <f>VLOOKUP(B453,'CBS SBI-2008'!$D$8:$L$1478,9,0)</f>
        <v>Algemene burgerlijke en utiliteitsbouw en projectontwikkeling</v>
      </c>
      <c r="S453" t="s">
        <v>4550</v>
      </c>
    </row>
    <row r="454" spans="1:19" x14ac:dyDescent="0.2">
      <c r="A454" s="60" t="str">
        <f t="shared" si="14"/>
        <v>41.A</v>
      </c>
      <c r="B454" s="60" t="s">
        <v>7457</v>
      </c>
      <c r="C454" s="140" t="s">
        <v>181</v>
      </c>
      <c r="D454" t="s">
        <v>8487</v>
      </c>
      <c r="E454" t="s">
        <v>8487</v>
      </c>
      <c r="F454" t="s">
        <v>8487</v>
      </c>
      <c r="G454">
        <v>0</v>
      </c>
      <c r="H454">
        <v>0</v>
      </c>
      <c r="I454">
        <v>10</v>
      </c>
      <c r="J454">
        <v>0</v>
      </c>
      <c r="K454">
        <v>1</v>
      </c>
      <c r="L454">
        <v>10</v>
      </c>
      <c r="M454" s="77">
        <v>1</v>
      </c>
      <c r="N454" s="135">
        <v>1</v>
      </c>
      <c r="O454" t="str">
        <f t="shared" si="15"/>
        <v>0,0,10,0,1,10</v>
      </c>
      <c r="P454" t="s">
        <v>7594</v>
      </c>
      <c r="Q454" t="s">
        <v>7458</v>
      </c>
      <c r="R454" t="str">
        <f>VLOOKUP(B454,'CBS SBI-2008'!$D$8:$L$1478,9,0)</f>
        <v>Algemene burgerlijke en utiliteitsbouw en projectontwikkeling</v>
      </c>
      <c r="S454" t="s">
        <v>4550</v>
      </c>
    </row>
    <row r="455" spans="1:19" x14ac:dyDescent="0.2">
      <c r="A455" s="60" t="str">
        <f t="shared" si="14"/>
        <v>42.0</v>
      </c>
      <c r="B455" s="60" t="s">
        <v>7465</v>
      </c>
      <c r="C455" s="140">
        <v>0</v>
      </c>
      <c r="D455" t="s">
        <v>9942</v>
      </c>
      <c r="E455" t="s">
        <v>9942</v>
      </c>
      <c r="F455" t="s">
        <v>9942</v>
      </c>
      <c r="G455">
        <v>10</v>
      </c>
      <c r="H455">
        <v>30</v>
      </c>
      <c r="I455">
        <v>100</v>
      </c>
      <c r="J455">
        <v>10</v>
      </c>
      <c r="K455">
        <v>0</v>
      </c>
      <c r="L455">
        <v>100</v>
      </c>
      <c r="M455" s="77" t="s">
        <v>4240</v>
      </c>
      <c r="N455" s="135">
        <v>3.2</v>
      </c>
      <c r="O455" t="str">
        <f t="shared" si="15"/>
        <v>10,30,100,10,0,100</v>
      </c>
      <c r="P455" t="s">
        <v>6818</v>
      </c>
      <c r="Q455" t="s">
        <v>7466</v>
      </c>
      <c r="R455" t="str">
        <f>VLOOKUP(B455,'CBS SBI-2008'!$D$8:$L$1478,9,0)</f>
        <v xml:space="preserve">Grond-, water- en wegenbouw (geen grondverzet) </v>
      </c>
      <c r="S455" t="s">
        <v>4550</v>
      </c>
    </row>
    <row r="456" spans="1:19" x14ac:dyDescent="0.2">
      <c r="A456" s="60" t="str">
        <f t="shared" si="14"/>
        <v>42.1</v>
      </c>
      <c r="B456" s="60" t="s">
        <v>7465</v>
      </c>
      <c r="C456" s="140">
        <v>1</v>
      </c>
      <c r="D456" t="s">
        <v>9942</v>
      </c>
      <c r="E456" t="s">
        <v>9943</v>
      </c>
      <c r="F456" t="s">
        <v>9944</v>
      </c>
      <c r="G456">
        <v>10</v>
      </c>
      <c r="H456">
        <v>30</v>
      </c>
      <c r="I456">
        <v>50</v>
      </c>
      <c r="J456">
        <v>10</v>
      </c>
      <c r="K456">
        <v>1</v>
      </c>
      <c r="L456">
        <v>50</v>
      </c>
      <c r="M456" s="77" t="s">
        <v>4528</v>
      </c>
      <c r="N456" s="135">
        <v>3.1</v>
      </c>
      <c r="O456" t="str">
        <f t="shared" si="15"/>
        <v>10,30,50,10,1,50</v>
      </c>
      <c r="P456" t="s">
        <v>6818</v>
      </c>
      <c r="Q456" t="s">
        <v>7466</v>
      </c>
      <c r="R456" t="str">
        <f>VLOOKUP(B456,'CBS SBI-2008'!$D$8:$L$1478,9,0)</f>
        <v xml:space="preserve">Grond-, water- en wegenbouw (geen grondverzet) </v>
      </c>
      <c r="S456" t="s">
        <v>4550</v>
      </c>
    </row>
    <row r="457" spans="1:19" x14ac:dyDescent="0.2">
      <c r="A457" s="60" t="str">
        <f t="shared" si="14"/>
        <v>42.2</v>
      </c>
      <c r="B457" s="60" t="s">
        <v>7465</v>
      </c>
      <c r="C457" s="140">
        <v>2</v>
      </c>
      <c r="D457" t="s">
        <v>9945</v>
      </c>
      <c r="E457" t="s">
        <v>9945</v>
      </c>
      <c r="F457" t="s">
        <v>9945</v>
      </c>
      <c r="G457">
        <v>10</v>
      </c>
      <c r="H457">
        <v>30</v>
      </c>
      <c r="I457">
        <v>50</v>
      </c>
      <c r="J457">
        <v>10</v>
      </c>
      <c r="K457">
        <v>1</v>
      </c>
      <c r="L457">
        <v>50</v>
      </c>
      <c r="M457" s="77" t="s">
        <v>4528</v>
      </c>
      <c r="N457" s="135">
        <v>3.1</v>
      </c>
      <c r="O457" t="str">
        <f t="shared" si="15"/>
        <v>10,30,50,10,1,50</v>
      </c>
      <c r="P457" t="s">
        <v>6818</v>
      </c>
      <c r="Q457" t="s">
        <v>7466</v>
      </c>
      <c r="R457" t="str">
        <f>VLOOKUP(B457,'CBS SBI-2008'!$D$8:$L$1478,9,0)</f>
        <v xml:space="preserve">Grond-, water- en wegenbouw (geen grondverzet) </v>
      </c>
      <c r="S457" t="s">
        <v>4550</v>
      </c>
    </row>
    <row r="458" spans="1:19" x14ac:dyDescent="0.2">
      <c r="A458" s="60" t="str">
        <f t="shared" si="14"/>
        <v>42.3</v>
      </c>
      <c r="B458" s="60" t="s">
        <v>7465</v>
      </c>
      <c r="C458" s="140">
        <v>3</v>
      </c>
      <c r="D458" t="s">
        <v>9945</v>
      </c>
      <c r="E458" t="s">
        <v>9946</v>
      </c>
      <c r="F458" t="s">
        <v>9947</v>
      </c>
      <c r="G458">
        <v>0</v>
      </c>
      <c r="H458">
        <v>10</v>
      </c>
      <c r="I458">
        <v>30</v>
      </c>
      <c r="J458">
        <v>10</v>
      </c>
      <c r="K458">
        <v>0</v>
      </c>
      <c r="L458">
        <v>30</v>
      </c>
      <c r="M458" s="77">
        <v>2</v>
      </c>
      <c r="N458" s="135">
        <v>2</v>
      </c>
      <c r="O458" t="str">
        <f t="shared" si="15"/>
        <v>0,10,30,10,0,30</v>
      </c>
      <c r="P458" t="s">
        <v>6818</v>
      </c>
      <c r="Q458" t="s">
        <v>7466</v>
      </c>
      <c r="R458" t="str">
        <f>VLOOKUP(B458,'CBS SBI-2008'!$D$8:$L$1478,9,0)</f>
        <v xml:space="preserve">Grond-, water- en wegenbouw (geen grondverzet) </v>
      </c>
      <c r="S458" t="s">
        <v>4550</v>
      </c>
    </row>
    <row r="459" spans="1:19" x14ac:dyDescent="0.2">
      <c r="A459" s="60" t="str">
        <f t="shared" si="14"/>
        <v>43.0</v>
      </c>
      <c r="B459" s="60" t="s">
        <v>7491</v>
      </c>
      <c r="C459" s="140">
        <v>0</v>
      </c>
      <c r="D459" t="s">
        <v>9942</v>
      </c>
      <c r="E459" t="s">
        <v>9942</v>
      </c>
      <c r="F459" t="s">
        <v>9942</v>
      </c>
      <c r="G459">
        <v>10</v>
      </c>
      <c r="H459">
        <v>30</v>
      </c>
      <c r="I459">
        <v>100</v>
      </c>
      <c r="J459">
        <v>10</v>
      </c>
      <c r="K459">
        <v>0</v>
      </c>
      <c r="L459">
        <v>100</v>
      </c>
      <c r="M459" s="77" t="s">
        <v>4240</v>
      </c>
      <c r="N459" s="135">
        <v>3.2</v>
      </c>
      <c r="O459" t="str">
        <f t="shared" si="15"/>
        <v>10,30,100,10,0,100</v>
      </c>
      <c r="P459" t="s">
        <v>6818</v>
      </c>
      <c r="Q459" t="s">
        <v>7492</v>
      </c>
      <c r="R459" t="str">
        <f>VLOOKUP(B459,'CBS SBI-2008'!$D$8:$L$1478,9,0)</f>
        <v>Gespecialiseerde werkzaamheden in de bouw</v>
      </c>
      <c r="S459" t="s">
        <v>4550</v>
      </c>
    </row>
    <row r="460" spans="1:19" x14ac:dyDescent="0.2">
      <c r="A460" s="60" t="str">
        <f t="shared" si="14"/>
        <v>43.1</v>
      </c>
      <c r="B460" s="60" t="s">
        <v>7491</v>
      </c>
      <c r="C460" s="140">
        <v>1</v>
      </c>
      <c r="D460" t="s">
        <v>9942</v>
      </c>
      <c r="E460" t="s">
        <v>9943</v>
      </c>
      <c r="F460" t="s">
        <v>9944</v>
      </c>
      <c r="G460">
        <v>10</v>
      </c>
      <c r="H460">
        <v>30</v>
      </c>
      <c r="I460">
        <v>50</v>
      </c>
      <c r="J460">
        <v>10</v>
      </c>
      <c r="K460">
        <v>1</v>
      </c>
      <c r="L460">
        <v>50</v>
      </c>
      <c r="M460" s="77" t="s">
        <v>4528</v>
      </c>
      <c r="N460" s="135">
        <v>3.1</v>
      </c>
      <c r="O460" t="str">
        <f t="shared" si="15"/>
        <v>10,30,50,10,1,50</v>
      </c>
      <c r="P460" t="s">
        <v>6818</v>
      </c>
      <c r="Q460" t="s">
        <v>7492</v>
      </c>
      <c r="R460" t="str">
        <f>VLOOKUP(B460,'CBS SBI-2008'!$D$8:$L$1478,9,0)</f>
        <v>Gespecialiseerde werkzaamheden in de bouw</v>
      </c>
      <c r="S460" t="s">
        <v>4550</v>
      </c>
    </row>
    <row r="461" spans="1:19" x14ac:dyDescent="0.2">
      <c r="A461" s="60" t="str">
        <f t="shared" si="14"/>
        <v>43.2</v>
      </c>
      <c r="B461" s="60" t="s">
        <v>7491</v>
      </c>
      <c r="C461" s="140">
        <v>2</v>
      </c>
      <c r="D461" t="s">
        <v>9945</v>
      </c>
      <c r="E461" t="s">
        <v>9945</v>
      </c>
      <c r="F461" t="s">
        <v>9945</v>
      </c>
      <c r="G461">
        <v>10</v>
      </c>
      <c r="H461">
        <v>30</v>
      </c>
      <c r="I461">
        <v>50</v>
      </c>
      <c r="J461">
        <v>10</v>
      </c>
      <c r="K461">
        <v>1</v>
      </c>
      <c r="L461">
        <v>50</v>
      </c>
      <c r="M461" s="77" t="s">
        <v>4528</v>
      </c>
      <c r="N461" s="135">
        <v>3.1</v>
      </c>
      <c r="O461" t="str">
        <f t="shared" si="15"/>
        <v>10,30,50,10,1,50</v>
      </c>
      <c r="P461" t="s">
        <v>6818</v>
      </c>
      <c r="Q461" t="s">
        <v>7492</v>
      </c>
      <c r="R461" t="str">
        <f>VLOOKUP(B461,'CBS SBI-2008'!$D$8:$L$1478,9,0)</f>
        <v>Gespecialiseerde werkzaamheden in de bouw</v>
      </c>
      <c r="S461" t="s">
        <v>4550</v>
      </c>
    </row>
    <row r="462" spans="1:19" x14ac:dyDescent="0.2">
      <c r="A462" s="60" t="str">
        <f t="shared" si="14"/>
        <v>43.3</v>
      </c>
      <c r="B462" s="60" t="s">
        <v>7491</v>
      </c>
      <c r="C462" s="140">
        <v>3</v>
      </c>
      <c r="D462" t="s">
        <v>9945</v>
      </c>
      <c r="E462" t="s">
        <v>9946</v>
      </c>
      <c r="F462" t="s">
        <v>9947</v>
      </c>
      <c r="G462">
        <v>0</v>
      </c>
      <c r="H462">
        <v>10</v>
      </c>
      <c r="I462">
        <v>30</v>
      </c>
      <c r="J462">
        <v>10</v>
      </c>
      <c r="K462">
        <v>0</v>
      </c>
      <c r="L462">
        <v>30</v>
      </c>
      <c r="M462" s="77">
        <v>2</v>
      </c>
      <c r="N462" s="135">
        <v>2</v>
      </c>
      <c r="O462" t="str">
        <f t="shared" si="15"/>
        <v>0,10,30,10,0,30</v>
      </c>
      <c r="P462" t="s">
        <v>6818</v>
      </c>
      <c r="Q462" t="s">
        <v>7492</v>
      </c>
      <c r="R462" t="str">
        <f>VLOOKUP(B462,'CBS SBI-2008'!$D$8:$L$1478,9,0)</f>
        <v>Gespecialiseerde werkzaamheden in de bouw</v>
      </c>
      <c r="S462" t="s">
        <v>4550</v>
      </c>
    </row>
    <row r="463" spans="1:19" x14ac:dyDescent="0.2">
      <c r="A463" s="60" t="str">
        <f t="shared" si="14"/>
        <v>451</v>
      </c>
      <c r="B463" s="60" t="s">
        <v>7543</v>
      </c>
      <c r="C463" s="140"/>
      <c r="D463" t="s">
        <v>9948</v>
      </c>
      <c r="E463" t="s">
        <v>9949</v>
      </c>
      <c r="F463" t="s">
        <v>9949</v>
      </c>
      <c r="G463">
        <v>10</v>
      </c>
      <c r="H463">
        <v>0</v>
      </c>
      <c r="I463">
        <v>30</v>
      </c>
      <c r="J463">
        <v>10</v>
      </c>
      <c r="K463">
        <v>2</v>
      </c>
      <c r="L463">
        <v>30</v>
      </c>
      <c r="M463" s="77">
        <v>2</v>
      </c>
      <c r="N463" s="135">
        <v>2</v>
      </c>
      <c r="O463" t="str">
        <f t="shared" si="15"/>
        <v>10,0,30,10,2,30</v>
      </c>
      <c r="P463" t="s">
        <v>6397</v>
      </c>
      <c r="Q463" t="s">
        <v>7544</v>
      </c>
      <c r="R463" t="str">
        <f>VLOOKUP(B463,'CBS SBI-2008'!$D$8:$L$1478,9,0)</f>
        <v>Handel in auto's en aanhangers, eventueel gecombineerd met reparatie</v>
      </c>
      <c r="S463" t="s">
        <v>6397</v>
      </c>
    </row>
    <row r="464" spans="1:19" x14ac:dyDescent="0.2">
      <c r="A464" s="60" t="str">
        <f t="shared" si="14"/>
        <v>451</v>
      </c>
      <c r="B464" s="60" t="s">
        <v>7543</v>
      </c>
      <c r="C464" s="140"/>
      <c r="D464" t="s">
        <v>9950</v>
      </c>
      <c r="E464" t="s">
        <v>9950</v>
      </c>
      <c r="F464" t="s">
        <v>9950</v>
      </c>
      <c r="G464">
        <v>10</v>
      </c>
      <c r="H464">
        <v>10</v>
      </c>
      <c r="I464">
        <v>100</v>
      </c>
      <c r="J464">
        <v>10</v>
      </c>
      <c r="K464">
        <v>2</v>
      </c>
      <c r="L464">
        <v>100</v>
      </c>
      <c r="M464" s="77" t="s">
        <v>4240</v>
      </c>
      <c r="N464" s="135">
        <v>3.2</v>
      </c>
      <c r="O464" t="str">
        <f t="shared" si="15"/>
        <v>10,10,100,10,2,100</v>
      </c>
      <c r="P464" t="s">
        <v>6397</v>
      </c>
      <c r="Q464" t="s">
        <v>7544</v>
      </c>
      <c r="R464" t="str">
        <f>VLOOKUP(B464,'CBS SBI-2008'!$D$8:$L$1478,9,0)</f>
        <v>Handel in auto's en aanhangers, eventueel gecombineerd met reparatie</v>
      </c>
      <c r="S464" t="s">
        <v>6397</v>
      </c>
    </row>
    <row r="465" spans="1:19" x14ac:dyDescent="0.2">
      <c r="A465" s="60" t="str">
        <f t="shared" si="14"/>
        <v>452</v>
      </c>
      <c r="B465" s="60" t="s">
        <v>7561</v>
      </c>
      <c r="C465" s="140"/>
      <c r="D465" t="s">
        <v>9948</v>
      </c>
      <c r="E465" t="s">
        <v>9949</v>
      </c>
      <c r="F465" t="s">
        <v>9949</v>
      </c>
      <c r="G465">
        <v>10</v>
      </c>
      <c r="H465">
        <v>0</v>
      </c>
      <c r="I465">
        <v>30</v>
      </c>
      <c r="J465">
        <v>10</v>
      </c>
      <c r="K465">
        <v>2</v>
      </c>
      <c r="L465">
        <v>30</v>
      </c>
      <c r="M465" s="77">
        <v>2</v>
      </c>
      <c r="N465" s="135">
        <v>2</v>
      </c>
      <c r="O465" t="str">
        <f t="shared" si="15"/>
        <v>10,0,30,10,2,30</v>
      </c>
      <c r="P465" t="s">
        <v>6397</v>
      </c>
      <c r="Q465" t="s">
        <v>7562</v>
      </c>
      <c r="R465" t="str">
        <f>VLOOKUP(B465,'CBS SBI-2008'!$D$8:$L$1478,9,0)</f>
        <v>Gespecialiseerde reparatie van auto's</v>
      </c>
      <c r="S465" t="s">
        <v>6397</v>
      </c>
    </row>
    <row r="466" spans="1:19" x14ac:dyDescent="0.2">
      <c r="A466" s="60" t="str">
        <f t="shared" si="14"/>
        <v>45204.A</v>
      </c>
      <c r="B466" s="60" t="s">
        <v>7570</v>
      </c>
      <c r="C466" s="140" t="s">
        <v>181</v>
      </c>
      <c r="D466" t="s">
        <v>9951</v>
      </c>
      <c r="E466" t="s">
        <v>9951</v>
      </c>
      <c r="F466" t="s">
        <v>9951</v>
      </c>
      <c r="G466">
        <v>10</v>
      </c>
      <c r="H466">
        <v>30</v>
      </c>
      <c r="I466">
        <v>100</v>
      </c>
      <c r="J466">
        <v>10</v>
      </c>
      <c r="K466">
        <v>1</v>
      </c>
      <c r="L466">
        <v>100</v>
      </c>
      <c r="M466" s="77" t="s">
        <v>4240</v>
      </c>
      <c r="N466" s="135">
        <v>3.2</v>
      </c>
      <c r="O466" t="str">
        <f t="shared" si="15"/>
        <v>10,30,100,10,1,100</v>
      </c>
      <c r="P466" t="s">
        <v>6397</v>
      </c>
      <c r="Q466" t="s">
        <v>7562</v>
      </c>
      <c r="R466" t="str">
        <f>VLOOKUP(B466,'CBS SBI-2008'!$D$8:$L$1478,9,0)</f>
        <v>Gespecialiseerde reparatie van auto's</v>
      </c>
      <c r="S466" t="s">
        <v>6397</v>
      </c>
    </row>
    <row r="467" spans="1:19" x14ac:dyDescent="0.2">
      <c r="A467" s="60" t="str">
        <f t="shared" si="14"/>
        <v>45204.B</v>
      </c>
      <c r="B467" s="60" t="s">
        <v>7570</v>
      </c>
      <c r="C467" s="140" t="s">
        <v>1284</v>
      </c>
      <c r="D467" t="s">
        <v>9952</v>
      </c>
      <c r="E467" t="s">
        <v>9952</v>
      </c>
      <c r="F467" t="s">
        <v>9952</v>
      </c>
      <c r="G467">
        <v>0</v>
      </c>
      <c r="H467">
        <v>0</v>
      </c>
      <c r="I467">
        <v>10</v>
      </c>
      <c r="J467">
        <v>10</v>
      </c>
      <c r="K467">
        <v>1</v>
      </c>
      <c r="L467">
        <v>10</v>
      </c>
      <c r="M467" s="77">
        <v>1</v>
      </c>
      <c r="N467" s="135">
        <v>1</v>
      </c>
      <c r="O467" t="str">
        <f t="shared" si="15"/>
        <v>0,0,10,10,1,10</v>
      </c>
      <c r="P467" t="s">
        <v>6397</v>
      </c>
      <c r="Q467" t="s">
        <v>7562</v>
      </c>
      <c r="R467" t="str">
        <f>VLOOKUP(B467,'CBS SBI-2008'!$D$8:$L$1478,9,0)</f>
        <v>Gespecialiseerde reparatie van auto's</v>
      </c>
      <c r="S467" t="s">
        <v>6397</v>
      </c>
    </row>
    <row r="468" spans="1:19" x14ac:dyDescent="0.2">
      <c r="A468" s="60" t="str">
        <f t="shared" si="14"/>
        <v>45204.C</v>
      </c>
      <c r="B468" s="60" t="s">
        <v>7570</v>
      </c>
      <c r="C468" s="140" t="s">
        <v>1286</v>
      </c>
      <c r="D468" t="s">
        <v>9953</v>
      </c>
      <c r="E468" t="s">
        <v>9953</v>
      </c>
      <c r="F468" t="s">
        <v>9953</v>
      </c>
      <c r="G468">
        <v>50</v>
      </c>
      <c r="H468">
        <v>30</v>
      </c>
      <c r="I468">
        <v>30</v>
      </c>
      <c r="J468">
        <v>30</v>
      </c>
      <c r="K468">
        <v>1</v>
      </c>
      <c r="L468">
        <v>50</v>
      </c>
      <c r="M468" s="77" t="s">
        <v>4528</v>
      </c>
      <c r="N468" s="135">
        <v>3.1</v>
      </c>
      <c r="O468" t="str">
        <f t="shared" si="15"/>
        <v>50,30,30,30,1,50</v>
      </c>
      <c r="P468" t="s">
        <v>6397</v>
      </c>
      <c r="Q468" t="s">
        <v>7562</v>
      </c>
      <c r="R468" t="str">
        <f>VLOOKUP(B468,'CBS SBI-2008'!$D$8:$L$1478,9,0)</f>
        <v>Gespecialiseerde reparatie van auto's</v>
      </c>
      <c r="S468" t="s">
        <v>6397</v>
      </c>
    </row>
    <row r="469" spans="1:19" x14ac:dyDescent="0.2">
      <c r="A469" s="60" t="str">
        <f t="shared" si="14"/>
        <v>45205</v>
      </c>
      <c r="B469" s="60" t="s">
        <v>7572</v>
      </c>
      <c r="C469" s="140"/>
      <c r="D469" t="s">
        <v>9954</v>
      </c>
      <c r="E469" t="s">
        <v>9954</v>
      </c>
      <c r="F469" t="s">
        <v>9954</v>
      </c>
      <c r="G469">
        <v>10</v>
      </c>
      <c r="H469">
        <v>0</v>
      </c>
      <c r="I469">
        <v>30</v>
      </c>
      <c r="J469">
        <v>0</v>
      </c>
      <c r="K469">
        <v>3</v>
      </c>
      <c r="L469">
        <v>30</v>
      </c>
      <c r="M469" s="77">
        <v>2</v>
      </c>
      <c r="N469" s="135">
        <v>2</v>
      </c>
      <c r="O469" t="str">
        <f t="shared" si="15"/>
        <v>10,0,30,0,3,30</v>
      </c>
      <c r="P469" t="s">
        <v>6397</v>
      </c>
      <c r="Q469" t="s">
        <v>7562</v>
      </c>
      <c r="R469" t="str">
        <f>VLOOKUP(B469,'CBS SBI-2008'!$D$8:$L$1478,9,0)</f>
        <v>Gespecialiseerde reparatie van auto's</v>
      </c>
      <c r="S469" t="s">
        <v>6397</v>
      </c>
    </row>
    <row r="470" spans="1:19" x14ac:dyDescent="0.2">
      <c r="A470" s="60" t="str">
        <f t="shared" si="14"/>
        <v>453</v>
      </c>
      <c r="B470" s="60" t="s">
        <v>7574</v>
      </c>
      <c r="C470" s="140"/>
      <c r="D470" t="s">
        <v>9955</v>
      </c>
      <c r="E470" t="s">
        <v>9956</v>
      </c>
      <c r="F470" t="s">
        <v>9956</v>
      </c>
      <c r="G470">
        <v>0</v>
      </c>
      <c r="H470">
        <v>0</v>
      </c>
      <c r="I470">
        <v>30</v>
      </c>
      <c r="J470">
        <v>10</v>
      </c>
      <c r="K470">
        <v>1</v>
      </c>
      <c r="L470">
        <v>30</v>
      </c>
      <c r="M470" s="77">
        <v>2</v>
      </c>
      <c r="N470" s="135">
        <v>2</v>
      </c>
      <c r="O470" t="str">
        <f t="shared" si="15"/>
        <v>0,0,30,10,1,30</v>
      </c>
      <c r="P470" t="s">
        <v>6397</v>
      </c>
      <c r="Q470" t="s">
        <v>7575</v>
      </c>
      <c r="R470" t="str">
        <f>VLOOKUP(B470,'CBS SBI-2008'!$D$8:$L$1478,9,0)</f>
        <v xml:space="preserve">Handel in auto-onderdelen en -accessoires </v>
      </c>
      <c r="S470" t="s">
        <v>6397</v>
      </c>
    </row>
    <row r="471" spans="1:19" x14ac:dyDescent="0.2">
      <c r="A471" s="60" t="str">
        <f t="shared" si="14"/>
        <v>454</v>
      </c>
      <c r="B471" s="60" t="s">
        <v>7584</v>
      </c>
      <c r="C471" s="140"/>
      <c r="D471" t="s">
        <v>9948</v>
      </c>
      <c r="E471" t="s">
        <v>9949</v>
      </c>
      <c r="F471" t="s">
        <v>9949</v>
      </c>
      <c r="G471">
        <v>10</v>
      </c>
      <c r="H471">
        <v>0</v>
      </c>
      <c r="I471">
        <v>30</v>
      </c>
      <c r="J471">
        <v>10</v>
      </c>
      <c r="K471">
        <v>2</v>
      </c>
      <c r="L471">
        <v>30</v>
      </c>
      <c r="M471" s="77">
        <v>2</v>
      </c>
      <c r="N471" s="135">
        <v>2</v>
      </c>
      <c r="O471" t="str">
        <f t="shared" si="15"/>
        <v>10,0,30,10,2,30</v>
      </c>
      <c r="P471" t="s">
        <v>6397</v>
      </c>
      <c r="Q471" t="s">
        <v>7585</v>
      </c>
      <c r="R471" t="str">
        <f>VLOOKUP(B471,'CBS SBI-2008'!$D$8:$L$1478,9,0)</f>
        <v xml:space="preserve">Handel in en reparatie van motorfietsen en onderdelen daarvan </v>
      </c>
      <c r="S471" t="s">
        <v>6397</v>
      </c>
    </row>
    <row r="472" spans="1:19" x14ac:dyDescent="0.2">
      <c r="A472" s="60" t="str">
        <f t="shared" si="14"/>
        <v>461</v>
      </c>
      <c r="B472" s="60" t="s">
        <v>7595</v>
      </c>
      <c r="C472" s="140"/>
      <c r="D472" t="s">
        <v>9957</v>
      </c>
      <c r="E472" t="s">
        <v>9957</v>
      </c>
      <c r="F472" t="s">
        <v>9957</v>
      </c>
      <c r="G472">
        <v>0</v>
      </c>
      <c r="H472">
        <v>0</v>
      </c>
      <c r="I472">
        <v>10</v>
      </c>
      <c r="J472">
        <v>0</v>
      </c>
      <c r="K472">
        <v>1</v>
      </c>
      <c r="L472">
        <v>10</v>
      </c>
      <c r="M472" s="77">
        <v>1</v>
      </c>
      <c r="N472" s="135">
        <v>1</v>
      </c>
      <c r="O472" t="str">
        <f t="shared" si="15"/>
        <v>0,0,10,0,1,10</v>
      </c>
      <c r="P472" t="s">
        <v>7594</v>
      </c>
      <c r="Q472" t="s">
        <v>7596</v>
      </c>
      <c r="R472" t="str">
        <f>VLOOKUP(B472,'CBS SBI-2008'!$D$8:$L$1478,9,0)</f>
        <v>Handelsbemiddeling</v>
      </c>
      <c r="S472" t="s">
        <v>4550</v>
      </c>
    </row>
    <row r="473" spans="1:19" x14ac:dyDescent="0.2">
      <c r="A473" s="60" t="str">
        <f t="shared" si="14"/>
        <v>4621.0</v>
      </c>
      <c r="B473" s="60" t="s">
        <v>7617</v>
      </c>
      <c r="C473" s="140">
        <v>0</v>
      </c>
      <c r="D473" t="s">
        <v>9958</v>
      </c>
      <c r="E473" t="s">
        <v>9958</v>
      </c>
      <c r="F473" t="s">
        <v>9958</v>
      </c>
      <c r="G473">
        <v>30</v>
      </c>
      <c r="H473">
        <v>30</v>
      </c>
      <c r="I473">
        <v>50</v>
      </c>
      <c r="J473">
        <v>30</v>
      </c>
      <c r="K473">
        <v>2</v>
      </c>
      <c r="L473">
        <v>50</v>
      </c>
      <c r="M473" s="77" t="s">
        <v>4528</v>
      </c>
      <c r="N473" s="135">
        <v>3.1</v>
      </c>
      <c r="O473" t="str">
        <f t="shared" si="15"/>
        <v>30,30,50,30,2,50</v>
      </c>
      <c r="P473" t="s">
        <v>7619</v>
      </c>
      <c r="Q473" t="s">
        <v>7616</v>
      </c>
      <c r="R473" t="str">
        <f>VLOOKUP(B473,'CBS SBI-2008'!$D$8:$L$1478,9,0)</f>
        <v>Groothandel in landbouwproducten en levende dieren</v>
      </c>
      <c r="S473" t="s">
        <v>4550</v>
      </c>
    </row>
    <row r="474" spans="1:19" x14ac:dyDescent="0.2">
      <c r="A474" s="60" t="str">
        <f t="shared" si="14"/>
        <v>4621.1</v>
      </c>
      <c r="B474" s="60" t="s">
        <v>7617</v>
      </c>
      <c r="C474" s="140">
        <v>1</v>
      </c>
      <c r="D474" t="s">
        <v>9959</v>
      </c>
      <c r="E474" t="s">
        <v>9959</v>
      </c>
      <c r="F474" t="s">
        <v>9959</v>
      </c>
      <c r="G474">
        <v>100</v>
      </c>
      <c r="H474">
        <v>100</v>
      </c>
      <c r="I474">
        <v>300</v>
      </c>
      <c r="J474">
        <v>50</v>
      </c>
      <c r="K474">
        <v>2</v>
      </c>
      <c r="L474">
        <v>300</v>
      </c>
      <c r="M474" s="77" t="s">
        <v>4621</v>
      </c>
      <c r="N474" s="135">
        <v>4.2</v>
      </c>
      <c r="O474" t="str">
        <f t="shared" si="15"/>
        <v>100,100,300,50,2,300</v>
      </c>
      <c r="P474" t="s">
        <v>7619</v>
      </c>
      <c r="Q474" t="s">
        <v>7616</v>
      </c>
      <c r="R474" t="str">
        <f>VLOOKUP(B474,'CBS SBI-2008'!$D$8:$L$1478,9,0)</f>
        <v>Groothandel in landbouwproducten en levende dieren</v>
      </c>
      <c r="S474" t="s">
        <v>4550</v>
      </c>
    </row>
    <row r="475" spans="1:19" x14ac:dyDescent="0.2">
      <c r="A475" s="60" t="str">
        <f t="shared" si="14"/>
        <v>46217</v>
      </c>
      <c r="B475" s="60" t="s">
        <v>7632</v>
      </c>
      <c r="C475" s="140"/>
      <c r="D475" t="s">
        <v>9960</v>
      </c>
      <c r="E475" t="s">
        <v>9961</v>
      </c>
      <c r="F475" t="s">
        <v>9961</v>
      </c>
      <c r="G475">
        <v>30</v>
      </c>
      <c r="H475">
        <v>10</v>
      </c>
      <c r="I475">
        <v>30</v>
      </c>
      <c r="J475">
        <v>50</v>
      </c>
      <c r="K475">
        <v>2</v>
      </c>
      <c r="L475">
        <v>50</v>
      </c>
      <c r="M475" s="77" t="s">
        <v>4528</v>
      </c>
      <c r="N475" s="135">
        <v>3.1</v>
      </c>
      <c r="O475" t="str">
        <f t="shared" si="15"/>
        <v>30,10,30,50,2,50</v>
      </c>
      <c r="P475" t="s">
        <v>7619</v>
      </c>
      <c r="Q475" t="s">
        <v>7616</v>
      </c>
      <c r="R475" t="str">
        <f>VLOOKUP(B475,'CBS SBI-2008'!$D$8:$L$1478,9,0)</f>
        <v>Groothandel in landbouwproducten en levende dieren</v>
      </c>
      <c r="S475" t="s">
        <v>4550</v>
      </c>
    </row>
    <row r="476" spans="1:19" x14ac:dyDescent="0.2">
      <c r="A476" s="60" t="str">
        <f t="shared" si="14"/>
        <v>4622</v>
      </c>
      <c r="B476" s="60" t="s">
        <v>7638</v>
      </c>
      <c r="C476" s="140"/>
      <c r="D476" t="s">
        <v>9962</v>
      </c>
      <c r="E476" t="s">
        <v>9962</v>
      </c>
      <c r="F476" t="s">
        <v>9962</v>
      </c>
      <c r="G476">
        <v>10</v>
      </c>
      <c r="H476">
        <v>10</v>
      </c>
      <c r="I476">
        <v>30</v>
      </c>
      <c r="J476">
        <v>0</v>
      </c>
      <c r="K476">
        <v>2</v>
      </c>
      <c r="L476">
        <v>30</v>
      </c>
      <c r="M476" s="77">
        <v>2</v>
      </c>
      <c r="N476" s="135">
        <v>2</v>
      </c>
      <c r="O476" t="str">
        <f t="shared" si="15"/>
        <v>10,10,30,0,2,30</v>
      </c>
      <c r="P476" t="s">
        <v>7619</v>
      </c>
      <c r="Q476" t="s">
        <v>7616</v>
      </c>
      <c r="R476" t="str">
        <f>VLOOKUP(B476,'CBS SBI-2008'!$D$8:$L$1478,9,0)</f>
        <v>Groothandel in landbouwproducten en levende dieren</v>
      </c>
      <c r="S476" t="s">
        <v>4550</v>
      </c>
    </row>
    <row r="477" spans="1:19" x14ac:dyDescent="0.2">
      <c r="A477" s="60" t="str">
        <f t="shared" si="14"/>
        <v>4623</v>
      </c>
      <c r="B477" s="60" t="s">
        <v>7640</v>
      </c>
      <c r="C477" s="140"/>
      <c r="D477" t="s">
        <v>9963</v>
      </c>
      <c r="E477" t="s">
        <v>9963</v>
      </c>
      <c r="F477" t="s">
        <v>9963</v>
      </c>
      <c r="G477">
        <v>50</v>
      </c>
      <c r="H477">
        <v>10</v>
      </c>
      <c r="I477">
        <v>100</v>
      </c>
      <c r="J477">
        <v>0</v>
      </c>
      <c r="K477">
        <v>2</v>
      </c>
      <c r="L477">
        <v>100</v>
      </c>
      <c r="M477" s="77" t="s">
        <v>4240</v>
      </c>
      <c r="N477" s="135">
        <v>3.2</v>
      </c>
      <c r="O477" t="str">
        <f t="shared" si="15"/>
        <v>50,10,100,0,2,100</v>
      </c>
      <c r="P477" t="s">
        <v>7619</v>
      </c>
      <c r="Q477" t="s">
        <v>7616</v>
      </c>
      <c r="R477" t="str">
        <f>VLOOKUP(B477,'CBS SBI-2008'!$D$8:$L$1478,9,0)</f>
        <v>Groothandel in landbouwproducten en levende dieren</v>
      </c>
      <c r="S477" t="s">
        <v>4550</v>
      </c>
    </row>
    <row r="478" spans="1:19" x14ac:dyDescent="0.2">
      <c r="A478" s="60" t="str">
        <f t="shared" si="14"/>
        <v>4624</v>
      </c>
      <c r="B478" s="60" t="s">
        <v>7646</v>
      </c>
      <c r="C478" s="140"/>
      <c r="D478" t="s">
        <v>9964</v>
      </c>
      <c r="E478" t="s">
        <v>9964</v>
      </c>
      <c r="F478" t="s">
        <v>9964</v>
      </c>
      <c r="G478">
        <v>50</v>
      </c>
      <c r="H478">
        <v>0</v>
      </c>
      <c r="I478">
        <v>30</v>
      </c>
      <c r="J478">
        <v>0</v>
      </c>
      <c r="K478">
        <v>2</v>
      </c>
      <c r="L478">
        <v>50</v>
      </c>
      <c r="M478" s="77" t="s">
        <v>4528</v>
      </c>
      <c r="N478" s="135">
        <v>3.1</v>
      </c>
      <c r="O478" t="str">
        <f t="shared" si="15"/>
        <v>50,0,30,0,2,50</v>
      </c>
      <c r="P478" t="s">
        <v>7619</v>
      </c>
      <c r="Q478" t="s">
        <v>7616</v>
      </c>
      <c r="R478" t="str">
        <f>VLOOKUP(B478,'CBS SBI-2008'!$D$8:$L$1478,9,0)</f>
        <v>Groothandel in landbouwproducten en levende dieren</v>
      </c>
      <c r="S478" t="s">
        <v>4550</v>
      </c>
    </row>
    <row r="479" spans="1:19" x14ac:dyDescent="0.2">
      <c r="A479" s="60" t="str">
        <f t="shared" si="14"/>
        <v>4631</v>
      </c>
      <c r="B479" s="60" t="s">
        <v>7654</v>
      </c>
      <c r="C479" s="140"/>
      <c r="D479" t="s">
        <v>9960</v>
      </c>
      <c r="E479" t="s">
        <v>9961</v>
      </c>
      <c r="F479" t="s">
        <v>9961</v>
      </c>
      <c r="G479">
        <v>30</v>
      </c>
      <c r="H479">
        <v>10</v>
      </c>
      <c r="I479">
        <v>30</v>
      </c>
      <c r="J479">
        <v>50</v>
      </c>
      <c r="K479">
        <v>2</v>
      </c>
      <c r="L479">
        <v>50</v>
      </c>
      <c r="M479" s="77" t="s">
        <v>4528</v>
      </c>
      <c r="N479" s="135">
        <v>3.1</v>
      </c>
      <c r="O479" t="str">
        <f t="shared" si="15"/>
        <v>30,10,30,50,2,50</v>
      </c>
      <c r="P479" t="s">
        <v>7619</v>
      </c>
      <c r="Q479" t="s">
        <v>7653</v>
      </c>
      <c r="R479" t="str">
        <f>VLOOKUP(B479,'CBS SBI-2008'!$D$8:$L$1478,9,0)</f>
        <v>Groothandel in voedings- en genotmiddelen</v>
      </c>
      <c r="S479" t="s">
        <v>4550</v>
      </c>
    </row>
    <row r="480" spans="1:19" x14ac:dyDescent="0.2">
      <c r="A480" s="60" t="str">
        <f t="shared" si="14"/>
        <v>4632</v>
      </c>
      <c r="B480" s="60" t="s">
        <v>7660</v>
      </c>
      <c r="C480" s="140"/>
      <c r="D480" t="s">
        <v>9965</v>
      </c>
      <c r="E480" t="s">
        <v>9965</v>
      </c>
      <c r="F480" t="s">
        <v>9965</v>
      </c>
      <c r="G480">
        <v>10</v>
      </c>
      <c r="H480">
        <v>0</v>
      </c>
      <c r="I480">
        <v>30</v>
      </c>
      <c r="J480">
        <v>50</v>
      </c>
      <c r="K480">
        <v>2</v>
      </c>
      <c r="L480">
        <v>50</v>
      </c>
      <c r="M480" s="77" t="s">
        <v>4528</v>
      </c>
      <c r="N480" s="135">
        <v>3.1</v>
      </c>
      <c r="O480" t="str">
        <f t="shared" si="15"/>
        <v>10,0,30,50,2,50</v>
      </c>
      <c r="P480" t="s">
        <v>7619</v>
      </c>
      <c r="Q480" t="s">
        <v>7653</v>
      </c>
      <c r="R480" t="str">
        <f>VLOOKUP(B480,'CBS SBI-2008'!$D$8:$L$1478,9,0)</f>
        <v>Groothandel in voedings- en genotmiddelen</v>
      </c>
      <c r="S480" t="s">
        <v>4550</v>
      </c>
    </row>
    <row r="481" spans="1:19" x14ac:dyDescent="0.2">
      <c r="A481" s="60" t="str">
        <f t="shared" si="14"/>
        <v>4633</v>
      </c>
      <c r="B481" s="60" t="s">
        <v>7662</v>
      </c>
      <c r="C481" s="140"/>
      <c r="D481" t="s">
        <v>9965</v>
      </c>
      <c r="E481" t="s">
        <v>9965</v>
      </c>
      <c r="F481" t="s">
        <v>9965</v>
      </c>
      <c r="G481">
        <v>10</v>
      </c>
      <c r="H481">
        <v>0</v>
      </c>
      <c r="I481">
        <v>30</v>
      </c>
      <c r="J481">
        <v>50</v>
      </c>
      <c r="K481">
        <v>2</v>
      </c>
      <c r="L481">
        <v>50</v>
      </c>
      <c r="M481" s="77" t="s">
        <v>4528</v>
      </c>
      <c r="N481" s="135">
        <v>3.1</v>
      </c>
      <c r="O481" t="str">
        <f t="shared" si="15"/>
        <v>10,0,30,50,2,50</v>
      </c>
      <c r="P481" t="s">
        <v>7619</v>
      </c>
      <c r="Q481" t="s">
        <v>7653</v>
      </c>
      <c r="R481" t="str">
        <f>VLOOKUP(B481,'CBS SBI-2008'!$D$8:$L$1478,9,0)</f>
        <v>Groothandel in voedings- en genotmiddelen</v>
      </c>
      <c r="S481" t="s">
        <v>4550</v>
      </c>
    </row>
    <row r="482" spans="1:19" x14ac:dyDescent="0.2">
      <c r="A482" s="60" t="str">
        <f t="shared" si="14"/>
        <v>4634</v>
      </c>
      <c r="B482" s="60" t="s">
        <v>7668</v>
      </c>
      <c r="C482" s="140"/>
      <c r="D482" t="s">
        <v>9966</v>
      </c>
      <c r="E482" t="s">
        <v>9966</v>
      </c>
      <c r="F482" t="s">
        <v>9966</v>
      </c>
      <c r="G482">
        <v>0</v>
      </c>
      <c r="H482">
        <v>0</v>
      </c>
      <c r="I482">
        <v>30</v>
      </c>
      <c r="J482">
        <v>0</v>
      </c>
      <c r="K482">
        <v>2</v>
      </c>
      <c r="L482">
        <v>30</v>
      </c>
      <c r="M482" s="77">
        <v>2</v>
      </c>
      <c r="N482" s="135">
        <v>2</v>
      </c>
      <c r="O482" t="str">
        <f t="shared" si="15"/>
        <v>0,0,30,0,2,30</v>
      </c>
      <c r="P482" t="s">
        <v>7619</v>
      </c>
      <c r="Q482" t="s">
        <v>7653</v>
      </c>
      <c r="R482" t="str">
        <f>VLOOKUP(B482,'CBS SBI-2008'!$D$8:$L$1478,9,0)</f>
        <v>Groothandel in voedings- en genotmiddelen</v>
      </c>
      <c r="S482" t="s">
        <v>4550</v>
      </c>
    </row>
    <row r="483" spans="1:19" x14ac:dyDescent="0.2">
      <c r="A483" s="60" t="str">
        <f t="shared" si="14"/>
        <v>4635</v>
      </c>
      <c r="B483" s="60" t="s">
        <v>7670</v>
      </c>
      <c r="C483" s="140"/>
      <c r="D483" t="s">
        <v>9967</v>
      </c>
      <c r="E483" t="s">
        <v>9967</v>
      </c>
      <c r="F483" t="s">
        <v>9967</v>
      </c>
      <c r="G483">
        <v>10</v>
      </c>
      <c r="H483">
        <v>0</v>
      </c>
      <c r="I483">
        <v>30</v>
      </c>
      <c r="J483">
        <v>0</v>
      </c>
      <c r="K483">
        <v>2</v>
      </c>
      <c r="L483">
        <v>30</v>
      </c>
      <c r="M483" s="77">
        <v>2</v>
      </c>
      <c r="N483" s="135">
        <v>2</v>
      </c>
      <c r="O483" t="str">
        <f t="shared" si="15"/>
        <v>10,0,30,0,2,30</v>
      </c>
      <c r="P483" t="s">
        <v>7619</v>
      </c>
      <c r="Q483" t="s">
        <v>7653</v>
      </c>
      <c r="R483" t="str">
        <f>VLOOKUP(B483,'CBS SBI-2008'!$D$8:$L$1478,9,0)</f>
        <v>Groothandel in voedings- en genotmiddelen</v>
      </c>
      <c r="S483" t="s">
        <v>4550</v>
      </c>
    </row>
    <row r="484" spans="1:19" x14ac:dyDescent="0.2">
      <c r="A484" s="60" t="str">
        <f t="shared" si="14"/>
        <v>4636</v>
      </c>
      <c r="B484" s="60" t="s">
        <v>7672</v>
      </c>
      <c r="C484" s="140"/>
      <c r="D484" t="s">
        <v>9968</v>
      </c>
      <c r="E484" t="s">
        <v>9968</v>
      </c>
      <c r="F484" t="s">
        <v>9968</v>
      </c>
      <c r="G484">
        <v>10</v>
      </c>
      <c r="H484">
        <v>10</v>
      </c>
      <c r="I484">
        <v>30</v>
      </c>
      <c r="J484">
        <v>0</v>
      </c>
      <c r="K484">
        <v>2</v>
      </c>
      <c r="L484">
        <v>30</v>
      </c>
      <c r="M484" s="77">
        <v>2</v>
      </c>
      <c r="N484" s="135">
        <v>2</v>
      </c>
      <c r="O484" t="str">
        <f t="shared" si="15"/>
        <v>10,10,30,0,2,30</v>
      </c>
      <c r="P484" t="s">
        <v>7619</v>
      </c>
      <c r="Q484" t="s">
        <v>7653</v>
      </c>
      <c r="R484" t="str">
        <f>VLOOKUP(B484,'CBS SBI-2008'!$D$8:$L$1478,9,0)</f>
        <v>Groothandel in voedings- en genotmiddelen</v>
      </c>
      <c r="S484" t="s">
        <v>4550</v>
      </c>
    </row>
    <row r="485" spans="1:19" x14ac:dyDescent="0.2">
      <c r="A485" s="60" t="str">
        <f t="shared" si="14"/>
        <v>4637</v>
      </c>
      <c r="B485" s="60" t="s">
        <v>7674</v>
      </c>
      <c r="C485" s="140"/>
      <c r="D485" t="s">
        <v>9969</v>
      </c>
      <c r="E485" t="s">
        <v>9969</v>
      </c>
      <c r="F485" t="s">
        <v>9969</v>
      </c>
      <c r="G485">
        <v>30</v>
      </c>
      <c r="H485">
        <v>10</v>
      </c>
      <c r="I485">
        <v>30</v>
      </c>
      <c r="J485">
        <v>0</v>
      </c>
      <c r="K485">
        <v>2</v>
      </c>
      <c r="L485">
        <v>30</v>
      </c>
      <c r="M485" s="77">
        <v>2</v>
      </c>
      <c r="N485" s="135">
        <v>2</v>
      </c>
      <c r="O485" t="str">
        <f t="shared" si="15"/>
        <v>30,10,30,0,2,30</v>
      </c>
      <c r="P485" t="s">
        <v>7619</v>
      </c>
      <c r="Q485" t="s">
        <v>7653</v>
      </c>
      <c r="R485" t="str">
        <f>VLOOKUP(B485,'CBS SBI-2008'!$D$8:$L$1478,9,0)</f>
        <v>Groothandel in voedings- en genotmiddelen</v>
      </c>
      <c r="S485" t="s">
        <v>4550</v>
      </c>
    </row>
    <row r="486" spans="1:19" x14ac:dyDescent="0.2">
      <c r="A486" s="60" t="str">
        <f t="shared" si="14"/>
        <v>4638</v>
      </c>
      <c r="B486" s="60" t="s">
        <v>7676</v>
      </c>
      <c r="C486" s="140"/>
      <c r="D486" t="s">
        <v>9970</v>
      </c>
      <c r="E486" t="s">
        <v>9971</v>
      </c>
      <c r="F486" t="s">
        <v>9971</v>
      </c>
      <c r="G486">
        <v>10</v>
      </c>
      <c r="H486">
        <v>10</v>
      </c>
      <c r="I486">
        <v>30</v>
      </c>
      <c r="J486">
        <v>10</v>
      </c>
      <c r="K486">
        <v>2</v>
      </c>
      <c r="L486">
        <v>30</v>
      </c>
      <c r="M486" s="77">
        <v>2</v>
      </c>
      <c r="N486" s="135">
        <v>2</v>
      </c>
      <c r="O486" t="str">
        <f t="shared" si="15"/>
        <v>10,10,30,10,2,30</v>
      </c>
      <c r="P486" t="s">
        <v>7619</v>
      </c>
      <c r="Q486" t="s">
        <v>7653</v>
      </c>
      <c r="R486" t="str">
        <f>VLOOKUP(B486,'CBS SBI-2008'!$D$8:$L$1478,9,0)</f>
        <v>Groothandel in voedings- en genotmiddelen</v>
      </c>
      <c r="S486" t="s">
        <v>4550</v>
      </c>
    </row>
    <row r="487" spans="1:19" x14ac:dyDescent="0.2">
      <c r="A487" s="60" t="str">
        <f t="shared" si="14"/>
        <v>4639</v>
      </c>
      <c r="B487" s="60" t="s">
        <v>7688</v>
      </c>
      <c r="C487" s="140"/>
      <c r="D487" t="s">
        <v>9970</v>
      </c>
      <c r="E487" t="s">
        <v>9971</v>
      </c>
      <c r="F487" t="s">
        <v>9971</v>
      </c>
      <c r="G487">
        <v>10</v>
      </c>
      <c r="H487">
        <v>10</v>
      </c>
      <c r="I487">
        <v>30</v>
      </c>
      <c r="J487">
        <v>10</v>
      </c>
      <c r="K487">
        <v>2</v>
      </c>
      <c r="L487">
        <v>30</v>
      </c>
      <c r="M487" s="77">
        <v>2</v>
      </c>
      <c r="N487" s="135">
        <v>2</v>
      </c>
      <c r="O487" t="str">
        <f t="shared" si="15"/>
        <v>10,10,30,10,2,30</v>
      </c>
      <c r="P487" t="s">
        <v>7619</v>
      </c>
      <c r="Q487" t="s">
        <v>7653</v>
      </c>
      <c r="R487" t="str">
        <f>VLOOKUP(B487,'CBS SBI-2008'!$D$8:$L$1478,9,0)</f>
        <v>Groothandel in voedings- en genotmiddelen</v>
      </c>
      <c r="S487" t="s">
        <v>4550</v>
      </c>
    </row>
    <row r="488" spans="1:19" x14ac:dyDescent="0.2">
      <c r="A488" s="60" t="str">
        <f t="shared" si="14"/>
        <v>464</v>
      </c>
      <c r="B488" s="60" t="s">
        <v>7690</v>
      </c>
      <c r="C488" s="140"/>
      <c r="D488" t="s">
        <v>9972</v>
      </c>
      <c r="E488" t="s">
        <v>9972</v>
      </c>
      <c r="F488" t="s">
        <v>9972</v>
      </c>
      <c r="G488">
        <v>10</v>
      </c>
      <c r="H488">
        <v>10</v>
      </c>
      <c r="I488">
        <v>30</v>
      </c>
      <c r="J488">
        <v>10</v>
      </c>
      <c r="K488">
        <v>2</v>
      </c>
      <c r="L488">
        <v>30</v>
      </c>
      <c r="M488" s="77">
        <v>2</v>
      </c>
      <c r="N488" s="135">
        <v>2</v>
      </c>
      <c r="O488" t="str">
        <f t="shared" si="15"/>
        <v>10,10,30,10,2,30</v>
      </c>
      <c r="P488" t="s">
        <v>7619</v>
      </c>
      <c r="Q488" t="s">
        <v>7691</v>
      </c>
      <c r="R488" t="str">
        <f>VLOOKUP(B488,'CBS SBI-2008'!$D$8:$L$1478,9,0)</f>
        <v>Groothandel in consumentenartikelen (non-food)</v>
      </c>
      <c r="S488" t="s">
        <v>4550</v>
      </c>
    </row>
    <row r="489" spans="1:19" x14ac:dyDescent="0.2">
      <c r="A489" s="60" t="str">
        <f t="shared" si="14"/>
        <v>46499.1</v>
      </c>
      <c r="B489" s="60" t="s">
        <v>7768</v>
      </c>
      <c r="C489" s="140">
        <v>1</v>
      </c>
      <c r="D489" t="s">
        <v>9973</v>
      </c>
      <c r="E489" t="s">
        <v>9974</v>
      </c>
      <c r="F489" t="s">
        <v>9975</v>
      </c>
      <c r="G489">
        <v>10</v>
      </c>
      <c r="H489">
        <v>0</v>
      </c>
      <c r="I489">
        <v>30</v>
      </c>
      <c r="J489">
        <v>10</v>
      </c>
      <c r="K489">
        <v>2</v>
      </c>
      <c r="L489">
        <v>30</v>
      </c>
      <c r="M489" s="77">
        <v>2</v>
      </c>
      <c r="N489" s="135">
        <v>2</v>
      </c>
      <c r="O489" t="str">
        <f t="shared" si="15"/>
        <v>10,0,30,10,2,30</v>
      </c>
      <c r="P489" t="s">
        <v>7619</v>
      </c>
      <c r="Q489" t="s">
        <v>7691</v>
      </c>
      <c r="R489" t="str">
        <f>VLOOKUP(B489,'CBS SBI-2008'!$D$8:$L$1478,9,0)</f>
        <v>Groothandel in consumentenartikelen (non-food)</v>
      </c>
      <c r="S489" t="s">
        <v>4550</v>
      </c>
    </row>
    <row r="490" spans="1:19" x14ac:dyDescent="0.2">
      <c r="A490" s="60" t="str">
        <f t="shared" si="14"/>
        <v>46499.2</v>
      </c>
      <c r="B490" s="60" t="s">
        <v>7768</v>
      </c>
      <c r="C490" s="140">
        <v>2</v>
      </c>
      <c r="D490" t="s">
        <v>9973</v>
      </c>
      <c r="E490" t="s">
        <v>9976</v>
      </c>
      <c r="F490" t="s">
        <v>9977</v>
      </c>
      <c r="G490">
        <v>10</v>
      </c>
      <c r="H490">
        <v>0</v>
      </c>
      <c r="I490">
        <v>30</v>
      </c>
      <c r="J490">
        <v>50</v>
      </c>
      <c r="K490">
        <v>2</v>
      </c>
      <c r="L490">
        <v>50</v>
      </c>
      <c r="M490" s="77" t="s">
        <v>4528</v>
      </c>
      <c r="N490" s="135">
        <v>3.1</v>
      </c>
      <c r="O490" t="str">
        <f t="shared" si="15"/>
        <v>10,0,30,50,2,50</v>
      </c>
      <c r="P490" t="s">
        <v>7619</v>
      </c>
      <c r="Q490" t="s">
        <v>7691</v>
      </c>
      <c r="R490" t="str">
        <f>VLOOKUP(B490,'CBS SBI-2008'!$D$8:$L$1478,9,0)</f>
        <v>Groothandel in consumentenartikelen (non-food)</v>
      </c>
      <c r="S490" t="s">
        <v>4550</v>
      </c>
    </row>
    <row r="491" spans="1:19" x14ac:dyDescent="0.2">
      <c r="A491" s="60" t="str">
        <f t="shared" si="14"/>
        <v>46499.3</v>
      </c>
      <c r="B491" s="60" t="s">
        <v>7768</v>
      </c>
      <c r="C491" s="140">
        <v>3</v>
      </c>
      <c r="D491" t="s">
        <v>9973</v>
      </c>
      <c r="E491" t="s">
        <v>9978</v>
      </c>
      <c r="F491" t="s">
        <v>9979</v>
      </c>
      <c r="G491">
        <v>10</v>
      </c>
      <c r="H491">
        <v>0</v>
      </c>
      <c r="I491">
        <v>30</v>
      </c>
      <c r="J491">
        <v>500</v>
      </c>
      <c r="K491">
        <v>2</v>
      </c>
      <c r="L491">
        <v>500</v>
      </c>
      <c r="M491" s="77" t="s">
        <v>4732</v>
      </c>
      <c r="N491" s="135">
        <v>5.0999999999999996</v>
      </c>
      <c r="O491" t="str">
        <f t="shared" si="15"/>
        <v>10,0,30,500,2,500</v>
      </c>
      <c r="P491" t="s">
        <v>7816</v>
      </c>
      <c r="Q491" t="s">
        <v>7691</v>
      </c>
      <c r="R491" t="str">
        <f>VLOOKUP(B491,'CBS SBI-2008'!$D$8:$L$1478,9,0)</f>
        <v>Groothandel in consumentenartikelen (non-food)</v>
      </c>
      <c r="S491" t="s">
        <v>4550</v>
      </c>
    </row>
    <row r="492" spans="1:19" x14ac:dyDescent="0.2">
      <c r="A492" s="60" t="str">
        <f t="shared" si="14"/>
        <v>46499.4</v>
      </c>
      <c r="B492" s="60" t="s">
        <v>7768</v>
      </c>
      <c r="C492" s="140">
        <v>4</v>
      </c>
      <c r="D492" t="s">
        <v>9973</v>
      </c>
      <c r="E492" t="s">
        <v>9980</v>
      </c>
      <c r="F492" t="s">
        <v>9981</v>
      </c>
      <c r="G492">
        <v>10</v>
      </c>
      <c r="H492">
        <v>0</v>
      </c>
      <c r="I492">
        <v>30</v>
      </c>
      <c r="J492">
        <v>1000</v>
      </c>
      <c r="K492">
        <v>2</v>
      </c>
      <c r="L492">
        <v>1000</v>
      </c>
      <c r="M492" s="77" t="s">
        <v>4754</v>
      </c>
      <c r="N492" s="135">
        <v>5.3</v>
      </c>
      <c r="O492" t="str">
        <f t="shared" si="15"/>
        <v>10,0,30,1000,2,1000</v>
      </c>
      <c r="P492" t="s">
        <v>7816</v>
      </c>
      <c r="Q492" t="s">
        <v>7691</v>
      </c>
      <c r="R492" t="str">
        <f>VLOOKUP(B492,'CBS SBI-2008'!$D$8:$L$1478,9,0)</f>
        <v>Groothandel in consumentenartikelen (non-food)</v>
      </c>
      <c r="S492" t="s">
        <v>4550</v>
      </c>
    </row>
    <row r="493" spans="1:19" x14ac:dyDescent="0.2">
      <c r="A493" s="60" t="str">
        <f t="shared" si="14"/>
        <v>46499.5</v>
      </c>
      <c r="B493" s="60" t="s">
        <v>7768</v>
      </c>
      <c r="C493" s="140">
        <v>5</v>
      </c>
      <c r="D493" t="s">
        <v>9973</v>
      </c>
      <c r="E493" t="s">
        <v>9982</v>
      </c>
      <c r="F493" t="s">
        <v>9983</v>
      </c>
      <c r="G493">
        <v>0</v>
      </c>
      <c r="H493">
        <v>0</v>
      </c>
      <c r="I493">
        <v>30</v>
      </c>
      <c r="J493">
        <v>30</v>
      </c>
      <c r="K493">
        <v>1</v>
      </c>
      <c r="L493">
        <v>30</v>
      </c>
      <c r="M493" s="77">
        <v>2</v>
      </c>
      <c r="N493" s="135">
        <v>2</v>
      </c>
      <c r="O493" t="str">
        <f t="shared" si="15"/>
        <v>0,0,30,30,1,30</v>
      </c>
      <c r="P493" t="s">
        <v>7816</v>
      </c>
      <c r="Q493" t="s">
        <v>7691</v>
      </c>
      <c r="R493" t="str">
        <f>VLOOKUP(B493,'CBS SBI-2008'!$D$8:$L$1478,9,0)</f>
        <v>Groothandel in consumentenartikelen (non-food)</v>
      </c>
      <c r="S493" t="s">
        <v>4550</v>
      </c>
    </row>
    <row r="494" spans="1:19" x14ac:dyDescent="0.2">
      <c r="A494" s="60" t="str">
        <f t="shared" si="14"/>
        <v>466</v>
      </c>
      <c r="B494" s="60" t="s">
        <v>7776</v>
      </c>
      <c r="C494" s="140"/>
      <c r="D494" t="s">
        <v>9984</v>
      </c>
      <c r="E494" t="s">
        <v>9984</v>
      </c>
      <c r="F494" t="s">
        <v>9984</v>
      </c>
      <c r="G494">
        <v>0</v>
      </c>
      <c r="H494">
        <v>0</v>
      </c>
      <c r="I494">
        <v>30</v>
      </c>
      <c r="J494">
        <v>0</v>
      </c>
      <c r="K494">
        <v>2</v>
      </c>
      <c r="L494">
        <v>30</v>
      </c>
      <c r="M494" s="77">
        <v>2</v>
      </c>
      <c r="N494" s="135">
        <v>2</v>
      </c>
      <c r="O494" t="str">
        <f t="shared" si="15"/>
        <v>0,0,30,0,2,30</v>
      </c>
      <c r="P494" t="s">
        <v>7619</v>
      </c>
      <c r="Q494" t="s">
        <v>7777</v>
      </c>
      <c r="R494" t="str">
        <f>VLOOKUP(B494,'CBS SBI-2008'!$D$8:$L$1478,9,0)</f>
        <v>Groothandel in machines, apparaten en toebehoren voor industrie en handel</v>
      </c>
      <c r="S494" t="s">
        <v>4550</v>
      </c>
    </row>
    <row r="495" spans="1:19" x14ac:dyDescent="0.2">
      <c r="A495" s="60" t="str">
        <f t="shared" si="14"/>
        <v>466.0</v>
      </c>
      <c r="B495" s="60" t="s">
        <v>7776</v>
      </c>
      <c r="C495" s="140">
        <v>0</v>
      </c>
      <c r="D495" t="s">
        <v>9985</v>
      </c>
      <c r="E495" t="s">
        <v>9985</v>
      </c>
      <c r="F495" t="s">
        <v>9985</v>
      </c>
      <c r="G495">
        <v>0</v>
      </c>
      <c r="H495">
        <v>0</v>
      </c>
      <c r="I495">
        <v>0</v>
      </c>
      <c r="J495">
        <v>0</v>
      </c>
      <c r="K495">
        <v>2</v>
      </c>
      <c r="L495">
        <v>0</v>
      </c>
      <c r="M495" s="77" t="s">
        <v>4550</v>
      </c>
      <c r="N495" s="135" t="s">
        <v>4550</v>
      </c>
      <c r="O495" t="str">
        <f t="shared" si="15"/>
        <v>0,0,0,0,2,0</v>
      </c>
      <c r="P495" t="s">
        <v>7619</v>
      </c>
      <c r="Q495" t="s">
        <v>7777</v>
      </c>
      <c r="R495" t="str">
        <f>VLOOKUP(B495,'CBS SBI-2008'!$D$8:$L$1478,9,0)</f>
        <v>Groothandel in machines, apparaten en toebehoren voor industrie en handel</v>
      </c>
      <c r="S495" t="s">
        <v>4550</v>
      </c>
    </row>
    <row r="496" spans="1:19" x14ac:dyDescent="0.2">
      <c r="A496" s="60" t="str">
        <f t="shared" si="14"/>
        <v>466.1</v>
      </c>
      <c r="B496" s="60" t="s">
        <v>7776</v>
      </c>
      <c r="C496" s="140">
        <v>1</v>
      </c>
      <c r="D496" t="s">
        <v>9985</v>
      </c>
      <c r="E496" t="s">
        <v>9986</v>
      </c>
      <c r="F496" t="s">
        <v>9987</v>
      </c>
      <c r="G496">
        <v>0</v>
      </c>
      <c r="H496">
        <v>10</v>
      </c>
      <c r="I496">
        <v>100</v>
      </c>
      <c r="J496">
        <v>10</v>
      </c>
      <c r="K496">
        <v>2</v>
      </c>
      <c r="L496">
        <v>100</v>
      </c>
      <c r="M496" s="77" t="s">
        <v>4240</v>
      </c>
      <c r="N496" s="135">
        <v>3.2</v>
      </c>
      <c r="O496" t="str">
        <f t="shared" si="15"/>
        <v>0,10,100,10,2,100</v>
      </c>
      <c r="P496" t="s">
        <v>7619</v>
      </c>
      <c r="Q496" t="s">
        <v>7777</v>
      </c>
      <c r="R496" t="str">
        <f>VLOOKUP(B496,'CBS SBI-2008'!$D$8:$L$1478,9,0)</f>
        <v>Groothandel in machines, apparaten en toebehoren voor industrie en handel</v>
      </c>
      <c r="S496" t="s">
        <v>4550</v>
      </c>
    </row>
    <row r="497" spans="1:19" x14ac:dyDescent="0.2">
      <c r="A497" s="60" t="str">
        <f t="shared" si="14"/>
        <v>466.2</v>
      </c>
      <c r="B497" s="60" t="s">
        <v>7776</v>
      </c>
      <c r="C497" s="140">
        <v>2</v>
      </c>
      <c r="D497" t="s">
        <v>9985</v>
      </c>
      <c r="E497" t="s">
        <v>9988</v>
      </c>
      <c r="F497" t="s">
        <v>9989</v>
      </c>
      <c r="G497">
        <v>0</v>
      </c>
      <c r="H497">
        <v>10</v>
      </c>
      <c r="I497">
        <v>50</v>
      </c>
      <c r="J497">
        <v>0</v>
      </c>
      <c r="K497">
        <v>2</v>
      </c>
      <c r="L497">
        <v>50</v>
      </c>
      <c r="M497" s="77" t="s">
        <v>4528</v>
      </c>
      <c r="N497" s="135">
        <v>3.1</v>
      </c>
      <c r="O497" t="str">
        <f t="shared" si="15"/>
        <v>0,10,50,0,2,50</v>
      </c>
      <c r="P497" t="s">
        <v>7619</v>
      </c>
      <c r="Q497" t="s">
        <v>7777</v>
      </c>
      <c r="R497" t="str">
        <f>VLOOKUP(B497,'CBS SBI-2008'!$D$8:$L$1478,9,0)</f>
        <v>Groothandel in machines, apparaten en toebehoren voor industrie en handel</v>
      </c>
      <c r="S497" t="s">
        <v>4550</v>
      </c>
    </row>
    <row r="498" spans="1:19" x14ac:dyDescent="0.2">
      <c r="A498" s="60" t="str">
        <f t="shared" si="14"/>
        <v>46711.1</v>
      </c>
      <c r="B498" s="60" t="s">
        <v>7819</v>
      </c>
      <c r="C498" s="140">
        <v>1</v>
      </c>
      <c r="D498" t="s">
        <v>9990</v>
      </c>
      <c r="E498" t="s">
        <v>9991</v>
      </c>
      <c r="F498" t="s">
        <v>9992</v>
      </c>
      <c r="G498">
        <v>10</v>
      </c>
      <c r="H498">
        <v>50</v>
      </c>
      <c r="I498">
        <v>50</v>
      </c>
      <c r="J498">
        <v>30</v>
      </c>
      <c r="K498">
        <v>2</v>
      </c>
      <c r="L498">
        <v>50</v>
      </c>
      <c r="M498" s="77" t="s">
        <v>4528</v>
      </c>
      <c r="N498" s="135">
        <v>3.1</v>
      </c>
      <c r="O498" t="str">
        <f t="shared" si="15"/>
        <v>10,50,50,30,2,50</v>
      </c>
      <c r="P498" t="s">
        <v>7619</v>
      </c>
      <c r="Q498" t="s">
        <v>7818</v>
      </c>
      <c r="R498" t="str">
        <f>VLOOKUP(B498,'CBS SBI-2008'!$D$8:$L$1478,9,0)</f>
        <v>Groothandel in brandstoffen en overige minerale olieproducten</v>
      </c>
      <c r="S498" t="s">
        <v>4550</v>
      </c>
    </row>
    <row r="499" spans="1:19" x14ac:dyDescent="0.2">
      <c r="A499" s="60" t="str">
        <f t="shared" si="14"/>
        <v>46711.2</v>
      </c>
      <c r="B499" s="60" t="s">
        <v>7819</v>
      </c>
      <c r="C499" s="140">
        <v>2</v>
      </c>
      <c r="D499" t="s">
        <v>9990</v>
      </c>
      <c r="E499" t="s">
        <v>9993</v>
      </c>
      <c r="F499" t="s">
        <v>9994</v>
      </c>
      <c r="G499">
        <v>50</v>
      </c>
      <c r="H499">
        <v>500</v>
      </c>
      <c r="I499">
        <v>500</v>
      </c>
      <c r="J499">
        <v>100</v>
      </c>
      <c r="K499">
        <v>3</v>
      </c>
      <c r="L499">
        <v>500</v>
      </c>
      <c r="M499" s="77" t="s">
        <v>4732</v>
      </c>
      <c r="N499" s="135">
        <v>5.0999999999999996</v>
      </c>
      <c r="O499" t="str">
        <f t="shared" si="15"/>
        <v>50,500,500,100,3,500</v>
      </c>
      <c r="P499" t="s">
        <v>7816</v>
      </c>
      <c r="Q499" t="s">
        <v>7818</v>
      </c>
      <c r="R499" t="str">
        <f>VLOOKUP(B499,'CBS SBI-2008'!$D$8:$L$1478,9,0)</f>
        <v>Groothandel in brandstoffen en overige minerale olieproducten</v>
      </c>
      <c r="S499" t="s">
        <v>4550</v>
      </c>
    </row>
    <row r="500" spans="1:19" x14ac:dyDescent="0.2">
      <c r="A500" s="60" t="str">
        <f t="shared" si="14"/>
        <v>46712.1</v>
      </c>
      <c r="B500" s="60" t="s">
        <v>7821</v>
      </c>
      <c r="C500" s="140">
        <v>1</v>
      </c>
      <c r="D500" t="s">
        <v>9995</v>
      </c>
      <c r="E500" t="s">
        <v>9996</v>
      </c>
      <c r="F500" t="s">
        <v>9997</v>
      </c>
      <c r="G500">
        <v>50</v>
      </c>
      <c r="H500">
        <v>0</v>
      </c>
      <c r="I500">
        <v>50</v>
      </c>
      <c r="J500">
        <v>200</v>
      </c>
      <c r="K500">
        <v>2</v>
      </c>
      <c r="L500">
        <v>200</v>
      </c>
      <c r="M500" s="77" t="s">
        <v>4606</v>
      </c>
      <c r="N500" s="135">
        <v>4.0999999999999996</v>
      </c>
      <c r="O500" t="str">
        <f t="shared" si="15"/>
        <v>50,0,50,200,2,200</v>
      </c>
      <c r="P500" t="s">
        <v>7816</v>
      </c>
      <c r="Q500" t="s">
        <v>7818</v>
      </c>
      <c r="R500" t="str">
        <f>VLOOKUP(B500,'CBS SBI-2008'!$D$8:$L$1478,9,0)</f>
        <v>Groothandel in brandstoffen en overige minerale olieproducten</v>
      </c>
      <c r="S500" t="s">
        <v>4550</v>
      </c>
    </row>
    <row r="501" spans="1:19" x14ac:dyDescent="0.2">
      <c r="A501" s="60" t="str">
        <f t="shared" si="14"/>
        <v>46712.2</v>
      </c>
      <c r="B501" s="60" t="s">
        <v>7821</v>
      </c>
      <c r="C501" s="140">
        <v>2</v>
      </c>
      <c r="D501" t="s">
        <v>9995</v>
      </c>
      <c r="E501" t="s">
        <v>9998</v>
      </c>
      <c r="F501" t="s">
        <v>9999</v>
      </c>
      <c r="G501">
        <v>100</v>
      </c>
      <c r="H501">
        <v>0</v>
      </c>
      <c r="I501">
        <v>50</v>
      </c>
      <c r="J501">
        <v>500</v>
      </c>
      <c r="K501">
        <v>2</v>
      </c>
      <c r="L501">
        <v>500</v>
      </c>
      <c r="M501" s="77" t="s">
        <v>4732</v>
      </c>
      <c r="N501" s="135">
        <v>5.0999999999999996</v>
      </c>
      <c r="O501" t="str">
        <f t="shared" si="15"/>
        <v>100,0,50,500,2,500</v>
      </c>
      <c r="P501" t="s">
        <v>7816</v>
      </c>
      <c r="Q501" t="s">
        <v>7818</v>
      </c>
      <c r="R501" t="str">
        <f>VLOOKUP(B501,'CBS SBI-2008'!$D$8:$L$1478,9,0)</f>
        <v>Groothandel in brandstoffen en overige minerale olieproducten</v>
      </c>
      <c r="S501" t="s">
        <v>4550</v>
      </c>
    </row>
    <row r="502" spans="1:19" x14ac:dyDescent="0.2">
      <c r="A502" s="60" t="str">
        <f t="shared" si="14"/>
        <v>46712.3</v>
      </c>
      <c r="B502" s="60" t="s">
        <v>7821</v>
      </c>
      <c r="C502" s="140">
        <v>3</v>
      </c>
      <c r="D502" t="s">
        <v>9995</v>
      </c>
      <c r="E502" t="s">
        <v>10000</v>
      </c>
      <c r="F502" t="s">
        <v>10001</v>
      </c>
      <c r="G502">
        <v>50</v>
      </c>
      <c r="H502">
        <v>0</v>
      </c>
      <c r="I502">
        <v>50</v>
      </c>
      <c r="J502">
        <v>300</v>
      </c>
      <c r="K502">
        <v>2</v>
      </c>
      <c r="L502">
        <v>300</v>
      </c>
      <c r="M502" s="77" t="s">
        <v>4621</v>
      </c>
      <c r="N502" s="135">
        <v>4.2</v>
      </c>
      <c r="O502" t="str">
        <f t="shared" si="15"/>
        <v>50,0,50,300,2,300</v>
      </c>
      <c r="P502" t="s">
        <v>7816</v>
      </c>
      <c r="Q502" t="s">
        <v>7818</v>
      </c>
      <c r="R502" t="str">
        <f>VLOOKUP(B502,'CBS SBI-2008'!$D$8:$L$1478,9,0)</f>
        <v>Groothandel in brandstoffen en overige minerale olieproducten</v>
      </c>
      <c r="S502" t="s">
        <v>4550</v>
      </c>
    </row>
    <row r="503" spans="1:19" x14ac:dyDescent="0.2">
      <c r="A503" s="60" t="str">
        <f t="shared" si="14"/>
        <v>46713</v>
      </c>
      <c r="B503" s="60" t="s">
        <v>7823</v>
      </c>
      <c r="C503" s="140"/>
      <c r="D503" t="s">
        <v>10002</v>
      </c>
      <c r="E503" t="s">
        <v>10002</v>
      </c>
      <c r="F503" t="s">
        <v>10002</v>
      </c>
      <c r="G503">
        <v>100</v>
      </c>
      <c r="H503">
        <v>0</v>
      </c>
      <c r="I503">
        <v>30</v>
      </c>
      <c r="J503">
        <v>50</v>
      </c>
      <c r="K503">
        <v>2</v>
      </c>
      <c r="L503">
        <v>100</v>
      </c>
      <c r="M503" s="77" t="s">
        <v>4240</v>
      </c>
      <c r="N503" s="135">
        <v>3.2</v>
      </c>
      <c r="O503" t="str">
        <f t="shared" si="15"/>
        <v>100,0,30,50,2,100</v>
      </c>
      <c r="P503" t="s">
        <v>7816</v>
      </c>
      <c r="Q503" t="s">
        <v>7818</v>
      </c>
      <c r="R503" t="str">
        <f>VLOOKUP(B503,'CBS SBI-2008'!$D$8:$L$1478,9,0)</f>
        <v>Groothandel in brandstoffen en overige minerale olieproducten</v>
      </c>
      <c r="S503" t="s">
        <v>4550</v>
      </c>
    </row>
    <row r="504" spans="1:19" x14ac:dyDescent="0.2">
      <c r="A504" s="60" t="str">
        <f t="shared" si="14"/>
        <v>46721.1</v>
      </c>
      <c r="B504" s="60" t="s">
        <v>7827</v>
      </c>
      <c r="C504" s="140">
        <v>1</v>
      </c>
      <c r="D504" t="s">
        <v>10003</v>
      </c>
      <c r="E504" t="s">
        <v>10004</v>
      </c>
      <c r="F504" t="s">
        <v>10005</v>
      </c>
      <c r="G504">
        <v>30</v>
      </c>
      <c r="H504">
        <v>300</v>
      </c>
      <c r="I504">
        <v>300</v>
      </c>
      <c r="J504">
        <v>10</v>
      </c>
      <c r="K504">
        <v>3</v>
      </c>
      <c r="L504">
        <v>300</v>
      </c>
      <c r="M504" s="77" t="s">
        <v>4621</v>
      </c>
      <c r="N504" s="135">
        <v>4.2</v>
      </c>
      <c r="O504" t="str">
        <f t="shared" si="15"/>
        <v>30,300,300,10,3,300</v>
      </c>
      <c r="P504" t="s">
        <v>7816</v>
      </c>
      <c r="Q504" t="s">
        <v>7826</v>
      </c>
      <c r="R504" t="str">
        <f>VLOOKUP(B504,'CBS SBI-2008'!$D$8:$L$1478,9,0)</f>
        <v>Groothandel in metalen en metaalertsen</v>
      </c>
      <c r="S504" t="s">
        <v>4550</v>
      </c>
    </row>
    <row r="505" spans="1:19" x14ac:dyDescent="0.2">
      <c r="A505" s="60" t="str">
        <f t="shared" si="14"/>
        <v>46721.2</v>
      </c>
      <c r="B505" s="60" t="s">
        <v>7827</v>
      </c>
      <c r="C505" s="140">
        <v>2</v>
      </c>
      <c r="D505" t="s">
        <v>10003</v>
      </c>
      <c r="E505" t="s">
        <v>10006</v>
      </c>
      <c r="F505" t="s">
        <v>10007</v>
      </c>
      <c r="G505">
        <v>50</v>
      </c>
      <c r="H505">
        <v>500</v>
      </c>
      <c r="I505">
        <v>700</v>
      </c>
      <c r="J505">
        <v>10</v>
      </c>
      <c r="K505">
        <v>3</v>
      </c>
      <c r="L505">
        <v>700</v>
      </c>
      <c r="M505" s="77" t="s">
        <v>4748</v>
      </c>
      <c r="N505" s="135">
        <v>5.2</v>
      </c>
      <c r="O505" t="str">
        <f t="shared" si="15"/>
        <v>50,500,700,10,3,700</v>
      </c>
      <c r="P505" t="s">
        <v>7816</v>
      </c>
      <c r="Q505" t="s">
        <v>7826</v>
      </c>
      <c r="R505" t="str">
        <f>VLOOKUP(B505,'CBS SBI-2008'!$D$8:$L$1478,9,0)</f>
        <v>Groothandel in metalen en metaalertsen</v>
      </c>
      <c r="S505" t="s">
        <v>4550</v>
      </c>
    </row>
    <row r="506" spans="1:19" x14ac:dyDescent="0.2">
      <c r="A506" s="60" t="str">
        <f t="shared" si="14"/>
        <v>46722</v>
      </c>
      <c r="B506" s="60" t="s">
        <v>7829</v>
      </c>
      <c r="C506" s="140"/>
      <c r="D506" t="s">
        <v>10008</v>
      </c>
      <c r="E506" t="s">
        <v>10009</v>
      </c>
      <c r="F506" t="s">
        <v>10009</v>
      </c>
      <c r="G506">
        <v>0</v>
      </c>
      <c r="H506">
        <v>10</v>
      </c>
      <c r="I506">
        <v>100</v>
      </c>
      <c r="J506">
        <v>10</v>
      </c>
      <c r="K506">
        <v>2</v>
      </c>
      <c r="L506">
        <v>100</v>
      </c>
      <c r="M506" s="77" t="s">
        <v>4240</v>
      </c>
      <c r="N506" s="135">
        <v>3.2</v>
      </c>
      <c r="O506" t="str">
        <f t="shared" si="15"/>
        <v>0,10,100,10,2,100</v>
      </c>
      <c r="P506" t="s">
        <v>7816</v>
      </c>
      <c r="Q506" t="s">
        <v>7826</v>
      </c>
      <c r="R506" t="str">
        <f>VLOOKUP(B506,'CBS SBI-2008'!$D$8:$L$1478,9,0)</f>
        <v>Groothandel in metalen en metaalertsen</v>
      </c>
      <c r="S506" t="s">
        <v>4550</v>
      </c>
    </row>
    <row r="507" spans="1:19" x14ac:dyDescent="0.2">
      <c r="A507" s="60" t="str">
        <f t="shared" si="14"/>
        <v>46723</v>
      </c>
      <c r="B507" s="60" t="s">
        <v>7831</v>
      </c>
      <c r="C507" s="140"/>
      <c r="D507" t="s">
        <v>10008</v>
      </c>
      <c r="E507" t="s">
        <v>10009</v>
      </c>
      <c r="F507" t="s">
        <v>10009</v>
      </c>
      <c r="G507">
        <v>0</v>
      </c>
      <c r="H507">
        <v>10</v>
      </c>
      <c r="I507">
        <v>100</v>
      </c>
      <c r="J507">
        <v>10</v>
      </c>
      <c r="K507">
        <v>2</v>
      </c>
      <c r="L507">
        <v>100</v>
      </c>
      <c r="M507" s="77" t="s">
        <v>4240</v>
      </c>
      <c r="N507" s="135">
        <v>3.2</v>
      </c>
      <c r="O507" t="str">
        <f t="shared" si="15"/>
        <v>0,10,100,10,2,100</v>
      </c>
      <c r="P507" t="s">
        <v>7816</v>
      </c>
      <c r="Q507" t="s">
        <v>7826</v>
      </c>
      <c r="R507" t="str">
        <f>VLOOKUP(B507,'CBS SBI-2008'!$D$8:$L$1478,9,0)</f>
        <v>Groothandel in metalen en metaalertsen</v>
      </c>
      <c r="S507" t="s">
        <v>4550</v>
      </c>
    </row>
    <row r="508" spans="1:19" x14ac:dyDescent="0.2">
      <c r="A508" s="60" t="str">
        <f t="shared" si="14"/>
        <v>4673.1</v>
      </c>
      <c r="B508" s="60" t="s">
        <v>7833</v>
      </c>
      <c r="C508" s="140">
        <v>1</v>
      </c>
      <c r="D508" t="s">
        <v>10010</v>
      </c>
      <c r="E508" t="s">
        <v>10011</v>
      </c>
      <c r="F508" t="s">
        <v>10012</v>
      </c>
      <c r="G508">
        <v>0</v>
      </c>
      <c r="H508">
        <v>10</v>
      </c>
      <c r="I508">
        <v>50</v>
      </c>
      <c r="J508">
        <v>10</v>
      </c>
      <c r="K508">
        <v>2</v>
      </c>
      <c r="L508">
        <v>50</v>
      </c>
      <c r="M508" s="77" t="s">
        <v>4528</v>
      </c>
      <c r="N508" s="135">
        <v>3.1</v>
      </c>
      <c r="O508" t="str">
        <f t="shared" si="15"/>
        <v>0,10,50,10,2,50</v>
      </c>
      <c r="P508" t="s">
        <v>7619</v>
      </c>
      <c r="Q508" t="s">
        <v>7834</v>
      </c>
      <c r="R508" t="str">
        <f>VLOOKUP(B508,'CBS SBI-2008'!$D$8:$L$1478,9,0)</f>
        <v>Groothandel in hout, sanitair en overige bouwmaterialen</v>
      </c>
      <c r="S508" t="s">
        <v>4550</v>
      </c>
    </row>
    <row r="509" spans="1:19" x14ac:dyDescent="0.2">
      <c r="A509" s="60" t="str">
        <f t="shared" si="14"/>
        <v>4673.2</v>
      </c>
      <c r="B509" s="60" t="s">
        <v>7833</v>
      </c>
      <c r="C509" s="140">
        <v>2</v>
      </c>
      <c r="D509" t="s">
        <v>10010</v>
      </c>
      <c r="E509" t="s">
        <v>10013</v>
      </c>
      <c r="F509" t="s">
        <v>10014</v>
      </c>
      <c r="G509">
        <v>0</v>
      </c>
      <c r="H509">
        <v>10</v>
      </c>
      <c r="I509">
        <v>30</v>
      </c>
      <c r="J509">
        <v>10</v>
      </c>
      <c r="K509">
        <v>1</v>
      </c>
      <c r="L509">
        <v>30</v>
      </c>
      <c r="M509" s="77">
        <v>2</v>
      </c>
      <c r="N509" s="135">
        <v>2</v>
      </c>
      <c r="O509" t="str">
        <f t="shared" si="15"/>
        <v>0,10,30,10,1,30</v>
      </c>
      <c r="P509" t="s">
        <v>7619</v>
      </c>
      <c r="Q509" t="s">
        <v>7834</v>
      </c>
      <c r="R509" t="str">
        <f>VLOOKUP(B509,'CBS SBI-2008'!$D$8:$L$1478,9,0)</f>
        <v>Groothandel in hout, sanitair en overige bouwmaterialen</v>
      </c>
      <c r="S509" t="s">
        <v>4550</v>
      </c>
    </row>
    <row r="510" spans="1:19" x14ac:dyDescent="0.2">
      <c r="A510" s="60" t="str">
        <f t="shared" si="14"/>
        <v>46733</v>
      </c>
      <c r="B510" s="60" t="s">
        <v>7839</v>
      </c>
      <c r="C510" s="140"/>
      <c r="D510" t="s">
        <v>9972</v>
      </c>
      <c r="E510" t="s">
        <v>9972</v>
      </c>
      <c r="F510" t="s">
        <v>9972</v>
      </c>
      <c r="G510">
        <v>10</v>
      </c>
      <c r="H510">
        <v>10</v>
      </c>
      <c r="I510">
        <v>30</v>
      </c>
      <c r="J510">
        <v>10</v>
      </c>
      <c r="K510">
        <v>2</v>
      </c>
      <c r="L510">
        <v>30</v>
      </c>
      <c r="M510" s="77">
        <v>2</v>
      </c>
      <c r="N510" s="135">
        <v>2</v>
      </c>
      <c r="O510" t="str">
        <f t="shared" si="15"/>
        <v>10,10,30,10,2,30</v>
      </c>
      <c r="P510" t="s">
        <v>7619</v>
      </c>
      <c r="Q510" t="s">
        <v>7834</v>
      </c>
      <c r="R510" t="str">
        <f>VLOOKUP(B510,'CBS SBI-2008'!$D$8:$L$1478,9,0)</f>
        <v>Groothandel in hout, sanitair en overige bouwmaterialen</v>
      </c>
      <c r="S510" t="s">
        <v>4550</v>
      </c>
    </row>
    <row r="511" spans="1:19" x14ac:dyDescent="0.2">
      <c r="A511" s="60" t="str">
        <f t="shared" si="14"/>
        <v>46735.5</v>
      </c>
      <c r="B511" s="60" t="s">
        <v>7843</v>
      </c>
      <c r="C511" s="140">
        <v>5</v>
      </c>
      <c r="D511" t="s">
        <v>10015</v>
      </c>
      <c r="E511" t="s">
        <v>10016</v>
      </c>
      <c r="F511" t="s">
        <v>10017</v>
      </c>
      <c r="G511">
        <v>0</v>
      </c>
      <c r="H511">
        <v>30</v>
      </c>
      <c r="I511">
        <v>100</v>
      </c>
      <c r="J511">
        <v>0</v>
      </c>
      <c r="K511">
        <v>2</v>
      </c>
      <c r="L511">
        <v>100</v>
      </c>
      <c r="M511" s="77" t="s">
        <v>4240</v>
      </c>
      <c r="N511" s="135">
        <v>3.2</v>
      </c>
      <c r="O511" t="str">
        <f t="shared" si="15"/>
        <v>0,30,100,0,2,100</v>
      </c>
      <c r="P511" t="s">
        <v>7619</v>
      </c>
      <c r="Q511" t="s">
        <v>7834</v>
      </c>
      <c r="R511" t="str">
        <f>VLOOKUP(B511,'CBS SBI-2008'!$D$8:$L$1478,9,0)</f>
        <v>Groothandel in hout, sanitair en overige bouwmaterialen</v>
      </c>
      <c r="S511" t="s">
        <v>4550</v>
      </c>
    </row>
    <row r="512" spans="1:19" x14ac:dyDescent="0.2">
      <c r="A512" s="60" t="str">
        <f t="shared" si="14"/>
        <v>46735.6</v>
      </c>
      <c r="B512" s="60" t="s">
        <v>7843</v>
      </c>
      <c r="C512" s="140">
        <v>6</v>
      </c>
      <c r="D512" t="s">
        <v>10015</v>
      </c>
      <c r="E512" t="s">
        <v>10018</v>
      </c>
      <c r="F512" t="s">
        <v>10019</v>
      </c>
      <c r="G512">
        <v>0</v>
      </c>
      <c r="H512">
        <v>10</v>
      </c>
      <c r="I512">
        <v>30</v>
      </c>
      <c r="J512">
        <v>0</v>
      </c>
      <c r="K512">
        <v>1</v>
      </c>
      <c r="L512">
        <v>30</v>
      </c>
      <c r="M512" s="77">
        <v>2</v>
      </c>
      <c r="N512" s="135">
        <v>2</v>
      </c>
      <c r="O512" t="str">
        <f t="shared" si="15"/>
        <v>0,10,30,0,1,30</v>
      </c>
      <c r="P512" t="s">
        <v>7619</v>
      </c>
      <c r="Q512" t="s">
        <v>7834</v>
      </c>
      <c r="R512" t="str">
        <f>VLOOKUP(B512,'CBS SBI-2008'!$D$8:$L$1478,9,0)</f>
        <v>Groothandel in hout, sanitair en overige bouwmaterialen</v>
      </c>
      <c r="S512" t="s">
        <v>4550</v>
      </c>
    </row>
    <row r="513" spans="1:19" x14ac:dyDescent="0.2">
      <c r="A513" s="60" t="str">
        <f t="shared" si="14"/>
        <v>4674.1</v>
      </c>
      <c r="B513" s="60" t="s">
        <v>7853</v>
      </c>
      <c r="C513" s="140">
        <v>1</v>
      </c>
      <c r="D513" t="s">
        <v>10020</v>
      </c>
      <c r="E513" t="s">
        <v>10021</v>
      </c>
      <c r="F513" t="s">
        <v>10022</v>
      </c>
      <c r="G513">
        <v>0</v>
      </c>
      <c r="H513">
        <v>0</v>
      </c>
      <c r="I513">
        <v>50</v>
      </c>
      <c r="J513">
        <v>10</v>
      </c>
      <c r="K513">
        <v>2</v>
      </c>
      <c r="L513">
        <v>50</v>
      </c>
      <c r="M513" s="77" t="s">
        <v>4528</v>
      </c>
      <c r="N513" s="135">
        <v>3.1</v>
      </c>
      <c r="O513" t="str">
        <f t="shared" si="15"/>
        <v>0,0,50,10,2,50</v>
      </c>
      <c r="P513" t="s">
        <v>7619</v>
      </c>
      <c r="Q513" t="s">
        <v>7854</v>
      </c>
      <c r="R513" t="str">
        <f>VLOOKUP(B513,'CBS SBI-2008'!$D$8:$L$1478,9,0)</f>
        <v xml:space="preserve">Groothandel in ijzer- en metaalwaren en verwarmingsapparaten  </v>
      </c>
      <c r="S513" t="s">
        <v>4550</v>
      </c>
    </row>
    <row r="514" spans="1:19" x14ac:dyDescent="0.2">
      <c r="A514" s="60" t="str">
        <f t="shared" si="14"/>
        <v>4674.2</v>
      </c>
      <c r="B514" s="60" t="s">
        <v>7853</v>
      </c>
      <c r="C514" s="140">
        <v>2</v>
      </c>
      <c r="D514" t="s">
        <v>10020</v>
      </c>
      <c r="E514" t="s">
        <v>10023</v>
      </c>
      <c r="F514" t="s">
        <v>10024</v>
      </c>
      <c r="G514">
        <v>0</v>
      </c>
      <c r="H514">
        <v>0</v>
      </c>
      <c r="I514">
        <v>30</v>
      </c>
      <c r="J514">
        <v>0</v>
      </c>
      <c r="K514">
        <v>1</v>
      </c>
      <c r="L514">
        <v>30</v>
      </c>
      <c r="M514" s="77">
        <v>2</v>
      </c>
      <c r="N514" s="135">
        <v>2</v>
      </c>
      <c r="O514" t="str">
        <f t="shared" si="15"/>
        <v>0,0,30,0,1,30</v>
      </c>
      <c r="P514" t="s">
        <v>7619</v>
      </c>
      <c r="Q514" t="s">
        <v>7854</v>
      </c>
      <c r="R514" t="str">
        <f>VLOOKUP(B514,'CBS SBI-2008'!$D$8:$L$1478,9,0)</f>
        <v xml:space="preserve">Groothandel in ijzer- en metaalwaren en verwarmingsapparaten  </v>
      </c>
      <c r="S514" t="s">
        <v>4550</v>
      </c>
    </row>
    <row r="515" spans="1:19" x14ac:dyDescent="0.2">
      <c r="A515" s="60" t="str">
        <f t="shared" ref="A515:A578" si="16">B515&amp;IF(C515&lt;&gt;"","."&amp;C515,"")</f>
        <v>46751</v>
      </c>
      <c r="B515" s="60" t="s">
        <v>7861</v>
      </c>
      <c r="C515" s="140"/>
      <c r="D515" t="s">
        <v>10025</v>
      </c>
      <c r="E515" t="s">
        <v>10025</v>
      </c>
      <c r="F515" t="s">
        <v>10025</v>
      </c>
      <c r="G515">
        <v>50</v>
      </c>
      <c r="H515">
        <v>10</v>
      </c>
      <c r="I515">
        <v>30</v>
      </c>
      <c r="J515">
        <v>100</v>
      </c>
      <c r="K515">
        <v>2</v>
      </c>
      <c r="L515">
        <v>100</v>
      </c>
      <c r="M515" s="77" t="s">
        <v>4240</v>
      </c>
      <c r="N515" s="135">
        <v>3.2</v>
      </c>
      <c r="O515" t="str">
        <f t="shared" ref="O515:O578" si="17">G515&amp;","&amp;H515&amp;","&amp;I515&amp;","&amp;J515&amp;","&amp;K515&amp;","&amp;L515</f>
        <v>50,10,30,100,2,100</v>
      </c>
      <c r="P515" t="s">
        <v>7619</v>
      </c>
      <c r="Q515" t="s">
        <v>7860</v>
      </c>
      <c r="R515" t="str">
        <f>VLOOKUP(B515,'CBS SBI-2008'!$D$8:$L$1478,9,0)</f>
        <v>Groothandel in chemische producten</v>
      </c>
      <c r="S515" t="s">
        <v>4550</v>
      </c>
    </row>
    <row r="516" spans="1:19" x14ac:dyDescent="0.2">
      <c r="A516" s="60" t="str">
        <f t="shared" si="16"/>
        <v>46752</v>
      </c>
      <c r="B516" s="60" t="s">
        <v>7863</v>
      </c>
      <c r="C516" s="140"/>
      <c r="D516" t="s">
        <v>10026</v>
      </c>
      <c r="E516" t="s">
        <v>10026</v>
      </c>
      <c r="F516" t="s">
        <v>10026</v>
      </c>
      <c r="G516">
        <v>30</v>
      </c>
      <c r="H516">
        <v>30</v>
      </c>
      <c r="I516">
        <v>30</v>
      </c>
      <c r="J516">
        <v>30</v>
      </c>
      <c r="K516">
        <v>1</v>
      </c>
      <c r="L516">
        <v>30</v>
      </c>
      <c r="M516" s="77">
        <v>2</v>
      </c>
      <c r="N516" s="135">
        <v>2</v>
      </c>
      <c r="O516" t="str">
        <f t="shared" si="17"/>
        <v>30,30,30,30,1,30</v>
      </c>
      <c r="P516" t="s">
        <v>7619</v>
      </c>
      <c r="Q516" t="s">
        <v>7860</v>
      </c>
      <c r="R516" t="str">
        <f>VLOOKUP(B516,'CBS SBI-2008'!$D$8:$L$1478,9,0)</f>
        <v>Groothandel in chemische producten</v>
      </c>
      <c r="S516" t="s">
        <v>4550</v>
      </c>
    </row>
    <row r="517" spans="1:19" x14ac:dyDescent="0.2">
      <c r="A517" s="60" t="str">
        <f t="shared" si="16"/>
        <v>4676</v>
      </c>
      <c r="B517" s="60" t="s">
        <v>7865</v>
      </c>
      <c r="C517" s="140"/>
      <c r="D517" t="s">
        <v>10027</v>
      </c>
      <c r="E517" t="s">
        <v>10027</v>
      </c>
      <c r="F517" t="s">
        <v>10027</v>
      </c>
      <c r="G517">
        <v>10</v>
      </c>
      <c r="H517">
        <v>10</v>
      </c>
      <c r="I517">
        <v>30</v>
      </c>
      <c r="J517">
        <v>10</v>
      </c>
      <c r="K517">
        <v>2</v>
      </c>
      <c r="L517">
        <v>30</v>
      </c>
      <c r="M517" s="77">
        <v>2</v>
      </c>
      <c r="N517" s="135">
        <v>2</v>
      </c>
      <c r="O517" t="str">
        <f t="shared" si="17"/>
        <v>10,10,30,10,2,30</v>
      </c>
      <c r="P517" t="s">
        <v>7619</v>
      </c>
      <c r="Q517" t="s">
        <v>7866</v>
      </c>
      <c r="R517" t="str">
        <f>VLOOKUP(B517,'CBS SBI-2008'!$D$8:$L$1478,9,0)</f>
        <v>Groothandel in overige intermediaire producten</v>
      </c>
      <c r="S517" t="s">
        <v>4550</v>
      </c>
    </row>
    <row r="518" spans="1:19" x14ac:dyDescent="0.2">
      <c r="A518" s="60" t="str">
        <f t="shared" si="16"/>
        <v>4677.0</v>
      </c>
      <c r="B518" s="60" t="s">
        <v>7873</v>
      </c>
      <c r="C518" s="140">
        <v>0</v>
      </c>
      <c r="D518" t="s">
        <v>10028</v>
      </c>
      <c r="E518" t="s">
        <v>10028</v>
      </c>
      <c r="F518" t="s">
        <v>10028</v>
      </c>
      <c r="G518">
        <v>10</v>
      </c>
      <c r="H518">
        <v>30</v>
      </c>
      <c r="I518">
        <v>100</v>
      </c>
      <c r="J518">
        <v>10</v>
      </c>
      <c r="K518">
        <v>2</v>
      </c>
      <c r="L518">
        <v>100</v>
      </c>
      <c r="M518" s="77" t="s">
        <v>4240</v>
      </c>
      <c r="N518" s="135">
        <v>3.2</v>
      </c>
      <c r="O518" t="str">
        <f t="shared" si="17"/>
        <v>10,30,100,10,2,100</v>
      </c>
      <c r="P518" t="s">
        <v>1299</v>
      </c>
      <c r="Q518" t="s">
        <v>7874</v>
      </c>
      <c r="R518" t="str">
        <f>VLOOKUP(B518,'CBS SBI-2008'!$D$8:$L$1478,9,0)</f>
        <v>Groothandel in afval en schroot</v>
      </c>
      <c r="S518" t="s">
        <v>4550</v>
      </c>
    </row>
    <row r="519" spans="1:19" x14ac:dyDescent="0.2">
      <c r="A519" s="60" t="str">
        <f t="shared" si="16"/>
        <v>4677.0</v>
      </c>
      <c r="B519" s="60" t="s">
        <v>7873</v>
      </c>
      <c r="C519" s="140">
        <v>0</v>
      </c>
      <c r="D519" t="s">
        <v>10029</v>
      </c>
      <c r="E519" t="s">
        <v>10029</v>
      </c>
      <c r="F519" t="s">
        <v>10029</v>
      </c>
      <c r="G519">
        <v>10</v>
      </c>
      <c r="H519">
        <v>30</v>
      </c>
      <c r="I519">
        <v>100</v>
      </c>
      <c r="J519">
        <v>30</v>
      </c>
      <c r="K519">
        <v>2</v>
      </c>
      <c r="L519">
        <v>100</v>
      </c>
      <c r="M519" s="77" t="s">
        <v>4240</v>
      </c>
      <c r="N519" s="135">
        <v>3.2</v>
      </c>
      <c r="O519" t="str">
        <f t="shared" si="17"/>
        <v>10,30,100,30,2,100</v>
      </c>
      <c r="P519" t="s">
        <v>1299</v>
      </c>
      <c r="Q519" t="s">
        <v>7874</v>
      </c>
      <c r="R519" t="str">
        <f>VLOOKUP(B519,'CBS SBI-2008'!$D$8:$L$1478,9,0)</f>
        <v>Groothandel in afval en schroot</v>
      </c>
      <c r="S519" t="s">
        <v>4550</v>
      </c>
    </row>
    <row r="520" spans="1:19" x14ac:dyDescent="0.2">
      <c r="A520" s="60" t="str">
        <f t="shared" si="16"/>
        <v>4677.1</v>
      </c>
      <c r="B520" s="60" t="s">
        <v>7873</v>
      </c>
      <c r="C520" s="140">
        <v>1</v>
      </c>
      <c r="D520" t="s">
        <v>10029</v>
      </c>
      <c r="E520" t="s">
        <v>10030</v>
      </c>
      <c r="F520" t="s">
        <v>10031</v>
      </c>
      <c r="G520">
        <v>10</v>
      </c>
      <c r="H520">
        <v>10</v>
      </c>
      <c r="I520">
        <v>50</v>
      </c>
      <c r="J520">
        <v>10</v>
      </c>
      <c r="K520">
        <v>2</v>
      </c>
      <c r="L520">
        <v>50</v>
      </c>
      <c r="M520" s="77" t="s">
        <v>4528</v>
      </c>
      <c r="N520" s="135">
        <v>3.1</v>
      </c>
      <c r="O520" t="str">
        <f t="shared" si="17"/>
        <v>10,10,50,10,2,50</v>
      </c>
      <c r="P520" t="s">
        <v>1299</v>
      </c>
      <c r="Q520" t="s">
        <v>7874</v>
      </c>
      <c r="R520" t="str">
        <f>VLOOKUP(B520,'CBS SBI-2008'!$D$8:$L$1478,9,0)</f>
        <v>Groothandel in afval en schroot</v>
      </c>
      <c r="S520" t="s">
        <v>4550</v>
      </c>
    </row>
    <row r="521" spans="1:19" x14ac:dyDescent="0.2">
      <c r="A521" s="60" t="str">
        <f t="shared" si="16"/>
        <v>4677.1</v>
      </c>
      <c r="B521" s="60" t="s">
        <v>7873</v>
      </c>
      <c r="C521" s="140">
        <v>1</v>
      </c>
      <c r="D521" t="s">
        <v>10029</v>
      </c>
      <c r="E521" t="s">
        <v>10032</v>
      </c>
      <c r="F521" t="s">
        <v>10033</v>
      </c>
      <c r="G521">
        <v>10</v>
      </c>
      <c r="H521">
        <v>10</v>
      </c>
      <c r="I521">
        <v>50</v>
      </c>
      <c r="J521">
        <v>10</v>
      </c>
      <c r="K521">
        <v>2</v>
      </c>
      <c r="L521">
        <v>50</v>
      </c>
      <c r="M521" s="77" t="s">
        <v>4528</v>
      </c>
      <c r="N521" s="135">
        <v>3.1</v>
      </c>
      <c r="O521" t="str">
        <f t="shared" si="17"/>
        <v>10,10,50,10,2,50</v>
      </c>
      <c r="P521" t="s">
        <v>1299</v>
      </c>
      <c r="Q521" t="s">
        <v>7874</v>
      </c>
      <c r="R521" t="str">
        <f>VLOOKUP(B521,'CBS SBI-2008'!$D$8:$L$1478,9,0)</f>
        <v>Groothandel in afval en schroot</v>
      </c>
      <c r="S521" t="s">
        <v>4550</v>
      </c>
    </row>
    <row r="522" spans="1:19" x14ac:dyDescent="0.2">
      <c r="A522" s="60" t="str">
        <f t="shared" si="16"/>
        <v>469</v>
      </c>
      <c r="B522" s="60" t="s">
        <v>7882</v>
      </c>
      <c r="C522" s="140"/>
      <c r="D522" t="s">
        <v>9984</v>
      </c>
      <c r="E522" t="s">
        <v>9984</v>
      </c>
      <c r="F522" t="s">
        <v>9984</v>
      </c>
      <c r="G522">
        <v>0</v>
      </c>
      <c r="H522">
        <v>0</v>
      </c>
      <c r="I522">
        <v>30</v>
      </c>
      <c r="J522">
        <v>0</v>
      </c>
      <c r="K522">
        <v>2</v>
      </c>
      <c r="L522">
        <v>30</v>
      </c>
      <c r="M522" s="77">
        <v>2</v>
      </c>
      <c r="N522" s="135">
        <v>2</v>
      </c>
      <c r="O522" t="str">
        <f t="shared" si="17"/>
        <v>0,0,30,0,2,30</v>
      </c>
      <c r="P522" t="s">
        <v>1299</v>
      </c>
      <c r="Q522" t="s">
        <v>7883</v>
      </c>
      <c r="R522" t="str">
        <f>VLOOKUP(B522,'CBS SBI-2008'!$D$8:$L$1478,9,0)</f>
        <v>Niet-gespecialiseerde groothandel</v>
      </c>
      <c r="S522" t="s">
        <v>4550</v>
      </c>
    </row>
    <row r="523" spans="1:19" x14ac:dyDescent="0.2">
      <c r="A523" s="60" t="str">
        <f t="shared" si="16"/>
        <v>47.A</v>
      </c>
      <c r="B523" s="60" t="s">
        <v>7889</v>
      </c>
      <c r="C523" s="140" t="s">
        <v>181</v>
      </c>
      <c r="D523" t="s">
        <v>10034</v>
      </c>
      <c r="E523" t="s">
        <v>10034</v>
      </c>
      <c r="F523" t="s">
        <v>10034</v>
      </c>
      <c r="G523">
        <v>0</v>
      </c>
      <c r="H523">
        <v>0</v>
      </c>
      <c r="I523">
        <v>10</v>
      </c>
      <c r="J523">
        <v>0</v>
      </c>
      <c r="K523">
        <v>1</v>
      </c>
      <c r="L523">
        <v>10</v>
      </c>
      <c r="M523" s="77">
        <v>1</v>
      </c>
      <c r="N523" s="135">
        <v>1</v>
      </c>
      <c r="O523" t="str">
        <f t="shared" si="17"/>
        <v>0,0,10,0,1,10</v>
      </c>
      <c r="P523" t="s">
        <v>7619</v>
      </c>
      <c r="Q523" t="s">
        <v>7890</v>
      </c>
      <c r="R523" t="str">
        <f>VLOOKUP(B523,'CBS SBI-2008'!$D$8:$L$1478,9,0)</f>
        <v>Detailhandel (niet in auto's)</v>
      </c>
      <c r="S523" t="s">
        <v>4550</v>
      </c>
    </row>
    <row r="524" spans="1:19" x14ac:dyDescent="0.2">
      <c r="A524" s="60" t="str">
        <f t="shared" si="16"/>
        <v>471</v>
      </c>
      <c r="B524" s="60" t="s">
        <v>7891</v>
      </c>
      <c r="C524" s="140"/>
      <c r="D524" t="s">
        <v>10035</v>
      </c>
      <c r="E524" t="s">
        <v>10035</v>
      </c>
      <c r="F524" t="s">
        <v>10035</v>
      </c>
      <c r="G524">
        <v>0</v>
      </c>
      <c r="H524">
        <v>0</v>
      </c>
      <c r="I524">
        <v>10</v>
      </c>
      <c r="J524">
        <v>10</v>
      </c>
      <c r="K524">
        <v>2</v>
      </c>
      <c r="L524">
        <v>10</v>
      </c>
      <c r="M524" s="77">
        <v>1</v>
      </c>
      <c r="N524" s="135">
        <v>1</v>
      </c>
      <c r="O524" t="str">
        <f t="shared" si="17"/>
        <v>0,0,10,10,2,10</v>
      </c>
      <c r="P524" t="s">
        <v>7619</v>
      </c>
      <c r="Q524" t="s">
        <v>7892</v>
      </c>
      <c r="R524" t="str">
        <f>VLOOKUP(B524,'CBS SBI-2008'!$D$8:$L$1478,9,0)</f>
        <v>Supermarkten, warenhuizen en dergelijke winkels met een algemeen assortiment</v>
      </c>
      <c r="S524" t="s">
        <v>4550</v>
      </c>
    </row>
    <row r="525" spans="1:19" x14ac:dyDescent="0.2">
      <c r="A525" s="60" t="str">
        <f t="shared" si="16"/>
        <v>4722</v>
      </c>
      <c r="B525" s="60" t="s">
        <v>7905</v>
      </c>
      <c r="C525" s="140"/>
      <c r="D525" t="s">
        <v>10036</v>
      </c>
      <c r="E525" t="s">
        <v>10036</v>
      </c>
      <c r="F525" t="s">
        <v>10036</v>
      </c>
      <c r="G525">
        <v>10</v>
      </c>
      <c r="H525">
        <v>0</v>
      </c>
      <c r="I525">
        <v>10</v>
      </c>
      <c r="J525">
        <v>10</v>
      </c>
      <c r="K525">
        <v>1</v>
      </c>
      <c r="L525">
        <v>10</v>
      </c>
      <c r="M525" s="77">
        <v>1</v>
      </c>
      <c r="N525" s="135">
        <v>1</v>
      </c>
      <c r="O525" t="str">
        <f t="shared" si="17"/>
        <v>10,0,10,10,1,10</v>
      </c>
      <c r="P525" t="s">
        <v>7619</v>
      </c>
      <c r="Q525" t="s">
        <v>7902</v>
      </c>
      <c r="R525" t="str">
        <f>VLOOKUP(B525,'CBS SBI-2008'!$D$8:$L$1478,9,0)</f>
        <v xml:space="preserve">Gespecialiseerde winkels in voedings- en genotmiddelen </v>
      </c>
      <c r="S525" t="s">
        <v>4550</v>
      </c>
    </row>
    <row r="526" spans="1:19" x14ac:dyDescent="0.2">
      <c r="A526" s="60" t="str">
        <f t="shared" si="16"/>
        <v>4723</v>
      </c>
      <c r="B526" s="60" t="s">
        <v>7911</v>
      </c>
      <c r="C526" s="140"/>
      <c r="D526" t="s">
        <v>10036</v>
      </c>
      <c r="E526" t="s">
        <v>10036</v>
      </c>
      <c r="F526" t="s">
        <v>10036</v>
      </c>
      <c r="G526">
        <v>10</v>
      </c>
      <c r="H526">
        <v>0</v>
      </c>
      <c r="I526">
        <v>10</v>
      </c>
      <c r="J526">
        <v>10</v>
      </c>
      <c r="K526">
        <v>1</v>
      </c>
      <c r="L526">
        <v>10</v>
      </c>
      <c r="M526" s="77">
        <v>1</v>
      </c>
      <c r="N526" s="135">
        <v>1</v>
      </c>
      <c r="O526" t="str">
        <f t="shared" si="17"/>
        <v>10,0,10,10,1,10</v>
      </c>
      <c r="P526" t="s">
        <v>7619</v>
      </c>
      <c r="Q526" t="s">
        <v>7902</v>
      </c>
      <c r="R526" t="str">
        <f>VLOOKUP(B526,'CBS SBI-2008'!$D$8:$L$1478,9,0)</f>
        <v xml:space="preserve">Gespecialiseerde winkels in voedings- en genotmiddelen </v>
      </c>
      <c r="S526" t="s">
        <v>4550</v>
      </c>
    </row>
    <row r="527" spans="1:19" x14ac:dyDescent="0.2">
      <c r="A527" s="60" t="str">
        <f t="shared" si="16"/>
        <v>4724</v>
      </c>
      <c r="B527" s="60" t="s">
        <v>7913</v>
      </c>
      <c r="C527" s="140"/>
      <c r="D527" t="s">
        <v>10037</v>
      </c>
      <c r="E527" t="s">
        <v>10037</v>
      </c>
      <c r="F527" t="s">
        <v>10037</v>
      </c>
      <c r="G527">
        <v>10</v>
      </c>
      <c r="H527">
        <v>10</v>
      </c>
      <c r="I527">
        <v>10</v>
      </c>
      <c r="J527">
        <v>10</v>
      </c>
      <c r="K527">
        <v>1</v>
      </c>
      <c r="L527">
        <v>10</v>
      </c>
      <c r="M527" s="77">
        <v>1</v>
      </c>
      <c r="N527" s="135">
        <v>1</v>
      </c>
      <c r="O527" t="str">
        <f t="shared" si="17"/>
        <v>10,10,10,10,1,10</v>
      </c>
      <c r="P527" t="s">
        <v>7619</v>
      </c>
      <c r="Q527" t="s">
        <v>7902</v>
      </c>
      <c r="R527" t="str">
        <f>VLOOKUP(B527,'CBS SBI-2008'!$D$8:$L$1478,9,0)</f>
        <v xml:space="preserve">Gespecialiseerde winkels in voedings- en genotmiddelen </v>
      </c>
      <c r="S527" t="s">
        <v>4550</v>
      </c>
    </row>
    <row r="528" spans="1:19" x14ac:dyDescent="0.2">
      <c r="A528" s="60" t="str">
        <f t="shared" si="16"/>
        <v>473.1</v>
      </c>
      <c r="B528" s="60" t="s">
        <v>7933</v>
      </c>
      <c r="C528" s="140">
        <v>1</v>
      </c>
      <c r="D528" t="s">
        <v>10038</v>
      </c>
      <c r="E528" t="s">
        <v>10039</v>
      </c>
      <c r="F528" t="s">
        <v>10040</v>
      </c>
      <c r="G528">
        <v>30</v>
      </c>
      <c r="H528">
        <v>0</v>
      </c>
      <c r="I528">
        <v>30</v>
      </c>
      <c r="J528">
        <v>200</v>
      </c>
      <c r="K528">
        <v>3</v>
      </c>
      <c r="L528">
        <v>200</v>
      </c>
      <c r="M528" s="77" t="s">
        <v>4606</v>
      </c>
      <c r="N528" s="135">
        <v>4.0999999999999996</v>
      </c>
      <c r="O528" t="str">
        <f t="shared" si="17"/>
        <v>30,0,30,200,3,200</v>
      </c>
      <c r="P528" t="s">
        <v>6397</v>
      </c>
      <c r="Q528" t="s">
        <v>7934</v>
      </c>
      <c r="R528" t="str">
        <f>VLOOKUP(B528,'CBS SBI-2008'!$D$8:$L$1478,9,0)</f>
        <v>Benzinestations</v>
      </c>
      <c r="S528" t="s">
        <v>6397</v>
      </c>
    </row>
    <row r="529" spans="1:19" x14ac:dyDescent="0.2">
      <c r="A529" s="60" t="str">
        <f t="shared" si="16"/>
        <v>473.2</v>
      </c>
      <c r="B529" s="60" t="s">
        <v>7933</v>
      </c>
      <c r="C529" s="140">
        <v>2</v>
      </c>
      <c r="D529" t="s">
        <v>10038</v>
      </c>
      <c r="E529" t="s">
        <v>10041</v>
      </c>
      <c r="F529" t="s">
        <v>10042</v>
      </c>
      <c r="G529">
        <v>30</v>
      </c>
      <c r="H529">
        <v>0</v>
      </c>
      <c r="I529">
        <v>30</v>
      </c>
      <c r="J529">
        <v>50</v>
      </c>
      <c r="K529">
        <v>3</v>
      </c>
      <c r="L529">
        <v>50</v>
      </c>
      <c r="M529" s="77" t="s">
        <v>4528</v>
      </c>
      <c r="N529" s="135">
        <v>3.1</v>
      </c>
      <c r="O529" t="str">
        <f t="shared" si="17"/>
        <v>30,0,30,50,3,50</v>
      </c>
      <c r="P529" t="s">
        <v>6397</v>
      </c>
      <c r="Q529" t="s">
        <v>7934</v>
      </c>
      <c r="R529" t="str">
        <f>VLOOKUP(B529,'CBS SBI-2008'!$D$8:$L$1478,9,0)</f>
        <v>Benzinestations</v>
      </c>
      <c r="S529" t="s">
        <v>6397</v>
      </c>
    </row>
    <row r="530" spans="1:19" x14ac:dyDescent="0.2">
      <c r="A530" s="60" t="str">
        <f t="shared" si="16"/>
        <v>473.3</v>
      </c>
      <c r="B530" s="60" t="s">
        <v>7933</v>
      </c>
      <c r="C530" s="140">
        <v>3</v>
      </c>
      <c r="D530" t="s">
        <v>10038</v>
      </c>
      <c r="E530" t="s">
        <v>10043</v>
      </c>
      <c r="F530" t="s">
        <v>10044</v>
      </c>
      <c r="G530">
        <v>30</v>
      </c>
      <c r="H530">
        <v>0</v>
      </c>
      <c r="I530">
        <v>30</v>
      </c>
      <c r="J530">
        <v>10</v>
      </c>
      <c r="K530">
        <v>3</v>
      </c>
      <c r="L530">
        <v>30</v>
      </c>
      <c r="M530" s="77">
        <v>2</v>
      </c>
      <c r="N530" s="135">
        <v>2</v>
      </c>
      <c r="O530" t="str">
        <f t="shared" si="17"/>
        <v>30,0,30,10,3,30</v>
      </c>
      <c r="P530" t="s">
        <v>6397</v>
      </c>
      <c r="Q530" t="s">
        <v>7934</v>
      </c>
      <c r="R530" t="str">
        <f>VLOOKUP(B530,'CBS SBI-2008'!$D$8:$L$1478,9,0)</f>
        <v>Benzinestations</v>
      </c>
      <c r="S530" t="s">
        <v>6397</v>
      </c>
    </row>
    <row r="531" spans="1:19" x14ac:dyDescent="0.2">
      <c r="A531" s="60" t="str">
        <f t="shared" si="16"/>
        <v>4752</v>
      </c>
      <c r="B531" s="60" t="s">
        <v>7958</v>
      </c>
      <c r="C531" s="140"/>
      <c r="D531" t="s">
        <v>10045</v>
      </c>
      <c r="E531" t="s">
        <v>10045</v>
      </c>
      <c r="F531" t="s">
        <v>10045</v>
      </c>
      <c r="G531">
        <v>0</v>
      </c>
      <c r="H531">
        <v>0</v>
      </c>
      <c r="I531">
        <v>30</v>
      </c>
      <c r="J531">
        <v>10</v>
      </c>
      <c r="K531">
        <v>3</v>
      </c>
      <c r="L531">
        <v>30</v>
      </c>
      <c r="M531" s="77">
        <v>2</v>
      </c>
      <c r="N531" s="135">
        <v>2</v>
      </c>
      <c r="O531" t="str">
        <f t="shared" si="17"/>
        <v>0,0,30,10,3,30</v>
      </c>
      <c r="P531" t="s">
        <v>7619</v>
      </c>
      <c r="Q531" t="s">
        <v>7949</v>
      </c>
      <c r="R531" t="str">
        <f>VLOOKUP(B531,'CBS SBI-2008'!$D$8:$L$1478,9,0)</f>
        <v>Winkels in overige huishoudelijke artikelen</v>
      </c>
      <c r="S531" t="s">
        <v>4550</v>
      </c>
    </row>
    <row r="532" spans="1:19" x14ac:dyDescent="0.2">
      <c r="A532" s="60" t="str">
        <f t="shared" si="16"/>
        <v>4773</v>
      </c>
      <c r="B532" s="60" t="s">
        <v>8050</v>
      </c>
      <c r="C532" s="140"/>
      <c r="D532" t="s">
        <v>10046</v>
      </c>
      <c r="E532" t="s">
        <v>10046</v>
      </c>
      <c r="F532" t="s">
        <v>10046</v>
      </c>
      <c r="G532">
        <v>0</v>
      </c>
      <c r="H532">
        <v>0</v>
      </c>
      <c r="I532">
        <v>0</v>
      </c>
      <c r="J532">
        <v>10</v>
      </c>
      <c r="K532">
        <v>1</v>
      </c>
      <c r="L532">
        <v>10</v>
      </c>
      <c r="M532" s="77">
        <v>1</v>
      </c>
      <c r="N532" s="135">
        <v>1</v>
      </c>
      <c r="O532" t="str">
        <f t="shared" si="17"/>
        <v>0,0,0,10,1,10</v>
      </c>
      <c r="P532" t="s">
        <v>7619</v>
      </c>
      <c r="Q532" t="s">
        <v>8025</v>
      </c>
      <c r="R532" t="str">
        <f>VLOOKUP(B532,'CBS SBI-2008'!$D$8:$L$1478,9,0)</f>
        <v>Winkels in overige artikelen</v>
      </c>
      <c r="S532" t="s">
        <v>4550</v>
      </c>
    </row>
    <row r="533" spans="1:19" x14ac:dyDescent="0.2">
      <c r="A533" s="60" t="str">
        <f t="shared" si="16"/>
        <v>4774</v>
      </c>
      <c r="B533" s="60" t="s">
        <v>8052</v>
      </c>
      <c r="C533" s="140"/>
      <c r="D533" t="s">
        <v>10046</v>
      </c>
      <c r="E533" t="s">
        <v>10046</v>
      </c>
      <c r="F533" t="s">
        <v>10046</v>
      </c>
      <c r="G533">
        <v>0</v>
      </c>
      <c r="H533">
        <v>0</v>
      </c>
      <c r="I533">
        <v>0</v>
      </c>
      <c r="J533">
        <v>10</v>
      </c>
      <c r="K533">
        <v>1</v>
      </c>
      <c r="L533">
        <v>10</v>
      </c>
      <c r="M533" s="77">
        <v>1</v>
      </c>
      <c r="N533" s="135">
        <v>1</v>
      </c>
      <c r="O533" t="str">
        <f t="shared" si="17"/>
        <v>0,0,0,10,1,10</v>
      </c>
      <c r="P533" t="s">
        <v>7619</v>
      </c>
      <c r="Q533" t="s">
        <v>8025</v>
      </c>
      <c r="R533" t="str">
        <f>VLOOKUP(B533,'CBS SBI-2008'!$D$8:$L$1478,9,0)</f>
        <v>Winkels in overige artikelen</v>
      </c>
      <c r="S533" t="s">
        <v>4550</v>
      </c>
    </row>
    <row r="534" spans="1:19" x14ac:dyDescent="0.2">
      <c r="A534" s="60" t="str">
        <f t="shared" si="16"/>
        <v>4778</v>
      </c>
      <c r="B534" s="60" t="s">
        <v>8070</v>
      </c>
      <c r="C534" s="140"/>
      <c r="D534" t="s">
        <v>10047</v>
      </c>
      <c r="E534" t="s">
        <v>10047</v>
      </c>
      <c r="F534" t="s">
        <v>10047</v>
      </c>
      <c r="G534">
        <v>0</v>
      </c>
      <c r="H534">
        <v>0</v>
      </c>
      <c r="I534">
        <v>10</v>
      </c>
      <c r="J534">
        <v>10</v>
      </c>
      <c r="K534">
        <v>1</v>
      </c>
      <c r="L534">
        <v>10</v>
      </c>
      <c r="M534" s="77">
        <v>1</v>
      </c>
      <c r="N534" s="135">
        <v>1</v>
      </c>
      <c r="O534" t="str">
        <f t="shared" si="17"/>
        <v>0,0,10,10,1,10</v>
      </c>
      <c r="P534" t="s">
        <v>7619</v>
      </c>
      <c r="Q534" t="s">
        <v>8025</v>
      </c>
      <c r="R534" t="str">
        <f>VLOOKUP(B534,'CBS SBI-2008'!$D$8:$L$1478,9,0)</f>
        <v>Winkels in overige artikelen</v>
      </c>
      <c r="S534" t="s">
        <v>4550</v>
      </c>
    </row>
    <row r="535" spans="1:19" x14ac:dyDescent="0.2">
      <c r="A535" s="60" t="str">
        <f t="shared" si="16"/>
        <v>4791</v>
      </c>
      <c r="B535" s="60" t="s">
        <v>8108</v>
      </c>
      <c r="C535" s="140"/>
      <c r="D535" t="s">
        <v>10048</v>
      </c>
      <c r="E535" t="s">
        <v>10048</v>
      </c>
      <c r="F535" t="s">
        <v>10048</v>
      </c>
      <c r="G535">
        <v>0</v>
      </c>
      <c r="H535">
        <v>0</v>
      </c>
      <c r="I535">
        <v>50</v>
      </c>
      <c r="J535">
        <v>0</v>
      </c>
      <c r="K535">
        <v>2</v>
      </c>
      <c r="L535">
        <v>50</v>
      </c>
      <c r="M535" s="77" t="s">
        <v>4528</v>
      </c>
      <c r="N535" s="135">
        <v>3.1</v>
      </c>
      <c r="O535" t="str">
        <f t="shared" si="17"/>
        <v>0,0,50,0,2,50</v>
      </c>
      <c r="P535" t="s">
        <v>7619</v>
      </c>
      <c r="Q535" t="s">
        <v>8107</v>
      </c>
      <c r="R535" t="str">
        <f>VLOOKUP(B535,'CBS SBI-2008'!$D$8:$L$1478,9,0)</f>
        <v>Detailhandel niet via winkel of markt</v>
      </c>
      <c r="S535" t="s">
        <v>4550</v>
      </c>
    </row>
    <row r="536" spans="1:19" x14ac:dyDescent="0.2">
      <c r="A536" s="60" t="str">
        <f t="shared" si="16"/>
        <v>491.1</v>
      </c>
      <c r="B536" s="60" t="s">
        <v>8138</v>
      </c>
      <c r="C536" s="140">
        <v>1</v>
      </c>
      <c r="D536" t="s">
        <v>10049</v>
      </c>
      <c r="E536" t="s">
        <v>10050</v>
      </c>
      <c r="F536" t="s">
        <v>10051</v>
      </c>
      <c r="G536">
        <v>0</v>
      </c>
      <c r="H536">
        <v>0</v>
      </c>
      <c r="I536">
        <v>100</v>
      </c>
      <c r="J536">
        <v>50</v>
      </c>
      <c r="K536">
        <v>3</v>
      </c>
      <c r="L536">
        <v>100</v>
      </c>
      <c r="M536" s="77" t="s">
        <v>4240</v>
      </c>
      <c r="N536" s="135">
        <v>3.2</v>
      </c>
      <c r="O536" t="str">
        <f t="shared" si="17"/>
        <v>0,0,100,50,3,100</v>
      </c>
      <c r="P536" t="s">
        <v>6397</v>
      </c>
      <c r="Q536" t="s">
        <v>8139</v>
      </c>
      <c r="R536" t="str">
        <f>VLOOKUP(B536,'CBS SBI-2008'!$D$8:$L$1478,9,0)</f>
        <v>Personenvervoer per spoor (geen tram of metro)</v>
      </c>
      <c r="S536" t="s">
        <v>6397</v>
      </c>
    </row>
    <row r="537" spans="1:19" x14ac:dyDescent="0.2">
      <c r="A537" s="60" t="str">
        <f t="shared" si="16"/>
        <v>491.2</v>
      </c>
      <c r="B537" s="60" t="s">
        <v>8138</v>
      </c>
      <c r="C537" s="140">
        <v>2</v>
      </c>
      <c r="D537" t="s">
        <v>10049</v>
      </c>
      <c r="E537" t="s">
        <v>10052</v>
      </c>
      <c r="F537" t="s">
        <v>10053</v>
      </c>
      <c r="G537">
        <v>30</v>
      </c>
      <c r="H537">
        <v>30</v>
      </c>
      <c r="I537">
        <v>300</v>
      </c>
      <c r="J537">
        <v>300</v>
      </c>
      <c r="K537">
        <v>3</v>
      </c>
      <c r="L537">
        <v>300</v>
      </c>
      <c r="M537" s="77" t="s">
        <v>4621</v>
      </c>
      <c r="N537" s="135">
        <v>4.2</v>
      </c>
      <c r="O537" t="str">
        <f t="shared" si="17"/>
        <v>30,30,300,300,3,300</v>
      </c>
      <c r="P537" t="s">
        <v>7816</v>
      </c>
      <c r="Q537" t="s">
        <v>8139</v>
      </c>
      <c r="R537" t="str">
        <f>VLOOKUP(B537,'CBS SBI-2008'!$D$8:$L$1478,9,0)</f>
        <v>Personenvervoer per spoor (geen tram of metro)</v>
      </c>
      <c r="S537" t="s">
        <v>6397</v>
      </c>
    </row>
    <row r="538" spans="1:19" x14ac:dyDescent="0.2">
      <c r="A538" s="60" t="str">
        <f t="shared" si="16"/>
        <v>492.1</v>
      </c>
      <c r="B538" s="60" t="s">
        <v>8141</v>
      </c>
      <c r="C538" s="140">
        <v>1</v>
      </c>
      <c r="D538" t="s">
        <v>10049</v>
      </c>
      <c r="E538" t="s">
        <v>10050</v>
      </c>
      <c r="F538" t="s">
        <v>10051</v>
      </c>
      <c r="G538">
        <v>0</v>
      </c>
      <c r="H538">
        <v>0</v>
      </c>
      <c r="I538">
        <v>100</v>
      </c>
      <c r="J538">
        <v>50</v>
      </c>
      <c r="K538">
        <v>3</v>
      </c>
      <c r="L538">
        <v>100</v>
      </c>
      <c r="M538" s="77" t="s">
        <v>4240</v>
      </c>
      <c r="N538" s="135">
        <v>3.2</v>
      </c>
      <c r="O538" t="str">
        <f t="shared" si="17"/>
        <v>0,0,100,50,3,100</v>
      </c>
      <c r="P538" t="s">
        <v>7816</v>
      </c>
      <c r="Q538" t="s">
        <v>8142</v>
      </c>
      <c r="R538" t="str">
        <f>VLOOKUP(B538,'CBS SBI-2008'!$D$8:$L$1478,9,0)</f>
        <v>Goederenvervoer per spoor</v>
      </c>
      <c r="S538" t="s">
        <v>6397</v>
      </c>
    </row>
    <row r="539" spans="1:19" x14ac:dyDescent="0.2">
      <c r="A539" s="60" t="str">
        <f t="shared" si="16"/>
        <v>492.2</v>
      </c>
      <c r="B539" s="60" t="s">
        <v>8141</v>
      </c>
      <c r="C539" s="140">
        <v>2</v>
      </c>
      <c r="D539" t="s">
        <v>10049</v>
      </c>
      <c r="E539" t="s">
        <v>10052</v>
      </c>
      <c r="F539" t="s">
        <v>10053</v>
      </c>
      <c r="G539">
        <v>30</v>
      </c>
      <c r="H539">
        <v>30</v>
      </c>
      <c r="I539">
        <v>300</v>
      </c>
      <c r="J539">
        <v>300</v>
      </c>
      <c r="K539">
        <v>3</v>
      </c>
      <c r="L539">
        <v>300</v>
      </c>
      <c r="M539" s="77" t="s">
        <v>4621</v>
      </c>
      <c r="N539" s="135">
        <v>4.2</v>
      </c>
      <c r="O539" t="str">
        <f t="shared" si="17"/>
        <v>30,30,300,300,3,300</v>
      </c>
      <c r="P539" t="s">
        <v>7816</v>
      </c>
      <c r="Q539" t="s">
        <v>8142</v>
      </c>
      <c r="R539" t="str">
        <f>VLOOKUP(B539,'CBS SBI-2008'!$D$8:$L$1478,9,0)</f>
        <v>Goederenvervoer per spoor</v>
      </c>
      <c r="S539" t="s">
        <v>6397</v>
      </c>
    </row>
    <row r="540" spans="1:19" x14ac:dyDescent="0.2">
      <c r="A540" s="60" t="str">
        <f t="shared" si="16"/>
        <v>493</v>
      </c>
      <c r="B540" s="60" t="s">
        <v>8144</v>
      </c>
      <c r="C540" s="140"/>
      <c r="D540" t="s">
        <v>10054</v>
      </c>
      <c r="E540" t="s">
        <v>10055</v>
      </c>
      <c r="F540" t="s">
        <v>10055</v>
      </c>
      <c r="G540">
        <v>0</v>
      </c>
      <c r="H540">
        <v>10</v>
      </c>
      <c r="I540">
        <v>100</v>
      </c>
      <c r="J540">
        <v>0</v>
      </c>
      <c r="K540">
        <v>2</v>
      </c>
      <c r="L540">
        <v>100</v>
      </c>
      <c r="M540" s="77" t="s">
        <v>4240</v>
      </c>
      <c r="N540" s="135">
        <v>3.2</v>
      </c>
      <c r="O540" t="str">
        <f t="shared" si="17"/>
        <v>0,10,100,0,2,100</v>
      </c>
      <c r="P540" t="s">
        <v>6397</v>
      </c>
      <c r="Q540" t="s">
        <v>8145</v>
      </c>
      <c r="R540" t="str">
        <f>VLOOKUP(B540,'CBS SBI-2008'!$D$8:$L$1478,9,0)</f>
        <v>Personenvervoer over de weg</v>
      </c>
      <c r="S540" t="s">
        <v>6397</v>
      </c>
    </row>
    <row r="541" spans="1:19" x14ac:dyDescent="0.2">
      <c r="A541" s="60" t="str">
        <f t="shared" si="16"/>
        <v>493</v>
      </c>
      <c r="B541" s="60" t="s">
        <v>8144</v>
      </c>
      <c r="C541" s="140"/>
      <c r="D541" t="s">
        <v>10056</v>
      </c>
      <c r="E541" t="s">
        <v>10056</v>
      </c>
      <c r="F541" t="s">
        <v>10056</v>
      </c>
      <c r="G541">
        <v>0</v>
      </c>
      <c r="H541">
        <v>0</v>
      </c>
      <c r="I541">
        <v>30</v>
      </c>
      <c r="J541">
        <v>0</v>
      </c>
      <c r="K541">
        <v>2</v>
      </c>
      <c r="L541">
        <v>30</v>
      </c>
      <c r="M541" s="77">
        <v>2</v>
      </c>
      <c r="N541" s="135">
        <v>2</v>
      </c>
      <c r="O541" t="str">
        <f t="shared" si="17"/>
        <v>0,0,30,0,2,30</v>
      </c>
      <c r="P541" t="s">
        <v>6397</v>
      </c>
      <c r="Q541" t="s">
        <v>8145</v>
      </c>
      <c r="R541" t="str">
        <f>VLOOKUP(B541,'CBS SBI-2008'!$D$8:$L$1478,9,0)</f>
        <v>Personenvervoer over de weg</v>
      </c>
      <c r="S541" t="s">
        <v>6397</v>
      </c>
    </row>
    <row r="542" spans="1:19" x14ac:dyDescent="0.2">
      <c r="A542" s="60" t="str">
        <f t="shared" si="16"/>
        <v>493</v>
      </c>
      <c r="B542" s="60" t="s">
        <v>8144</v>
      </c>
      <c r="C542" s="140"/>
      <c r="D542" t="s">
        <v>10057</v>
      </c>
      <c r="E542" t="s">
        <v>10057</v>
      </c>
      <c r="F542" t="s">
        <v>10057</v>
      </c>
      <c r="G542">
        <v>10</v>
      </c>
      <c r="H542">
        <v>0</v>
      </c>
      <c r="I542">
        <v>100</v>
      </c>
      <c r="J542">
        <v>0</v>
      </c>
      <c r="K542">
        <v>2</v>
      </c>
      <c r="L542">
        <v>100</v>
      </c>
      <c r="M542" s="77" t="s">
        <v>4240</v>
      </c>
      <c r="N542" s="135">
        <v>3.2</v>
      </c>
      <c r="O542" t="str">
        <f t="shared" si="17"/>
        <v>10,0,100,0,2,100</v>
      </c>
      <c r="P542" t="s">
        <v>6397</v>
      </c>
      <c r="Q542" t="s">
        <v>8145</v>
      </c>
      <c r="R542" t="str">
        <f>VLOOKUP(B542,'CBS SBI-2008'!$D$8:$L$1478,9,0)</f>
        <v>Personenvervoer over de weg</v>
      </c>
      <c r="S542" t="s">
        <v>6397</v>
      </c>
    </row>
    <row r="543" spans="1:19" x14ac:dyDescent="0.2">
      <c r="A543" s="60" t="str">
        <f t="shared" si="16"/>
        <v>494.0</v>
      </c>
      <c r="B543" s="60" t="s">
        <v>8158</v>
      </c>
      <c r="C543" s="140">
        <v>0</v>
      </c>
      <c r="D543" t="s">
        <v>10058</v>
      </c>
      <c r="E543" t="s">
        <v>10058</v>
      </c>
      <c r="F543" t="s">
        <v>10058</v>
      </c>
      <c r="G543">
        <v>0</v>
      </c>
      <c r="H543">
        <v>0</v>
      </c>
      <c r="I543">
        <v>100</v>
      </c>
      <c r="J543">
        <v>30</v>
      </c>
      <c r="K543">
        <v>3</v>
      </c>
      <c r="L543">
        <v>100</v>
      </c>
      <c r="M543" s="77" t="s">
        <v>4240</v>
      </c>
      <c r="N543" s="135">
        <v>3.2</v>
      </c>
      <c r="O543" t="str">
        <f t="shared" si="17"/>
        <v>0,0,100,30,3,100</v>
      </c>
      <c r="P543" t="s">
        <v>7816</v>
      </c>
      <c r="Q543" t="s">
        <v>8159</v>
      </c>
      <c r="R543" t="str">
        <f>VLOOKUP(B543,'CBS SBI-2008'!$D$8:$L$1478,9,0)</f>
        <v>Goederenvervoer over de weg</v>
      </c>
      <c r="S543" t="s">
        <v>4550</v>
      </c>
    </row>
    <row r="544" spans="1:19" x14ac:dyDescent="0.2">
      <c r="A544" s="60" t="str">
        <f t="shared" si="16"/>
        <v>494.1</v>
      </c>
      <c r="B544" s="60" t="s">
        <v>8158</v>
      </c>
      <c r="C544" s="140">
        <v>1</v>
      </c>
      <c r="D544" t="s">
        <v>10058</v>
      </c>
      <c r="E544" t="s">
        <v>10059</v>
      </c>
      <c r="F544" t="s">
        <v>10060</v>
      </c>
      <c r="G544">
        <v>0</v>
      </c>
      <c r="H544">
        <v>0</v>
      </c>
      <c r="I544">
        <v>50</v>
      </c>
      <c r="J544">
        <v>30</v>
      </c>
      <c r="K544">
        <v>2</v>
      </c>
      <c r="L544">
        <v>50</v>
      </c>
      <c r="M544" s="77" t="s">
        <v>4528</v>
      </c>
      <c r="N544" s="135">
        <v>3.1</v>
      </c>
      <c r="O544" t="str">
        <f t="shared" si="17"/>
        <v>0,0,50,30,2,50</v>
      </c>
      <c r="P544" t="s">
        <v>7816</v>
      </c>
      <c r="Q544" t="s">
        <v>8159</v>
      </c>
      <c r="R544" t="str">
        <f>VLOOKUP(B544,'CBS SBI-2008'!$D$8:$L$1478,9,0)</f>
        <v>Goederenvervoer over de weg</v>
      </c>
      <c r="S544" t="s">
        <v>4550</v>
      </c>
    </row>
    <row r="545" spans="1:19" x14ac:dyDescent="0.2">
      <c r="A545" s="60" t="str">
        <f t="shared" si="16"/>
        <v>495</v>
      </c>
      <c r="B545" s="60" t="s">
        <v>8164</v>
      </c>
      <c r="C545" s="140"/>
      <c r="D545" t="s">
        <v>10061</v>
      </c>
      <c r="E545" t="s">
        <v>10062</v>
      </c>
      <c r="F545" t="s">
        <v>10062</v>
      </c>
      <c r="G545">
        <v>0</v>
      </c>
      <c r="H545">
        <v>0</v>
      </c>
      <c r="I545">
        <v>30</v>
      </c>
      <c r="J545">
        <v>10</v>
      </c>
      <c r="K545">
        <v>1</v>
      </c>
      <c r="L545">
        <v>30</v>
      </c>
      <c r="M545" s="77">
        <v>2</v>
      </c>
      <c r="N545" s="135">
        <v>2</v>
      </c>
      <c r="O545" t="str">
        <f t="shared" si="17"/>
        <v>0,0,30,10,1,30</v>
      </c>
      <c r="P545" t="s">
        <v>7816</v>
      </c>
      <c r="Q545" t="s">
        <v>8165</v>
      </c>
      <c r="R545" t="str">
        <f>VLOOKUP(B545,'CBS SBI-2008'!$D$8:$L$1478,9,0)</f>
        <v>Transport via pijpleidingen</v>
      </c>
      <c r="S545" t="s">
        <v>4550</v>
      </c>
    </row>
    <row r="546" spans="1:19" x14ac:dyDescent="0.2">
      <c r="A546" s="60" t="str">
        <f t="shared" si="16"/>
        <v>50.A</v>
      </c>
      <c r="B546" s="60" t="s">
        <v>8167</v>
      </c>
      <c r="C546" s="140" t="s">
        <v>181</v>
      </c>
      <c r="D546" t="s">
        <v>10063</v>
      </c>
      <c r="E546" t="s">
        <v>10063</v>
      </c>
      <c r="F546" t="s">
        <v>10063</v>
      </c>
      <c r="G546">
        <v>0</v>
      </c>
      <c r="H546">
        <v>0</v>
      </c>
      <c r="I546">
        <v>10</v>
      </c>
      <c r="J546">
        <v>0</v>
      </c>
      <c r="K546">
        <v>2</v>
      </c>
      <c r="L546">
        <v>10</v>
      </c>
      <c r="M546" s="77">
        <v>1</v>
      </c>
      <c r="N546" s="135">
        <v>1</v>
      </c>
      <c r="O546" t="str">
        <f t="shared" si="17"/>
        <v>0,0,10,0,2,10</v>
      </c>
      <c r="P546" t="s">
        <v>7594</v>
      </c>
      <c r="Q546" t="s">
        <v>8168</v>
      </c>
      <c r="R546" t="str">
        <f>VLOOKUP(B546,'CBS SBI-2008'!$D$8:$L$1478,9,0)</f>
        <v>Vervoer over water</v>
      </c>
      <c r="S546" t="s">
        <v>4550</v>
      </c>
    </row>
    <row r="547" spans="1:19" x14ac:dyDescent="0.2">
      <c r="A547" s="60" t="str">
        <f t="shared" si="16"/>
        <v>51.A</v>
      </c>
      <c r="B547" s="60" t="s">
        <v>8191</v>
      </c>
      <c r="C547" s="140" t="s">
        <v>181</v>
      </c>
      <c r="D547" t="s">
        <v>10063</v>
      </c>
      <c r="E547" t="s">
        <v>10063</v>
      </c>
      <c r="F547" t="s">
        <v>10063</v>
      </c>
      <c r="G547">
        <v>0</v>
      </c>
      <c r="H547">
        <v>0</v>
      </c>
      <c r="I547">
        <v>10</v>
      </c>
      <c r="J547">
        <v>0</v>
      </c>
      <c r="K547">
        <v>2</v>
      </c>
      <c r="L547">
        <v>10</v>
      </c>
      <c r="M547" s="77">
        <v>1</v>
      </c>
      <c r="N547" s="135">
        <v>1</v>
      </c>
      <c r="O547" t="str">
        <f t="shared" si="17"/>
        <v>0,0,10,0,2,10</v>
      </c>
      <c r="P547" t="s">
        <v>7594</v>
      </c>
      <c r="Q547" t="s">
        <v>8192</v>
      </c>
      <c r="R547" t="str">
        <f>VLOOKUP(B547,'CBS SBI-2008'!$D$8:$L$1478,9,0)</f>
        <v>Luchtvaart</v>
      </c>
      <c r="S547" t="s">
        <v>4550</v>
      </c>
    </row>
    <row r="548" spans="1:19" x14ac:dyDescent="0.2">
      <c r="A548" s="60" t="str">
        <f t="shared" si="16"/>
        <v>52102.A</v>
      </c>
      <c r="B548" s="60" t="s">
        <v>8206</v>
      </c>
      <c r="C548" s="140" t="s">
        <v>181</v>
      </c>
      <c r="D548" t="s">
        <v>10064</v>
      </c>
      <c r="E548" t="s">
        <v>10065</v>
      </c>
      <c r="F548" t="s">
        <v>10065</v>
      </c>
      <c r="G548">
        <v>30</v>
      </c>
      <c r="H548">
        <v>10</v>
      </c>
      <c r="I548">
        <v>50</v>
      </c>
      <c r="J548">
        <v>50</v>
      </c>
      <c r="K548">
        <v>2</v>
      </c>
      <c r="L548">
        <v>50</v>
      </c>
      <c r="M548" s="77" t="s">
        <v>4528</v>
      </c>
      <c r="N548" s="135">
        <v>3.1</v>
      </c>
      <c r="O548" t="str">
        <f t="shared" si="17"/>
        <v>30,10,50,50,2,50</v>
      </c>
      <c r="P548" t="s">
        <v>7816</v>
      </c>
      <c r="Q548" t="s">
        <v>8202</v>
      </c>
      <c r="R548" t="str">
        <f>VLOOKUP(B548,'CBS SBI-2008'!$D$8:$L$1478,9,0)</f>
        <v>Opslag</v>
      </c>
      <c r="S548" t="s">
        <v>4550</v>
      </c>
    </row>
    <row r="549" spans="1:19" x14ac:dyDescent="0.2">
      <c r="A549" s="60" t="str">
        <f t="shared" si="16"/>
        <v>52109.A</v>
      </c>
      <c r="B549" s="60" t="s">
        <v>8208</v>
      </c>
      <c r="C549" s="140" t="s">
        <v>181</v>
      </c>
      <c r="D549" t="s">
        <v>10064</v>
      </c>
      <c r="E549" t="s">
        <v>10065</v>
      </c>
      <c r="F549" t="s">
        <v>10065</v>
      </c>
      <c r="G549">
        <v>30</v>
      </c>
      <c r="H549">
        <v>10</v>
      </c>
      <c r="I549">
        <v>50</v>
      </c>
      <c r="J549">
        <v>50</v>
      </c>
      <c r="K549">
        <v>2</v>
      </c>
      <c r="L549">
        <v>50</v>
      </c>
      <c r="M549" s="77" t="s">
        <v>4528</v>
      </c>
      <c r="N549" s="135">
        <v>3.1</v>
      </c>
      <c r="O549" t="str">
        <f t="shared" si="17"/>
        <v>30,10,50,50,2,50</v>
      </c>
      <c r="P549" t="s">
        <v>7816</v>
      </c>
      <c r="Q549" t="s">
        <v>8202</v>
      </c>
      <c r="R549" t="str">
        <f>VLOOKUP(B549,'CBS SBI-2008'!$D$8:$L$1478,9,0)</f>
        <v>Opslag</v>
      </c>
      <c r="S549" t="s">
        <v>4550</v>
      </c>
    </row>
    <row r="550" spans="1:19" x14ac:dyDescent="0.2">
      <c r="A550" s="60" t="str">
        <f t="shared" si="16"/>
        <v>52109.B</v>
      </c>
      <c r="B550" s="60" t="s">
        <v>8208</v>
      </c>
      <c r="C550" s="140" t="s">
        <v>1284</v>
      </c>
      <c r="D550" t="s">
        <v>10066</v>
      </c>
      <c r="E550" t="s">
        <v>10066</v>
      </c>
      <c r="F550" t="s">
        <v>10066</v>
      </c>
      <c r="G550">
        <v>0</v>
      </c>
      <c r="H550">
        <v>0</v>
      </c>
      <c r="I550">
        <v>30</v>
      </c>
      <c r="J550">
        <v>10</v>
      </c>
      <c r="K550">
        <v>2</v>
      </c>
      <c r="L550">
        <v>30</v>
      </c>
      <c r="M550" s="77">
        <v>2</v>
      </c>
      <c r="N550" s="135">
        <v>2</v>
      </c>
      <c r="O550" t="str">
        <f t="shared" si="17"/>
        <v>0,0,30,10,2,30</v>
      </c>
      <c r="P550" t="s">
        <v>7816</v>
      </c>
      <c r="Q550" t="s">
        <v>8202</v>
      </c>
      <c r="R550" t="str">
        <f>VLOOKUP(B550,'CBS SBI-2008'!$D$8:$L$1478,9,0)</f>
        <v>Opslag</v>
      </c>
      <c r="S550" t="s">
        <v>4550</v>
      </c>
    </row>
    <row r="551" spans="1:19" x14ac:dyDescent="0.2">
      <c r="A551" s="60" t="str">
        <f t="shared" si="16"/>
        <v>5221.1</v>
      </c>
      <c r="B551" s="60" t="s">
        <v>8212</v>
      </c>
      <c r="C551" s="140">
        <v>1</v>
      </c>
      <c r="D551" t="s">
        <v>10067</v>
      </c>
      <c r="E551" t="s">
        <v>10067</v>
      </c>
      <c r="F551" t="s">
        <v>10067</v>
      </c>
      <c r="G551">
        <v>10</v>
      </c>
      <c r="H551">
        <v>0</v>
      </c>
      <c r="I551">
        <v>30</v>
      </c>
      <c r="J551">
        <v>0</v>
      </c>
      <c r="K551">
        <v>3</v>
      </c>
      <c r="L551">
        <v>30</v>
      </c>
      <c r="M551" s="77">
        <v>2</v>
      </c>
      <c r="N551" s="135">
        <v>2</v>
      </c>
      <c r="O551" t="str">
        <f t="shared" si="17"/>
        <v>10,0,30,0,3,30</v>
      </c>
      <c r="P551" t="s">
        <v>7816</v>
      </c>
      <c r="Q551" t="s">
        <v>8211</v>
      </c>
      <c r="R551" t="str">
        <f>VLOOKUP(B551,'CBS SBI-2008'!$D$8:$L$1478,9,0)</f>
        <v>Dienstverlening voor vervoer</v>
      </c>
      <c r="S551" t="s">
        <v>4550</v>
      </c>
    </row>
    <row r="552" spans="1:19" x14ac:dyDescent="0.2">
      <c r="A552" s="60" t="str">
        <f t="shared" si="16"/>
        <v>5221.2</v>
      </c>
      <c r="B552" s="60" t="s">
        <v>8212</v>
      </c>
      <c r="C552" s="140">
        <v>2</v>
      </c>
      <c r="D552" t="s">
        <v>10068</v>
      </c>
      <c r="E552" t="s">
        <v>10068</v>
      </c>
      <c r="F552" t="s">
        <v>10068</v>
      </c>
      <c r="G552">
        <v>10</v>
      </c>
      <c r="H552">
        <v>0</v>
      </c>
      <c r="I552">
        <v>100</v>
      </c>
      <c r="J552">
        <v>30</v>
      </c>
      <c r="K552">
        <v>0</v>
      </c>
      <c r="L552">
        <v>100</v>
      </c>
      <c r="M552" s="77" t="s">
        <v>4240</v>
      </c>
      <c r="N552" s="135">
        <v>3.2</v>
      </c>
      <c r="O552" t="str">
        <f t="shared" si="17"/>
        <v>10,0,100,30,0,100</v>
      </c>
      <c r="P552" t="s">
        <v>7816</v>
      </c>
      <c r="Q552" t="s">
        <v>8211</v>
      </c>
      <c r="R552" t="str">
        <f>VLOOKUP(B552,'CBS SBI-2008'!$D$8:$L$1478,9,0)</f>
        <v>Dienstverlening voor vervoer</v>
      </c>
      <c r="S552" t="s">
        <v>4550</v>
      </c>
    </row>
    <row r="553" spans="1:19" x14ac:dyDescent="0.2">
      <c r="A553" s="60" t="str">
        <f t="shared" si="16"/>
        <v>5222</v>
      </c>
      <c r="B553" s="60" t="s">
        <v>8214</v>
      </c>
      <c r="C553" s="140"/>
      <c r="D553" t="s">
        <v>10069</v>
      </c>
      <c r="E553" t="s">
        <v>10069</v>
      </c>
      <c r="F553" t="s">
        <v>10069</v>
      </c>
      <c r="G553">
        <v>0</v>
      </c>
      <c r="H553">
        <v>0</v>
      </c>
      <c r="I553">
        <v>10</v>
      </c>
      <c r="J553">
        <v>0</v>
      </c>
      <c r="K553">
        <v>2</v>
      </c>
      <c r="L553">
        <v>10</v>
      </c>
      <c r="M553" s="77">
        <v>1</v>
      </c>
      <c r="N553" s="135">
        <v>1</v>
      </c>
      <c r="O553" t="str">
        <f t="shared" si="17"/>
        <v>0,0,10,0,2,10</v>
      </c>
      <c r="P553" t="s">
        <v>7594</v>
      </c>
      <c r="Q553" t="s">
        <v>8211</v>
      </c>
      <c r="R553" t="str">
        <f>VLOOKUP(B553,'CBS SBI-2008'!$D$8:$L$1478,9,0)</f>
        <v>Dienstverlening voor vervoer</v>
      </c>
      <c r="S553" t="s">
        <v>4550</v>
      </c>
    </row>
    <row r="554" spans="1:19" x14ac:dyDescent="0.2">
      <c r="A554" s="60" t="str">
        <f t="shared" si="16"/>
        <v>5223.A</v>
      </c>
      <c r="B554" s="60" t="s">
        <v>8216</v>
      </c>
      <c r="C554" s="140" t="s">
        <v>181</v>
      </c>
      <c r="D554" t="s">
        <v>10070</v>
      </c>
      <c r="E554" t="s">
        <v>10070</v>
      </c>
      <c r="F554" t="s">
        <v>10070</v>
      </c>
      <c r="G554">
        <v>200</v>
      </c>
      <c r="H554">
        <v>50</v>
      </c>
      <c r="I554">
        <v>1500</v>
      </c>
      <c r="J554">
        <v>500</v>
      </c>
      <c r="K554">
        <v>3</v>
      </c>
      <c r="L554">
        <v>1500</v>
      </c>
      <c r="M554" s="77">
        <v>6</v>
      </c>
      <c r="N554" s="135">
        <v>6</v>
      </c>
      <c r="O554" t="str">
        <f t="shared" si="17"/>
        <v>200,50,1500,500,3,1500</v>
      </c>
      <c r="P554" t="s">
        <v>7816</v>
      </c>
      <c r="Q554" t="s">
        <v>8211</v>
      </c>
      <c r="R554" t="str">
        <f>VLOOKUP(B554,'CBS SBI-2008'!$D$8:$L$1478,9,0)</f>
        <v>Dienstverlening voor vervoer</v>
      </c>
      <c r="S554" t="s">
        <v>4550</v>
      </c>
    </row>
    <row r="555" spans="1:19" x14ac:dyDescent="0.2">
      <c r="A555" s="60" t="str">
        <f t="shared" si="16"/>
        <v>5223.B</v>
      </c>
      <c r="B555" s="60" t="s">
        <v>8216</v>
      </c>
      <c r="C555" s="140" t="s">
        <v>1284</v>
      </c>
      <c r="D555" t="s">
        <v>10071</v>
      </c>
      <c r="E555" t="s">
        <v>10071</v>
      </c>
      <c r="F555" t="s">
        <v>10071</v>
      </c>
      <c r="G555">
        <v>0</v>
      </c>
      <c r="H555">
        <v>50</v>
      </c>
      <c r="I555">
        <v>500</v>
      </c>
      <c r="J555">
        <v>50</v>
      </c>
      <c r="K555">
        <v>0</v>
      </c>
      <c r="L555">
        <v>500</v>
      </c>
      <c r="M555" s="77" t="s">
        <v>4732</v>
      </c>
      <c r="N555" s="135">
        <v>5.0999999999999996</v>
      </c>
      <c r="O555" t="str">
        <f t="shared" si="17"/>
        <v>0,50,500,50,0,500</v>
      </c>
      <c r="P555" t="s">
        <v>7816</v>
      </c>
      <c r="Q555" t="s">
        <v>8211</v>
      </c>
      <c r="R555" t="str">
        <f>VLOOKUP(B555,'CBS SBI-2008'!$D$8:$L$1478,9,0)</f>
        <v>Dienstverlening voor vervoer</v>
      </c>
      <c r="S555" t="s">
        <v>4550</v>
      </c>
    </row>
    <row r="556" spans="1:19" x14ac:dyDescent="0.2">
      <c r="A556" s="60" t="str">
        <f t="shared" si="16"/>
        <v>52241.1</v>
      </c>
      <c r="B556" s="60" t="s">
        <v>8220</v>
      </c>
      <c r="C556" s="140">
        <v>1</v>
      </c>
      <c r="D556" t="s">
        <v>10072</v>
      </c>
      <c r="E556" t="s">
        <v>10073</v>
      </c>
      <c r="F556" t="s">
        <v>10074</v>
      </c>
      <c r="G556">
        <v>0</v>
      </c>
      <c r="H556">
        <v>10</v>
      </c>
      <c r="I556">
        <v>500</v>
      </c>
      <c r="J556">
        <v>100</v>
      </c>
      <c r="K556">
        <v>3</v>
      </c>
      <c r="L556">
        <v>500</v>
      </c>
      <c r="M556" s="77" t="s">
        <v>4732</v>
      </c>
      <c r="N556" s="135">
        <v>5.0999999999999996</v>
      </c>
      <c r="O556" t="str">
        <f t="shared" si="17"/>
        <v>0,10,500,100,3,500</v>
      </c>
      <c r="P556" t="s">
        <v>7816</v>
      </c>
      <c r="Q556" t="s">
        <v>8211</v>
      </c>
      <c r="R556" t="str">
        <f>VLOOKUP(B556,'CBS SBI-2008'!$D$8:$L$1478,9,0)</f>
        <v>Dienstverlening voor vervoer</v>
      </c>
      <c r="S556" t="s">
        <v>4550</v>
      </c>
    </row>
    <row r="557" spans="1:19" x14ac:dyDescent="0.2">
      <c r="A557" s="60" t="str">
        <f t="shared" si="16"/>
        <v>52241.2</v>
      </c>
      <c r="B557" s="60" t="s">
        <v>8220</v>
      </c>
      <c r="C557" s="140">
        <v>2</v>
      </c>
      <c r="D557" t="s">
        <v>10072</v>
      </c>
      <c r="E557" t="s">
        <v>10075</v>
      </c>
      <c r="F557" t="s">
        <v>10076</v>
      </c>
      <c r="G557">
        <v>0</v>
      </c>
      <c r="H557">
        <v>30</v>
      </c>
      <c r="I557">
        <v>300</v>
      </c>
      <c r="J557">
        <v>100</v>
      </c>
      <c r="K557">
        <v>3</v>
      </c>
      <c r="L557">
        <v>300</v>
      </c>
      <c r="M557" s="77" t="s">
        <v>4621</v>
      </c>
      <c r="N557" s="135">
        <v>4.2</v>
      </c>
      <c r="O557" t="str">
        <f t="shared" si="17"/>
        <v>0,30,300,100,3,300</v>
      </c>
      <c r="P557" t="s">
        <v>7816</v>
      </c>
      <c r="Q557" t="s">
        <v>8211</v>
      </c>
      <c r="R557" t="str">
        <f>VLOOKUP(B557,'CBS SBI-2008'!$D$8:$L$1478,9,0)</f>
        <v>Dienstverlening voor vervoer</v>
      </c>
      <c r="S557" t="s">
        <v>4550</v>
      </c>
    </row>
    <row r="558" spans="1:19" x14ac:dyDescent="0.2">
      <c r="A558" s="60" t="str">
        <f t="shared" si="16"/>
        <v>52241.3</v>
      </c>
      <c r="B558" s="60" t="s">
        <v>8220</v>
      </c>
      <c r="C558" s="140">
        <v>3</v>
      </c>
      <c r="D558" t="s">
        <v>10072</v>
      </c>
      <c r="E558" t="s">
        <v>10077</v>
      </c>
      <c r="F558" t="s">
        <v>10078</v>
      </c>
      <c r="G558">
        <v>50</v>
      </c>
      <c r="H558">
        <v>700</v>
      </c>
      <c r="I558">
        <v>1000</v>
      </c>
      <c r="J558">
        <v>50</v>
      </c>
      <c r="K558">
        <v>3</v>
      </c>
      <c r="L558">
        <v>1000</v>
      </c>
      <c r="M558" s="77" t="s">
        <v>4754</v>
      </c>
      <c r="N558" s="135">
        <v>5.3</v>
      </c>
      <c r="O558" t="str">
        <f t="shared" si="17"/>
        <v>50,700,1000,50,3,1000</v>
      </c>
      <c r="P558" t="s">
        <v>7816</v>
      </c>
      <c r="Q558" t="s">
        <v>8211</v>
      </c>
      <c r="R558" t="str">
        <f>VLOOKUP(B558,'CBS SBI-2008'!$D$8:$L$1478,9,0)</f>
        <v>Dienstverlening voor vervoer</v>
      </c>
      <c r="S558" t="s">
        <v>4550</v>
      </c>
    </row>
    <row r="559" spans="1:19" x14ac:dyDescent="0.2">
      <c r="A559" s="60" t="str">
        <f t="shared" si="16"/>
        <v>52241.4</v>
      </c>
      <c r="B559" s="60" t="s">
        <v>8220</v>
      </c>
      <c r="C559" s="140">
        <v>4</v>
      </c>
      <c r="D559" t="s">
        <v>10072</v>
      </c>
      <c r="E559" t="s">
        <v>10079</v>
      </c>
      <c r="F559" t="s">
        <v>10080</v>
      </c>
      <c r="G559">
        <v>100</v>
      </c>
      <c r="H559">
        <v>500</v>
      </c>
      <c r="I559">
        <v>500</v>
      </c>
      <c r="J559">
        <v>100</v>
      </c>
      <c r="K559">
        <v>3</v>
      </c>
      <c r="L559">
        <v>500</v>
      </c>
      <c r="M559" s="77" t="s">
        <v>4732</v>
      </c>
      <c r="N559" s="135">
        <v>5.0999999999999996</v>
      </c>
      <c r="O559" t="str">
        <f t="shared" si="17"/>
        <v>100,500,500,100,3,500</v>
      </c>
      <c r="P559" t="s">
        <v>7816</v>
      </c>
      <c r="Q559" t="s">
        <v>8211</v>
      </c>
      <c r="R559" t="str">
        <f>VLOOKUP(B559,'CBS SBI-2008'!$D$8:$L$1478,9,0)</f>
        <v>Dienstverlening voor vervoer</v>
      </c>
      <c r="S559" t="s">
        <v>4550</v>
      </c>
    </row>
    <row r="560" spans="1:19" x14ac:dyDescent="0.2">
      <c r="A560" s="60" t="str">
        <f t="shared" si="16"/>
        <v>52241.5</v>
      </c>
      <c r="B560" s="60" t="s">
        <v>8220</v>
      </c>
      <c r="C560" s="140">
        <v>5</v>
      </c>
      <c r="D560" t="s">
        <v>10072</v>
      </c>
      <c r="E560" t="s">
        <v>10081</v>
      </c>
      <c r="F560" t="s">
        <v>10082</v>
      </c>
      <c r="G560">
        <v>50</v>
      </c>
      <c r="H560">
        <v>700</v>
      </c>
      <c r="I560">
        <v>700</v>
      </c>
      <c r="J560">
        <v>100</v>
      </c>
      <c r="K560">
        <v>3</v>
      </c>
      <c r="L560">
        <v>700</v>
      </c>
      <c r="M560" s="77" t="s">
        <v>4748</v>
      </c>
      <c r="N560" s="135">
        <v>5.2</v>
      </c>
      <c r="O560" t="str">
        <f t="shared" si="17"/>
        <v>50,700,700,100,3,700</v>
      </c>
      <c r="P560" t="s">
        <v>7816</v>
      </c>
      <c r="Q560" t="s">
        <v>8211</v>
      </c>
      <c r="R560" t="str">
        <f>VLOOKUP(B560,'CBS SBI-2008'!$D$8:$L$1478,9,0)</f>
        <v>Dienstverlening voor vervoer</v>
      </c>
      <c r="S560" t="s">
        <v>4550</v>
      </c>
    </row>
    <row r="561" spans="1:19" x14ac:dyDescent="0.2">
      <c r="A561" s="60" t="str">
        <f t="shared" si="16"/>
        <v>52241.6</v>
      </c>
      <c r="B561" s="60" t="s">
        <v>8220</v>
      </c>
      <c r="C561" s="140">
        <v>6</v>
      </c>
      <c r="D561" t="s">
        <v>10072</v>
      </c>
      <c r="E561" t="s">
        <v>10083</v>
      </c>
      <c r="F561" t="s">
        <v>10084</v>
      </c>
      <c r="G561">
        <v>300</v>
      </c>
      <c r="H561">
        <v>0</v>
      </c>
      <c r="I561">
        <v>100</v>
      </c>
      <c r="J561">
        <v>1000</v>
      </c>
      <c r="K561">
        <v>2</v>
      </c>
      <c r="L561">
        <v>1000</v>
      </c>
      <c r="M561" s="77" t="s">
        <v>4754</v>
      </c>
      <c r="N561" s="135">
        <v>5.3</v>
      </c>
      <c r="O561" t="str">
        <f t="shared" si="17"/>
        <v>300,0,100,1000,2,1000</v>
      </c>
      <c r="P561" t="s">
        <v>7816</v>
      </c>
      <c r="Q561" t="s">
        <v>8211</v>
      </c>
      <c r="R561" t="str">
        <f>VLOOKUP(B561,'CBS SBI-2008'!$D$8:$L$1478,9,0)</f>
        <v>Dienstverlening voor vervoer</v>
      </c>
      <c r="S561" t="s">
        <v>4550</v>
      </c>
    </row>
    <row r="562" spans="1:19" x14ac:dyDescent="0.2">
      <c r="A562" s="60" t="str">
        <f t="shared" si="16"/>
        <v>52241.7</v>
      </c>
      <c r="B562" s="60" t="s">
        <v>8220</v>
      </c>
      <c r="C562" s="140">
        <v>7</v>
      </c>
      <c r="D562" t="s">
        <v>10072</v>
      </c>
      <c r="E562" t="s">
        <v>10085</v>
      </c>
      <c r="F562" t="s">
        <v>10086</v>
      </c>
      <c r="G562">
        <v>300</v>
      </c>
      <c r="H562">
        <v>10</v>
      </c>
      <c r="I562">
        <v>100</v>
      </c>
      <c r="J562">
        <v>200</v>
      </c>
      <c r="K562">
        <v>1</v>
      </c>
      <c r="L562">
        <v>300</v>
      </c>
      <c r="M562" s="77" t="s">
        <v>4621</v>
      </c>
      <c r="N562" s="135">
        <v>4.2</v>
      </c>
      <c r="O562" t="str">
        <f t="shared" si="17"/>
        <v>300,10,100,200,1,300</v>
      </c>
      <c r="P562" t="s">
        <v>7816</v>
      </c>
      <c r="Q562" t="s">
        <v>8211</v>
      </c>
      <c r="R562" t="str">
        <f>VLOOKUP(B562,'CBS SBI-2008'!$D$8:$L$1478,9,0)</f>
        <v>Dienstverlening voor vervoer</v>
      </c>
      <c r="S562" t="s">
        <v>4550</v>
      </c>
    </row>
    <row r="563" spans="1:19" x14ac:dyDescent="0.2">
      <c r="A563" s="60" t="str">
        <f t="shared" si="16"/>
        <v>52242.1</v>
      </c>
      <c r="B563" s="60" t="s">
        <v>8222</v>
      </c>
      <c r="C563" s="140">
        <v>1</v>
      </c>
      <c r="D563" t="s">
        <v>10087</v>
      </c>
      <c r="E563" t="s">
        <v>10088</v>
      </c>
      <c r="F563" t="s">
        <v>10074</v>
      </c>
      <c r="G563">
        <v>0</v>
      </c>
      <c r="H563">
        <v>10</v>
      </c>
      <c r="I563">
        <v>300</v>
      </c>
      <c r="J563">
        <v>50</v>
      </c>
      <c r="K563">
        <v>2</v>
      </c>
      <c r="L563">
        <v>300</v>
      </c>
      <c r="M563" s="77" t="s">
        <v>4621</v>
      </c>
      <c r="N563" s="135">
        <v>4.2</v>
      </c>
      <c r="O563" t="str">
        <f t="shared" si="17"/>
        <v>0,10,300,50,2,300</v>
      </c>
      <c r="P563" t="s">
        <v>7816</v>
      </c>
      <c r="Q563" t="s">
        <v>8211</v>
      </c>
      <c r="R563" t="str">
        <f>VLOOKUP(B563,'CBS SBI-2008'!$D$8:$L$1478,9,0)</f>
        <v>Dienstverlening voor vervoer</v>
      </c>
      <c r="S563" t="s">
        <v>4550</v>
      </c>
    </row>
    <row r="564" spans="1:19" x14ac:dyDescent="0.2">
      <c r="A564" s="60" t="str">
        <f t="shared" si="16"/>
        <v>52242.10</v>
      </c>
      <c r="B564" s="60" t="s">
        <v>8222</v>
      </c>
      <c r="C564" s="140">
        <v>10</v>
      </c>
      <c r="D564" t="s">
        <v>10087</v>
      </c>
      <c r="E564" t="s">
        <v>10089</v>
      </c>
      <c r="F564" t="s">
        <v>10086</v>
      </c>
      <c r="G564">
        <v>300</v>
      </c>
      <c r="H564">
        <v>10</v>
      </c>
      <c r="I564">
        <v>100</v>
      </c>
      <c r="J564">
        <v>200</v>
      </c>
      <c r="K564">
        <v>1</v>
      </c>
      <c r="L564">
        <v>300</v>
      </c>
      <c r="M564" s="77" t="s">
        <v>4621</v>
      </c>
      <c r="N564" s="135">
        <v>4.2</v>
      </c>
      <c r="O564" t="str">
        <f t="shared" si="17"/>
        <v>300,10,100,200,1,300</v>
      </c>
      <c r="P564" t="s">
        <v>7816</v>
      </c>
      <c r="Q564" t="s">
        <v>8211</v>
      </c>
      <c r="R564" t="str">
        <f>VLOOKUP(B564,'CBS SBI-2008'!$D$8:$L$1478,9,0)</f>
        <v>Dienstverlening voor vervoer</v>
      </c>
      <c r="S564" t="s">
        <v>4550</v>
      </c>
    </row>
    <row r="565" spans="1:19" x14ac:dyDescent="0.2">
      <c r="A565" s="60" t="str">
        <f t="shared" si="16"/>
        <v>52242.2</v>
      </c>
      <c r="B565" s="60" t="s">
        <v>8222</v>
      </c>
      <c r="C565" s="140">
        <v>2</v>
      </c>
      <c r="D565" t="s">
        <v>10087</v>
      </c>
      <c r="E565" t="s">
        <v>10090</v>
      </c>
      <c r="F565" t="s">
        <v>10076</v>
      </c>
      <c r="G565">
        <v>0</v>
      </c>
      <c r="H565">
        <v>10</v>
      </c>
      <c r="I565">
        <v>100</v>
      </c>
      <c r="J565">
        <v>50</v>
      </c>
      <c r="K565">
        <v>2</v>
      </c>
      <c r="L565">
        <v>100</v>
      </c>
      <c r="M565" s="77" t="s">
        <v>4240</v>
      </c>
      <c r="N565" s="135">
        <v>3.2</v>
      </c>
      <c r="O565" t="str">
        <f t="shared" si="17"/>
        <v>0,10,100,50,2,100</v>
      </c>
      <c r="P565" t="s">
        <v>7816</v>
      </c>
      <c r="Q565" t="s">
        <v>8211</v>
      </c>
      <c r="R565" t="str">
        <f>VLOOKUP(B565,'CBS SBI-2008'!$D$8:$L$1478,9,0)</f>
        <v>Dienstverlening voor vervoer</v>
      </c>
      <c r="S565" t="s">
        <v>4550</v>
      </c>
    </row>
    <row r="566" spans="1:19" x14ac:dyDescent="0.2">
      <c r="A566" s="60" t="str">
        <f t="shared" si="16"/>
        <v>52242.3</v>
      </c>
      <c r="B566" s="60" t="s">
        <v>8222</v>
      </c>
      <c r="C566" s="140">
        <v>3</v>
      </c>
      <c r="D566" t="s">
        <v>10087</v>
      </c>
      <c r="E566" t="s">
        <v>10091</v>
      </c>
      <c r="F566" t="s">
        <v>10092</v>
      </c>
      <c r="G566">
        <v>30</v>
      </c>
      <c r="H566">
        <v>200</v>
      </c>
      <c r="I566">
        <v>300</v>
      </c>
      <c r="J566">
        <v>30</v>
      </c>
      <c r="K566">
        <v>2</v>
      </c>
      <c r="L566">
        <v>300</v>
      </c>
      <c r="M566" s="77" t="s">
        <v>4621</v>
      </c>
      <c r="N566" s="135">
        <v>4.2</v>
      </c>
      <c r="O566" t="str">
        <f t="shared" si="17"/>
        <v>30,200,300,30,2,300</v>
      </c>
      <c r="P566" t="s">
        <v>7816</v>
      </c>
      <c r="Q566" t="s">
        <v>8211</v>
      </c>
      <c r="R566" t="str">
        <f>VLOOKUP(B566,'CBS SBI-2008'!$D$8:$L$1478,9,0)</f>
        <v>Dienstverlening voor vervoer</v>
      </c>
      <c r="S566" t="s">
        <v>4550</v>
      </c>
    </row>
    <row r="567" spans="1:19" x14ac:dyDescent="0.2">
      <c r="A567" s="60" t="str">
        <f t="shared" si="16"/>
        <v>52242.4</v>
      </c>
      <c r="B567" s="60" t="s">
        <v>8222</v>
      </c>
      <c r="C567" s="140">
        <v>4</v>
      </c>
      <c r="D567" t="s">
        <v>10087</v>
      </c>
      <c r="E567" t="s">
        <v>10093</v>
      </c>
      <c r="F567" t="s">
        <v>10094</v>
      </c>
      <c r="G567">
        <v>50</v>
      </c>
      <c r="H567">
        <v>500</v>
      </c>
      <c r="I567">
        <v>700</v>
      </c>
      <c r="J567">
        <v>50</v>
      </c>
      <c r="K567">
        <v>3</v>
      </c>
      <c r="L567">
        <v>700</v>
      </c>
      <c r="M567" s="77" t="s">
        <v>4748</v>
      </c>
      <c r="N567" s="135">
        <v>5.2</v>
      </c>
      <c r="O567" t="str">
        <f t="shared" si="17"/>
        <v>50,500,700,50,3,700</v>
      </c>
      <c r="P567" t="s">
        <v>7816</v>
      </c>
      <c r="Q567" t="s">
        <v>8211</v>
      </c>
      <c r="R567" t="str">
        <f>VLOOKUP(B567,'CBS SBI-2008'!$D$8:$L$1478,9,0)</f>
        <v>Dienstverlening voor vervoer</v>
      </c>
      <c r="S567" t="s">
        <v>4550</v>
      </c>
    </row>
    <row r="568" spans="1:19" x14ac:dyDescent="0.2">
      <c r="A568" s="60" t="str">
        <f t="shared" si="16"/>
        <v>52242.5</v>
      </c>
      <c r="B568" s="60" t="s">
        <v>8222</v>
      </c>
      <c r="C568" s="140">
        <v>5</v>
      </c>
      <c r="D568" t="s">
        <v>10087</v>
      </c>
      <c r="E568" t="s">
        <v>10095</v>
      </c>
      <c r="F568" t="s">
        <v>10096</v>
      </c>
      <c r="G568">
        <v>50</v>
      </c>
      <c r="H568">
        <v>300</v>
      </c>
      <c r="I568">
        <v>200</v>
      </c>
      <c r="J568">
        <v>50</v>
      </c>
      <c r="K568">
        <v>2</v>
      </c>
      <c r="L568">
        <v>300</v>
      </c>
      <c r="M568" s="77" t="s">
        <v>4621</v>
      </c>
      <c r="N568" s="135">
        <v>4.2</v>
      </c>
      <c r="O568" t="str">
        <f t="shared" si="17"/>
        <v>50,300,200,50,2,300</v>
      </c>
      <c r="P568" t="s">
        <v>7816</v>
      </c>
      <c r="Q568" t="s">
        <v>8211</v>
      </c>
      <c r="R568" t="str">
        <f>VLOOKUP(B568,'CBS SBI-2008'!$D$8:$L$1478,9,0)</f>
        <v>Dienstverlening voor vervoer</v>
      </c>
      <c r="S568" t="s">
        <v>4550</v>
      </c>
    </row>
    <row r="569" spans="1:19" x14ac:dyDescent="0.2">
      <c r="A569" s="60" t="str">
        <f t="shared" si="16"/>
        <v>52242.6</v>
      </c>
      <c r="B569" s="60" t="s">
        <v>8222</v>
      </c>
      <c r="C569" s="140">
        <v>6</v>
      </c>
      <c r="D569" t="s">
        <v>10087</v>
      </c>
      <c r="E569" t="s">
        <v>10097</v>
      </c>
      <c r="F569" t="s">
        <v>10080</v>
      </c>
      <c r="G569">
        <v>100</v>
      </c>
      <c r="H569">
        <v>500</v>
      </c>
      <c r="I569">
        <v>300</v>
      </c>
      <c r="J569">
        <v>100</v>
      </c>
      <c r="K569">
        <v>3</v>
      </c>
      <c r="L569">
        <v>500</v>
      </c>
      <c r="M569" s="77" t="s">
        <v>4732</v>
      </c>
      <c r="N569" s="135">
        <v>5.0999999999999996</v>
      </c>
      <c r="O569" t="str">
        <f t="shared" si="17"/>
        <v>100,500,300,100,3,500</v>
      </c>
      <c r="P569" t="s">
        <v>7816</v>
      </c>
      <c r="Q569" t="s">
        <v>8211</v>
      </c>
      <c r="R569" t="str">
        <f>VLOOKUP(B569,'CBS SBI-2008'!$D$8:$L$1478,9,0)</f>
        <v>Dienstverlening voor vervoer</v>
      </c>
      <c r="S569" t="s">
        <v>4550</v>
      </c>
    </row>
    <row r="570" spans="1:19" x14ac:dyDescent="0.2">
      <c r="A570" s="60" t="str">
        <f t="shared" si="16"/>
        <v>52242.7</v>
      </c>
      <c r="B570" s="60" t="s">
        <v>8222</v>
      </c>
      <c r="C570" s="140">
        <v>7</v>
      </c>
      <c r="D570" t="s">
        <v>10087</v>
      </c>
      <c r="E570" t="s">
        <v>10098</v>
      </c>
      <c r="F570" t="s">
        <v>10099</v>
      </c>
      <c r="G570">
        <v>50</v>
      </c>
      <c r="H570">
        <v>300</v>
      </c>
      <c r="I570">
        <v>300</v>
      </c>
      <c r="J570">
        <v>50</v>
      </c>
      <c r="K570">
        <v>2</v>
      </c>
      <c r="L570">
        <v>300</v>
      </c>
      <c r="M570" s="77" t="s">
        <v>4621</v>
      </c>
      <c r="N570" s="135">
        <v>4.2</v>
      </c>
      <c r="O570" t="str">
        <f t="shared" si="17"/>
        <v>50,300,300,50,2,300</v>
      </c>
      <c r="P570" t="s">
        <v>7816</v>
      </c>
      <c r="Q570" t="s">
        <v>8211</v>
      </c>
      <c r="R570" t="str">
        <f>VLOOKUP(B570,'CBS SBI-2008'!$D$8:$L$1478,9,0)</f>
        <v>Dienstverlening voor vervoer</v>
      </c>
      <c r="S570" t="s">
        <v>4550</v>
      </c>
    </row>
    <row r="571" spans="1:19" x14ac:dyDescent="0.2">
      <c r="A571" s="60" t="str">
        <f t="shared" si="16"/>
        <v>52242.8</v>
      </c>
      <c r="B571" s="60" t="s">
        <v>8222</v>
      </c>
      <c r="C571" s="140">
        <v>8</v>
      </c>
      <c r="D571" t="s">
        <v>10087</v>
      </c>
      <c r="E571" t="s">
        <v>10100</v>
      </c>
      <c r="F571" t="s">
        <v>10082</v>
      </c>
      <c r="G571">
        <v>50</v>
      </c>
      <c r="H571">
        <v>500</v>
      </c>
      <c r="I571">
        <v>500</v>
      </c>
      <c r="J571">
        <v>100</v>
      </c>
      <c r="K571">
        <v>3</v>
      </c>
      <c r="L571">
        <v>500</v>
      </c>
      <c r="M571" s="77" t="s">
        <v>4732</v>
      </c>
      <c r="N571" s="135">
        <v>5.0999999999999996</v>
      </c>
      <c r="O571" t="str">
        <f t="shared" si="17"/>
        <v>50,500,500,100,3,500</v>
      </c>
      <c r="P571" t="s">
        <v>7816</v>
      </c>
      <c r="Q571" t="s">
        <v>8211</v>
      </c>
      <c r="R571" t="str">
        <f>VLOOKUP(B571,'CBS SBI-2008'!$D$8:$L$1478,9,0)</f>
        <v>Dienstverlening voor vervoer</v>
      </c>
      <c r="S571" t="s">
        <v>4550</v>
      </c>
    </row>
    <row r="572" spans="1:19" x14ac:dyDescent="0.2">
      <c r="A572" s="60" t="str">
        <f t="shared" si="16"/>
        <v>52242.9</v>
      </c>
      <c r="B572" s="60" t="s">
        <v>8222</v>
      </c>
      <c r="C572" s="140">
        <v>9</v>
      </c>
      <c r="D572" t="s">
        <v>10087</v>
      </c>
      <c r="E572" t="s">
        <v>10101</v>
      </c>
      <c r="F572" t="s">
        <v>10084</v>
      </c>
      <c r="G572">
        <v>100</v>
      </c>
      <c r="H572">
        <v>0</v>
      </c>
      <c r="I572">
        <v>50</v>
      </c>
      <c r="J572">
        <v>700</v>
      </c>
      <c r="K572">
        <v>2</v>
      </c>
      <c r="L572">
        <v>700</v>
      </c>
      <c r="M572" s="77" t="s">
        <v>4748</v>
      </c>
      <c r="N572" s="135">
        <v>5.2</v>
      </c>
      <c r="O572" t="str">
        <f t="shared" si="17"/>
        <v>100,0,50,700,2,700</v>
      </c>
      <c r="P572" t="s">
        <v>7816</v>
      </c>
      <c r="Q572" t="s">
        <v>8211</v>
      </c>
      <c r="R572" t="str">
        <f>VLOOKUP(B572,'CBS SBI-2008'!$D$8:$L$1478,9,0)</f>
        <v>Dienstverlening voor vervoer</v>
      </c>
      <c r="S572" t="s">
        <v>4550</v>
      </c>
    </row>
    <row r="573" spans="1:19" x14ac:dyDescent="0.2">
      <c r="A573" s="60" t="str">
        <f t="shared" si="16"/>
        <v>5229</v>
      </c>
      <c r="B573" s="60" t="s">
        <v>8224</v>
      </c>
      <c r="C573" s="140"/>
      <c r="D573" t="s">
        <v>10102</v>
      </c>
      <c r="E573" t="s">
        <v>10102</v>
      </c>
      <c r="F573" t="s">
        <v>10102</v>
      </c>
      <c r="G573">
        <v>0</v>
      </c>
      <c r="H573">
        <v>0</v>
      </c>
      <c r="I573">
        <v>10</v>
      </c>
      <c r="J573">
        <v>0</v>
      </c>
      <c r="K573">
        <v>1</v>
      </c>
      <c r="L573">
        <v>10</v>
      </c>
      <c r="M573" s="77">
        <v>1</v>
      </c>
      <c r="N573" s="135">
        <v>1</v>
      </c>
      <c r="O573" t="str">
        <f t="shared" si="17"/>
        <v>0,0,10,0,1,10</v>
      </c>
      <c r="P573" t="s">
        <v>7594</v>
      </c>
      <c r="Q573" t="s">
        <v>8211</v>
      </c>
      <c r="R573" t="str">
        <f>VLOOKUP(B573,'CBS SBI-2008'!$D$8:$L$1478,9,0)</f>
        <v>Dienstverlening voor vervoer</v>
      </c>
      <c r="S573" t="s">
        <v>4550</v>
      </c>
    </row>
    <row r="574" spans="1:19" x14ac:dyDescent="0.2">
      <c r="A574" s="60" t="str">
        <f t="shared" si="16"/>
        <v>531</v>
      </c>
      <c r="B574" s="60" t="s">
        <v>8232</v>
      </c>
      <c r="C574" s="140"/>
      <c r="D574" t="s">
        <v>10103</v>
      </c>
      <c r="E574" t="s">
        <v>10104</v>
      </c>
      <c r="F574" t="s">
        <v>10104</v>
      </c>
      <c r="G574">
        <v>0</v>
      </c>
      <c r="H574">
        <v>0</v>
      </c>
      <c r="I574">
        <v>30</v>
      </c>
      <c r="J574">
        <v>0</v>
      </c>
      <c r="K574">
        <v>2</v>
      </c>
      <c r="L574">
        <v>30</v>
      </c>
      <c r="M574" s="77">
        <v>2</v>
      </c>
      <c r="N574" s="135">
        <v>2</v>
      </c>
      <c r="O574" t="str">
        <f t="shared" si="17"/>
        <v>0,0,30,0,2,30</v>
      </c>
      <c r="P574" t="s">
        <v>7816</v>
      </c>
      <c r="Q574" t="s">
        <v>8231</v>
      </c>
      <c r="R574" t="str">
        <f>VLOOKUP(B574,'CBS SBI-2008'!$D$8:$L$1478,9,0)</f>
        <v>Post en koeriers</v>
      </c>
      <c r="S574" t="s">
        <v>4550</v>
      </c>
    </row>
    <row r="575" spans="1:19" x14ac:dyDescent="0.2">
      <c r="A575" s="60" t="str">
        <f t="shared" si="16"/>
        <v>532</v>
      </c>
      <c r="B575" s="60" t="s">
        <v>8236</v>
      </c>
      <c r="C575" s="140"/>
      <c r="D575" t="s">
        <v>10103</v>
      </c>
      <c r="E575" t="s">
        <v>10104</v>
      </c>
      <c r="F575" t="s">
        <v>10104</v>
      </c>
      <c r="G575">
        <v>0</v>
      </c>
      <c r="H575">
        <v>0</v>
      </c>
      <c r="I575">
        <v>30</v>
      </c>
      <c r="J575">
        <v>0</v>
      </c>
      <c r="K575">
        <v>2</v>
      </c>
      <c r="L575">
        <v>30</v>
      </c>
      <c r="M575" s="77">
        <v>2</v>
      </c>
      <c r="N575" s="135">
        <v>2</v>
      </c>
      <c r="O575" t="str">
        <f t="shared" si="17"/>
        <v>0,0,30,0,2,30</v>
      </c>
      <c r="P575" t="s">
        <v>7816</v>
      </c>
      <c r="Q575" t="s">
        <v>8231</v>
      </c>
      <c r="R575" t="str">
        <f>VLOOKUP(B575,'CBS SBI-2008'!$D$8:$L$1478,9,0)</f>
        <v>Post en koeriers</v>
      </c>
      <c r="S575" t="s">
        <v>4550</v>
      </c>
    </row>
    <row r="576" spans="1:19" x14ac:dyDescent="0.2">
      <c r="A576" s="60" t="str">
        <f t="shared" si="16"/>
        <v>5510</v>
      </c>
      <c r="B576" s="60" t="s">
        <v>8250</v>
      </c>
      <c r="C576" s="140"/>
      <c r="D576" t="s">
        <v>10105</v>
      </c>
      <c r="E576" t="s">
        <v>10106</v>
      </c>
      <c r="F576" t="s">
        <v>10106</v>
      </c>
      <c r="G576">
        <v>10</v>
      </c>
      <c r="H576">
        <v>0</v>
      </c>
      <c r="I576">
        <v>10</v>
      </c>
      <c r="J576">
        <v>10</v>
      </c>
      <c r="K576">
        <v>2</v>
      </c>
      <c r="L576">
        <v>10</v>
      </c>
      <c r="M576" s="77">
        <v>1</v>
      </c>
      <c r="N576" s="135">
        <v>1</v>
      </c>
      <c r="O576" t="str">
        <f t="shared" si="17"/>
        <v>10,0,10,10,2,10</v>
      </c>
      <c r="P576" t="s">
        <v>8247</v>
      </c>
      <c r="Q576" t="s">
        <v>8246</v>
      </c>
      <c r="R576" t="str">
        <f>VLOOKUP(B576,'CBS SBI-2008'!$D$8:$L$1478,9,0)</f>
        <v>Logiesverstrekking</v>
      </c>
      <c r="S576" t="s">
        <v>6398</v>
      </c>
    </row>
    <row r="577" spans="1:19" x14ac:dyDescent="0.2">
      <c r="A577" s="60" t="str">
        <f t="shared" si="16"/>
        <v>552</v>
      </c>
      <c r="B577" s="60" t="s">
        <v>8255</v>
      </c>
      <c r="C577" s="140"/>
      <c r="D577" t="s">
        <v>10107</v>
      </c>
      <c r="E577" t="s">
        <v>10107</v>
      </c>
      <c r="F577" t="s">
        <v>10107</v>
      </c>
      <c r="G577">
        <v>30</v>
      </c>
      <c r="H577">
        <v>0</v>
      </c>
      <c r="I577">
        <v>50</v>
      </c>
      <c r="J577">
        <v>30</v>
      </c>
      <c r="K577">
        <v>2</v>
      </c>
      <c r="L577">
        <v>50</v>
      </c>
      <c r="M577" s="77" t="s">
        <v>4528</v>
      </c>
      <c r="N577" s="135">
        <v>3.1</v>
      </c>
      <c r="O577" t="str">
        <f t="shared" si="17"/>
        <v>30,0,50,30,2,50</v>
      </c>
      <c r="P577" t="s">
        <v>8247</v>
      </c>
      <c r="Q577" t="s">
        <v>8246</v>
      </c>
      <c r="R577" t="str">
        <f>VLOOKUP(B577,'CBS SBI-2008'!$D$8:$L$1478,9,0)</f>
        <v>Logiesverstrekking</v>
      </c>
      <c r="S577" t="s">
        <v>6400</v>
      </c>
    </row>
    <row r="578" spans="1:19" x14ac:dyDescent="0.2">
      <c r="A578" s="60" t="str">
        <f t="shared" si="16"/>
        <v>553</v>
      </c>
      <c r="B578" s="60" t="s">
        <v>8262</v>
      </c>
      <c r="C578" s="140"/>
      <c r="D578" t="s">
        <v>10107</v>
      </c>
      <c r="E578" t="s">
        <v>10107</v>
      </c>
      <c r="F578" t="s">
        <v>10107</v>
      </c>
      <c r="G578">
        <v>30</v>
      </c>
      <c r="H578">
        <v>0</v>
      </c>
      <c r="I578">
        <v>50</v>
      </c>
      <c r="J578">
        <v>30</v>
      </c>
      <c r="K578">
        <v>2</v>
      </c>
      <c r="L578">
        <v>50</v>
      </c>
      <c r="M578" s="77" t="s">
        <v>4528</v>
      </c>
      <c r="N578" s="135">
        <v>3.1</v>
      </c>
      <c r="O578" t="str">
        <f t="shared" si="17"/>
        <v>30,0,50,30,2,50</v>
      </c>
      <c r="P578" t="s">
        <v>8247</v>
      </c>
      <c r="Q578" t="s">
        <v>8246</v>
      </c>
      <c r="R578" t="str">
        <f>VLOOKUP(B578,'CBS SBI-2008'!$D$8:$L$1478,9,0)</f>
        <v>Logiesverstrekking</v>
      </c>
      <c r="S578" t="s">
        <v>6400</v>
      </c>
    </row>
    <row r="579" spans="1:19" x14ac:dyDescent="0.2">
      <c r="A579" s="60" t="str">
        <f t="shared" ref="A579:A642" si="18">B579&amp;IF(C579&lt;&gt;"","."&amp;C579,"")</f>
        <v>561</v>
      </c>
      <c r="B579" s="60" t="s">
        <v>8270</v>
      </c>
      <c r="C579" s="140"/>
      <c r="D579" t="s">
        <v>10108</v>
      </c>
      <c r="E579" t="s">
        <v>10108</v>
      </c>
      <c r="F579" t="s">
        <v>10108</v>
      </c>
      <c r="G579">
        <v>10</v>
      </c>
      <c r="H579">
        <v>0</v>
      </c>
      <c r="I579">
        <v>10</v>
      </c>
      <c r="J579">
        <v>10</v>
      </c>
      <c r="K579">
        <v>2</v>
      </c>
      <c r="L579">
        <v>10</v>
      </c>
      <c r="M579" s="77">
        <v>1</v>
      </c>
      <c r="N579" s="135">
        <v>1</v>
      </c>
      <c r="O579" t="str">
        <f t="shared" ref="O579:O642" si="19">G579&amp;","&amp;H579&amp;","&amp;I579&amp;","&amp;J579&amp;","&amp;K579&amp;","&amp;L579</f>
        <v>10,0,10,10,2,10</v>
      </c>
      <c r="P579" t="s">
        <v>8247</v>
      </c>
      <c r="Q579" t="s">
        <v>8269</v>
      </c>
      <c r="R579" t="str">
        <f>VLOOKUP(B579,'CBS SBI-2008'!$D$8:$L$1478,9,0)</f>
        <v>Eet- en drinkgelegenheden</v>
      </c>
      <c r="S579" t="s">
        <v>6398</v>
      </c>
    </row>
    <row r="580" spans="1:19" x14ac:dyDescent="0.2">
      <c r="A580" s="60" t="str">
        <f t="shared" si="18"/>
        <v>562</v>
      </c>
      <c r="B580" s="60" t="s">
        <v>8280</v>
      </c>
      <c r="C580" s="140"/>
      <c r="D580" t="s">
        <v>10109</v>
      </c>
      <c r="E580" t="s">
        <v>10109</v>
      </c>
      <c r="F580" t="s">
        <v>10109</v>
      </c>
      <c r="G580">
        <v>10</v>
      </c>
      <c r="H580">
        <v>0</v>
      </c>
      <c r="I580">
        <v>30</v>
      </c>
      <c r="J580">
        <v>10</v>
      </c>
      <c r="K580">
        <v>1</v>
      </c>
      <c r="L580">
        <v>30</v>
      </c>
      <c r="M580" s="77">
        <v>2</v>
      </c>
      <c r="N580" s="135">
        <v>2</v>
      </c>
      <c r="O580" t="str">
        <f t="shared" si="19"/>
        <v>10,0,30,10,1,30</v>
      </c>
      <c r="P580" t="s">
        <v>8247</v>
      </c>
      <c r="Q580" t="s">
        <v>8269</v>
      </c>
      <c r="R580" t="str">
        <f>VLOOKUP(B580,'CBS SBI-2008'!$D$8:$L$1478,9,0)</f>
        <v>Eet- en drinkgelegenheden</v>
      </c>
      <c r="S580" t="s">
        <v>6398</v>
      </c>
    </row>
    <row r="581" spans="1:19" x14ac:dyDescent="0.2">
      <c r="A581" s="60" t="str">
        <f t="shared" si="18"/>
        <v>5629</v>
      </c>
      <c r="B581" s="60" t="s">
        <v>8284</v>
      </c>
      <c r="C581" s="140"/>
      <c r="D581" t="s">
        <v>10110</v>
      </c>
      <c r="E581" t="s">
        <v>10110</v>
      </c>
      <c r="F581" t="s">
        <v>10110</v>
      </c>
      <c r="G581">
        <v>10</v>
      </c>
      <c r="H581">
        <v>0</v>
      </c>
      <c r="I581">
        <v>10</v>
      </c>
      <c r="J581">
        <v>10</v>
      </c>
      <c r="K581">
        <v>1</v>
      </c>
      <c r="L581">
        <v>10</v>
      </c>
      <c r="M581" s="77">
        <v>1</v>
      </c>
      <c r="N581" s="135">
        <v>1</v>
      </c>
      <c r="O581" t="str">
        <f t="shared" si="19"/>
        <v>10,0,10,10,1,10</v>
      </c>
      <c r="P581" t="s">
        <v>8247</v>
      </c>
      <c r="Q581" t="s">
        <v>8269</v>
      </c>
      <c r="R581" t="str">
        <f>VLOOKUP(B581,'CBS SBI-2008'!$D$8:$L$1478,9,0)</f>
        <v>Eet- en drinkgelegenheden</v>
      </c>
      <c r="S581" t="s">
        <v>6398</v>
      </c>
    </row>
    <row r="582" spans="1:19" x14ac:dyDescent="0.2">
      <c r="A582" s="60" t="str">
        <f t="shared" si="18"/>
        <v>563.1</v>
      </c>
      <c r="B582" s="60" t="s">
        <v>8286</v>
      </c>
      <c r="C582" s="140">
        <v>1</v>
      </c>
      <c r="D582" t="s">
        <v>10111</v>
      </c>
      <c r="E582" t="s">
        <v>10111</v>
      </c>
      <c r="F582" t="s">
        <v>10111</v>
      </c>
      <c r="G582">
        <v>0</v>
      </c>
      <c r="H582">
        <v>0</v>
      </c>
      <c r="I582">
        <v>10</v>
      </c>
      <c r="J582">
        <v>10</v>
      </c>
      <c r="K582">
        <v>2</v>
      </c>
      <c r="L582">
        <v>10</v>
      </c>
      <c r="M582" s="77">
        <v>1</v>
      </c>
      <c r="N582" s="135">
        <v>1</v>
      </c>
      <c r="O582" t="str">
        <f t="shared" si="19"/>
        <v>0,0,10,10,2,10</v>
      </c>
      <c r="P582" t="s">
        <v>8247</v>
      </c>
      <c r="Q582" t="s">
        <v>8269</v>
      </c>
      <c r="R582" t="str">
        <f>VLOOKUP(B582,'CBS SBI-2008'!$D$8:$L$1478,9,0)</f>
        <v>Eet- en drinkgelegenheden</v>
      </c>
      <c r="S582" t="s">
        <v>6398</v>
      </c>
    </row>
    <row r="583" spans="1:19" x14ac:dyDescent="0.2">
      <c r="A583" s="60" t="str">
        <f t="shared" si="18"/>
        <v>563.2</v>
      </c>
      <c r="B583" s="60" t="s">
        <v>8286</v>
      </c>
      <c r="C583" s="140">
        <v>2</v>
      </c>
      <c r="D583" t="s">
        <v>10112</v>
      </c>
      <c r="E583" t="s">
        <v>10112</v>
      </c>
      <c r="F583" t="s">
        <v>10112</v>
      </c>
      <c r="G583">
        <v>0</v>
      </c>
      <c r="H583">
        <v>0</v>
      </c>
      <c r="I583">
        <v>30</v>
      </c>
      <c r="J583">
        <v>10</v>
      </c>
      <c r="K583">
        <v>2</v>
      </c>
      <c r="L583">
        <v>30</v>
      </c>
      <c r="M583" s="77">
        <v>2</v>
      </c>
      <c r="N583" s="135">
        <v>2</v>
      </c>
      <c r="O583" t="str">
        <f t="shared" si="19"/>
        <v>0,0,30,10,2,30</v>
      </c>
      <c r="P583" t="s">
        <v>8247</v>
      </c>
      <c r="Q583" t="s">
        <v>8269</v>
      </c>
      <c r="R583" t="str">
        <f>VLOOKUP(B583,'CBS SBI-2008'!$D$8:$L$1478,9,0)</f>
        <v>Eet- en drinkgelegenheden</v>
      </c>
      <c r="S583" t="s">
        <v>6398</v>
      </c>
    </row>
    <row r="584" spans="1:19" x14ac:dyDescent="0.2">
      <c r="A584" s="60" t="str">
        <f t="shared" si="18"/>
        <v>58.B</v>
      </c>
      <c r="B584" s="60" t="s">
        <v>8291</v>
      </c>
      <c r="C584" s="140" t="s">
        <v>1284</v>
      </c>
      <c r="D584" t="s">
        <v>10113</v>
      </c>
      <c r="E584" t="s">
        <v>10113</v>
      </c>
      <c r="F584" t="s">
        <v>10113</v>
      </c>
      <c r="G584">
        <v>0</v>
      </c>
      <c r="H584">
        <v>0</v>
      </c>
      <c r="I584">
        <v>30</v>
      </c>
      <c r="J584">
        <v>0</v>
      </c>
      <c r="K584">
        <v>0</v>
      </c>
      <c r="L584">
        <v>30</v>
      </c>
      <c r="M584" s="77">
        <v>2</v>
      </c>
      <c r="N584" s="135">
        <v>2</v>
      </c>
      <c r="O584" t="str">
        <f t="shared" si="19"/>
        <v>0,0,30,0,0,30</v>
      </c>
      <c r="P584" t="s">
        <v>7594</v>
      </c>
      <c r="Q584" t="s">
        <v>8292</v>
      </c>
      <c r="R584" t="str">
        <f>VLOOKUP(B584,'CBS SBI-2008'!$D$8:$L$1478,9,0)</f>
        <v>Uitgeverijen</v>
      </c>
      <c r="S584" t="s">
        <v>4550</v>
      </c>
    </row>
    <row r="585" spans="1:19" x14ac:dyDescent="0.2">
      <c r="A585" s="60" t="str">
        <f t="shared" si="18"/>
        <v>581</v>
      </c>
      <c r="B585" s="60" t="s">
        <v>8293</v>
      </c>
      <c r="C585" s="140"/>
      <c r="D585" t="s">
        <v>10114</v>
      </c>
      <c r="E585" t="s">
        <v>10114</v>
      </c>
      <c r="F585" t="s">
        <v>10114</v>
      </c>
      <c r="G585">
        <v>0</v>
      </c>
      <c r="H585">
        <v>0</v>
      </c>
      <c r="I585">
        <v>10</v>
      </c>
      <c r="J585">
        <v>0</v>
      </c>
      <c r="K585">
        <v>1</v>
      </c>
      <c r="L585">
        <v>10</v>
      </c>
      <c r="M585" s="77">
        <v>1</v>
      </c>
      <c r="N585" s="135">
        <v>1</v>
      </c>
      <c r="O585" t="str">
        <f t="shared" si="19"/>
        <v>0,0,10,0,1,10</v>
      </c>
      <c r="P585" t="s">
        <v>6645</v>
      </c>
      <c r="Q585" t="s">
        <v>8292</v>
      </c>
      <c r="R585" t="str">
        <f>VLOOKUP(B585,'CBS SBI-2008'!$D$8:$L$1478,9,0)</f>
        <v>Uitgeverijen</v>
      </c>
      <c r="S585" t="s">
        <v>4550</v>
      </c>
    </row>
    <row r="586" spans="1:19" x14ac:dyDescent="0.2">
      <c r="A586" s="60" t="str">
        <f t="shared" si="18"/>
        <v>591</v>
      </c>
      <c r="B586" s="60" t="s">
        <v>8313</v>
      </c>
      <c r="C586" s="140"/>
      <c r="D586" t="s">
        <v>10115</v>
      </c>
      <c r="E586" t="s">
        <v>10115</v>
      </c>
      <c r="F586" t="s">
        <v>10115</v>
      </c>
      <c r="G586">
        <v>0</v>
      </c>
      <c r="H586">
        <v>0</v>
      </c>
      <c r="I586">
        <v>30</v>
      </c>
      <c r="J586">
        <v>10</v>
      </c>
      <c r="K586">
        <v>2</v>
      </c>
      <c r="L586">
        <v>30</v>
      </c>
      <c r="M586" s="77">
        <v>2</v>
      </c>
      <c r="N586" s="135">
        <v>2</v>
      </c>
      <c r="O586" t="str">
        <f t="shared" si="19"/>
        <v>0,0,30,10,2,30</v>
      </c>
      <c r="P586" t="s">
        <v>7594</v>
      </c>
      <c r="Q586" t="s">
        <v>8312</v>
      </c>
      <c r="R586" t="str">
        <f>VLOOKUP(B586,'CBS SBI-2008'!$D$8:$L$1478,9,0)</f>
        <v>Productie en distributie van films en televisieprogramma´s; maken en uitgeven van geluidsopnamen</v>
      </c>
      <c r="S586" t="s">
        <v>4550</v>
      </c>
    </row>
    <row r="587" spans="1:19" x14ac:dyDescent="0.2">
      <c r="A587" s="60" t="str">
        <f t="shared" si="18"/>
        <v>5914</v>
      </c>
      <c r="B587" s="60" t="s">
        <v>8325</v>
      </c>
      <c r="C587" s="140"/>
      <c r="D587" t="s">
        <v>8326</v>
      </c>
      <c r="E587" t="s">
        <v>8326</v>
      </c>
      <c r="F587" t="s">
        <v>8326</v>
      </c>
      <c r="G587">
        <v>0</v>
      </c>
      <c r="H587">
        <v>0</v>
      </c>
      <c r="I587">
        <v>30</v>
      </c>
      <c r="J587">
        <v>0</v>
      </c>
      <c r="K587">
        <v>3</v>
      </c>
      <c r="L587">
        <v>30</v>
      </c>
      <c r="M587" s="77">
        <v>2</v>
      </c>
      <c r="N587" s="135">
        <v>2</v>
      </c>
      <c r="O587" t="str">
        <f t="shared" si="19"/>
        <v>0,0,30,0,3,30</v>
      </c>
      <c r="P587" t="s">
        <v>8247</v>
      </c>
      <c r="Q587" t="s">
        <v>8312</v>
      </c>
      <c r="R587" t="str">
        <f>VLOOKUP(B587,'CBS SBI-2008'!$D$8:$L$1478,9,0)</f>
        <v>Productie en distributie van films en televisieprogramma´s; maken en uitgeven van geluidsopnamen</v>
      </c>
      <c r="S587" t="s">
        <v>6400</v>
      </c>
    </row>
    <row r="588" spans="1:19" x14ac:dyDescent="0.2">
      <c r="A588" s="60" t="str">
        <f t="shared" si="18"/>
        <v>592</v>
      </c>
      <c r="B588" s="60" t="s">
        <v>8327</v>
      </c>
      <c r="C588" s="140"/>
      <c r="D588" t="s">
        <v>10115</v>
      </c>
      <c r="E588" t="s">
        <v>10115</v>
      </c>
      <c r="F588" t="s">
        <v>10115</v>
      </c>
      <c r="G588">
        <v>0</v>
      </c>
      <c r="H588">
        <v>0</v>
      </c>
      <c r="I588">
        <v>30</v>
      </c>
      <c r="J588">
        <v>10</v>
      </c>
      <c r="K588">
        <v>2</v>
      </c>
      <c r="L588">
        <v>30</v>
      </c>
      <c r="M588" s="77">
        <v>2</v>
      </c>
      <c r="N588" s="135">
        <v>2</v>
      </c>
      <c r="O588" t="str">
        <f t="shared" si="19"/>
        <v>0,0,30,10,2,30</v>
      </c>
      <c r="P588" t="s">
        <v>8247</v>
      </c>
      <c r="Q588" t="s">
        <v>8312</v>
      </c>
      <c r="R588" t="str">
        <f>VLOOKUP(B588,'CBS SBI-2008'!$D$8:$L$1478,9,0)</f>
        <v>Productie en distributie van films en televisieprogramma´s; maken en uitgeven van geluidsopnamen</v>
      </c>
      <c r="S588" t="s">
        <v>4550</v>
      </c>
    </row>
    <row r="589" spans="1:19" x14ac:dyDescent="0.2">
      <c r="A589" s="60" t="str">
        <f t="shared" si="18"/>
        <v>601</v>
      </c>
      <c r="B589" s="60" t="s">
        <v>8332</v>
      </c>
      <c r="C589" s="140"/>
      <c r="D589" t="s">
        <v>10115</v>
      </c>
      <c r="E589" t="s">
        <v>10115</v>
      </c>
      <c r="F589" t="s">
        <v>10115</v>
      </c>
      <c r="G589">
        <v>0</v>
      </c>
      <c r="H589">
        <v>0</v>
      </c>
      <c r="I589">
        <v>30</v>
      </c>
      <c r="J589">
        <v>10</v>
      </c>
      <c r="K589">
        <v>2</v>
      </c>
      <c r="L589">
        <v>30</v>
      </c>
      <c r="M589" s="77">
        <v>2</v>
      </c>
      <c r="N589" s="135">
        <v>2</v>
      </c>
      <c r="O589" t="str">
        <f t="shared" si="19"/>
        <v>0,0,30,10,2,30</v>
      </c>
      <c r="P589" t="s">
        <v>8247</v>
      </c>
      <c r="Q589" t="s">
        <v>8331</v>
      </c>
      <c r="R589" t="str">
        <f>VLOOKUP(B589,'CBS SBI-2008'!$D$8:$L$1478,9,0)</f>
        <v>Verzorgen en uitzenden van radio- en televisieprogramma's</v>
      </c>
      <c r="S589" t="s">
        <v>4550</v>
      </c>
    </row>
    <row r="590" spans="1:19" x14ac:dyDescent="0.2">
      <c r="A590" s="60" t="str">
        <f t="shared" si="18"/>
        <v>602</v>
      </c>
      <c r="B590" s="60" t="s">
        <v>8335</v>
      </c>
      <c r="C590" s="140"/>
      <c r="D590" t="s">
        <v>10115</v>
      </c>
      <c r="E590" t="s">
        <v>10115</v>
      </c>
      <c r="F590" t="s">
        <v>10115</v>
      </c>
      <c r="G590">
        <v>0</v>
      </c>
      <c r="H590">
        <v>0</v>
      </c>
      <c r="I590">
        <v>30</v>
      </c>
      <c r="J590">
        <v>10</v>
      </c>
      <c r="K590">
        <v>2</v>
      </c>
      <c r="L590">
        <v>30</v>
      </c>
      <c r="M590" s="77">
        <v>2</v>
      </c>
      <c r="N590" s="135">
        <v>2</v>
      </c>
      <c r="O590" t="str">
        <f t="shared" si="19"/>
        <v>0,0,30,10,2,30</v>
      </c>
      <c r="P590" t="s">
        <v>8247</v>
      </c>
      <c r="Q590" t="s">
        <v>8331</v>
      </c>
      <c r="R590" t="str">
        <f>VLOOKUP(B590,'CBS SBI-2008'!$D$8:$L$1478,9,0)</f>
        <v>Verzorgen en uitzenden van radio- en televisieprogramma's</v>
      </c>
      <c r="S590" t="s">
        <v>4550</v>
      </c>
    </row>
    <row r="591" spans="1:19" x14ac:dyDescent="0.2">
      <c r="A591" s="60" t="str">
        <f t="shared" si="18"/>
        <v>61.A</v>
      </c>
      <c r="B591" s="60" t="s">
        <v>8338</v>
      </c>
      <c r="C591" s="140" t="s">
        <v>181</v>
      </c>
      <c r="D591" t="s">
        <v>10116</v>
      </c>
      <c r="E591" t="s">
        <v>10116</v>
      </c>
      <c r="F591" t="s">
        <v>10116</v>
      </c>
      <c r="G591">
        <v>0</v>
      </c>
      <c r="H591">
        <v>0</v>
      </c>
      <c r="I591">
        <v>10</v>
      </c>
      <c r="J591">
        <v>0</v>
      </c>
      <c r="K591">
        <v>1</v>
      </c>
      <c r="L591">
        <v>10</v>
      </c>
      <c r="M591" s="77">
        <v>1</v>
      </c>
      <c r="N591" s="135">
        <v>1</v>
      </c>
      <c r="O591" t="str">
        <f t="shared" si="19"/>
        <v>0,0,10,0,1,10</v>
      </c>
      <c r="P591" t="s">
        <v>7594</v>
      </c>
      <c r="Q591" t="s">
        <v>8339</v>
      </c>
      <c r="R591" t="str">
        <f>VLOOKUP(B591,'CBS SBI-2008'!$D$8:$L$1478,9,0)</f>
        <v>Telecommunicatie</v>
      </c>
      <c r="S591" t="s">
        <v>4550</v>
      </c>
    </row>
    <row r="592" spans="1:19" x14ac:dyDescent="0.2">
      <c r="A592" s="60" t="str">
        <f t="shared" si="18"/>
        <v>61.B1</v>
      </c>
      <c r="B592" s="60" t="s">
        <v>8338</v>
      </c>
      <c r="C592" s="140" t="s">
        <v>1257</v>
      </c>
      <c r="D592" t="s">
        <v>10117</v>
      </c>
      <c r="E592" t="s">
        <v>10118</v>
      </c>
      <c r="F592" t="s">
        <v>10119</v>
      </c>
      <c r="G592" t="s">
        <v>9852</v>
      </c>
      <c r="H592" t="s">
        <v>9852</v>
      </c>
      <c r="I592" t="s">
        <v>9852</v>
      </c>
      <c r="J592" t="s">
        <v>9869</v>
      </c>
      <c r="K592">
        <v>0</v>
      </c>
      <c r="L592" t="s">
        <v>9869</v>
      </c>
      <c r="M592" s="77" t="s">
        <v>4240</v>
      </c>
      <c r="N592" s="135">
        <v>3.2</v>
      </c>
      <c r="O592" t="str">
        <f t="shared" si="19"/>
        <v>0,0,0,100,0,100</v>
      </c>
      <c r="P592" t="s">
        <v>1305</v>
      </c>
      <c r="Q592" t="s">
        <v>8339</v>
      </c>
      <c r="R592" t="str">
        <f>VLOOKUP(B592,'CBS SBI-2008'!$D$8:$L$1478,9,0)</f>
        <v>Telecommunicatie</v>
      </c>
      <c r="S592" t="s">
        <v>4550</v>
      </c>
    </row>
    <row r="593" spans="1:19" x14ac:dyDescent="0.2">
      <c r="A593" s="60" t="str">
        <f t="shared" si="18"/>
        <v>61.B2</v>
      </c>
      <c r="B593" s="60" t="s">
        <v>8338</v>
      </c>
      <c r="C593" s="140" t="s">
        <v>1259</v>
      </c>
      <c r="D593" t="s">
        <v>10117</v>
      </c>
      <c r="E593" t="s">
        <v>10120</v>
      </c>
      <c r="F593" t="s">
        <v>10121</v>
      </c>
      <c r="G593" t="s">
        <v>9852</v>
      </c>
      <c r="H593" t="s">
        <v>9852</v>
      </c>
      <c r="I593" t="s">
        <v>9852</v>
      </c>
      <c r="J593" t="s">
        <v>6646</v>
      </c>
      <c r="K593">
        <v>0</v>
      </c>
      <c r="L593" t="s">
        <v>6646</v>
      </c>
      <c r="M593" s="77">
        <v>1</v>
      </c>
      <c r="N593" s="135">
        <v>1</v>
      </c>
      <c r="O593" t="str">
        <f t="shared" si="19"/>
        <v>0,0,0,10,0,10</v>
      </c>
      <c r="P593" t="s">
        <v>1305</v>
      </c>
      <c r="Q593" t="s">
        <v>8339</v>
      </c>
      <c r="R593" t="str">
        <f>VLOOKUP(B593,'CBS SBI-2008'!$D$8:$L$1478,9,0)</f>
        <v>Telecommunicatie</v>
      </c>
      <c r="S593" t="s">
        <v>4550</v>
      </c>
    </row>
    <row r="594" spans="1:19" x14ac:dyDescent="0.2">
      <c r="A594" s="60" t="str">
        <f t="shared" si="18"/>
        <v>61.B3</v>
      </c>
      <c r="B594" s="60" t="s">
        <v>8338</v>
      </c>
      <c r="C594" s="140" t="s">
        <v>1261</v>
      </c>
      <c r="D594" t="s">
        <v>10117</v>
      </c>
      <c r="E594" t="s">
        <v>10122</v>
      </c>
      <c r="F594" t="s">
        <v>10123</v>
      </c>
      <c r="G594" t="s">
        <v>9852</v>
      </c>
      <c r="H594" t="s">
        <v>9852</v>
      </c>
      <c r="I594" t="s">
        <v>9852</v>
      </c>
      <c r="J594" t="s">
        <v>6646</v>
      </c>
      <c r="K594">
        <v>0</v>
      </c>
      <c r="L594">
        <v>10</v>
      </c>
      <c r="M594" s="77">
        <v>1</v>
      </c>
      <c r="N594" s="135">
        <v>1</v>
      </c>
      <c r="O594" t="str">
        <f t="shared" si="19"/>
        <v>0,0,0,10,0,10</v>
      </c>
      <c r="P594" t="s">
        <v>1305</v>
      </c>
      <c r="Q594" t="s">
        <v>8339</v>
      </c>
      <c r="R594" t="str">
        <f>VLOOKUP(B594,'CBS SBI-2008'!$D$8:$L$1478,9,0)</f>
        <v>Telecommunicatie</v>
      </c>
      <c r="S594" t="s">
        <v>4550</v>
      </c>
    </row>
    <row r="595" spans="1:19" x14ac:dyDescent="0.2">
      <c r="A595" s="60" t="str">
        <f t="shared" si="18"/>
        <v>62.A</v>
      </c>
      <c r="B595" s="60" t="s">
        <v>8352</v>
      </c>
      <c r="C595" s="140" t="s">
        <v>181</v>
      </c>
      <c r="D595" t="s">
        <v>10124</v>
      </c>
      <c r="E595" t="s">
        <v>10125</v>
      </c>
      <c r="F595" t="s">
        <v>10125</v>
      </c>
      <c r="G595">
        <v>0</v>
      </c>
      <c r="H595">
        <v>0</v>
      </c>
      <c r="I595">
        <v>10</v>
      </c>
      <c r="J595">
        <v>0</v>
      </c>
      <c r="K595">
        <v>1</v>
      </c>
      <c r="L595">
        <v>10</v>
      </c>
      <c r="M595" s="77">
        <v>1</v>
      </c>
      <c r="N595" s="135">
        <v>1</v>
      </c>
      <c r="O595" t="str">
        <f t="shared" si="19"/>
        <v>0,0,10,0,1,10</v>
      </c>
      <c r="P595" t="s">
        <v>7594</v>
      </c>
      <c r="Q595" t="s">
        <v>8353</v>
      </c>
      <c r="R595" t="str">
        <f>VLOOKUP(B595,'CBS SBI-2008'!$D$8:$L$1478,9,0)</f>
        <v>Dienstverlenende activiteiten op het gebied van informatietechnologie</v>
      </c>
      <c r="S595" t="s">
        <v>4550</v>
      </c>
    </row>
    <row r="596" spans="1:19" x14ac:dyDescent="0.2">
      <c r="A596" s="60" t="str">
        <f t="shared" si="18"/>
        <v>63.A</v>
      </c>
      <c r="B596" s="60" t="s">
        <v>8363</v>
      </c>
      <c r="C596" s="140" t="s">
        <v>181</v>
      </c>
      <c r="D596" t="s">
        <v>10126</v>
      </c>
      <c r="E596" t="s">
        <v>10126</v>
      </c>
      <c r="F596" t="s">
        <v>10126</v>
      </c>
      <c r="G596">
        <v>0</v>
      </c>
      <c r="H596">
        <v>0</v>
      </c>
      <c r="I596">
        <v>10</v>
      </c>
      <c r="J596">
        <v>0</v>
      </c>
      <c r="K596">
        <v>2</v>
      </c>
      <c r="L596">
        <v>10</v>
      </c>
      <c r="M596" s="77">
        <v>1</v>
      </c>
      <c r="N596" s="135">
        <v>1</v>
      </c>
      <c r="O596" t="str">
        <f t="shared" si="19"/>
        <v>0,0,10,0,2,10</v>
      </c>
      <c r="P596" t="s">
        <v>7594</v>
      </c>
      <c r="Q596" t="s">
        <v>8364</v>
      </c>
      <c r="R596" t="str">
        <f>VLOOKUP(B596,'CBS SBI-2008'!$D$8:$L$1478,9,0)</f>
        <v>Dienstverlenende activiteiten op het gebied van informatie</v>
      </c>
      <c r="S596" t="s">
        <v>4550</v>
      </c>
    </row>
    <row r="597" spans="1:19" x14ac:dyDescent="0.2">
      <c r="A597" s="60" t="str">
        <f t="shared" si="18"/>
        <v>63.B</v>
      </c>
      <c r="B597" s="60" t="s">
        <v>8363</v>
      </c>
      <c r="C597" s="140" t="s">
        <v>1284</v>
      </c>
      <c r="D597" t="s">
        <v>10113</v>
      </c>
      <c r="E597" t="s">
        <v>10113</v>
      </c>
      <c r="F597" t="s">
        <v>10113</v>
      </c>
      <c r="G597">
        <v>0</v>
      </c>
      <c r="H597">
        <v>0</v>
      </c>
      <c r="I597">
        <v>30</v>
      </c>
      <c r="J597">
        <v>0</v>
      </c>
      <c r="K597">
        <v>0</v>
      </c>
      <c r="L597">
        <v>30</v>
      </c>
      <c r="M597" s="77">
        <v>2</v>
      </c>
      <c r="N597" s="135">
        <v>2</v>
      </c>
      <c r="O597" t="str">
        <f t="shared" si="19"/>
        <v>0,0,30,0,0,30</v>
      </c>
      <c r="P597" t="s">
        <v>7594</v>
      </c>
      <c r="Q597" t="s">
        <v>8364</v>
      </c>
      <c r="R597" t="str">
        <f>VLOOKUP(B597,'CBS SBI-2008'!$D$8:$L$1478,9,0)</f>
        <v>Dienstverlenende activiteiten op het gebied van informatie</v>
      </c>
      <c r="S597" t="s">
        <v>4550</v>
      </c>
    </row>
    <row r="598" spans="1:19" x14ac:dyDescent="0.2">
      <c r="A598" s="60" t="str">
        <f t="shared" si="18"/>
        <v>64.A</v>
      </c>
      <c r="B598" s="60" t="s">
        <v>8379</v>
      </c>
      <c r="C598" s="140" t="s">
        <v>181</v>
      </c>
      <c r="D598" t="s">
        <v>10127</v>
      </c>
      <c r="E598" t="s">
        <v>10127</v>
      </c>
      <c r="F598" t="s">
        <v>10127</v>
      </c>
      <c r="G598">
        <v>0</v>
      </c>
      <c r="H598">
        <v>0</v>
      </c>
      <c r="I598">
        <v>10</v>
      </c>
      <c r="J598">
        <v>0</v>
      </c>
      <c r="K598">
        <v>1</v>
      </c>
      <c r="L598">
        <v>10</v>
      </c>
      <c r="M598" s="77">
        <v>1</v>
      </c>
      <c r="N598" s="135">
        <v>1</v>
      </c>
      <c r="O598" t="str">
        <f t="shared" si="19"/>
        <v>0,0,10,0,1,10</v>
      </c>
      <c r="P598" t="s">
        <v>7594</v>
      </c>
      <c r="Q598" t="s">
        <v>8380</v>
      </c>
      <c r="R598" t="str">
        <f>VLOOKUP(B598,'CBS SBI-2008'!$D$8:$L$1478,9,0)</f>
        <v>Financiële instellingen (geen verzekeringen en pensioenfondsen)</v>
      </c>
      <c r="S598" t="s">
        <v>4550</v>
      </c>
    </row>
    <row r="599" spans="1:19" x14ac:dyDescent="0.2">
      <c r="A599" s="60" t="str">
        <f t="shared" si="18"/>
        <v>65.A</v>
      </c>
      <c r="B599" s="60" t="s">
        <v>8423</v>
      </c>
      <c r="C599" s="140" t="s">
        <v>181</v>
      </c>
      <c r="D599" t="s">
        <v>10127</v>
      </c>
      <c r="E599" t="s">
        <v>10127</v>
      </c>
      <c r="F599" t="s">
        <v>10127</v>
      </c>
      <c r="G599">
        <v>0</v>
      </c>
      <c r="H599">
        <v>0</v>
      </c>
      <c r="I599">
        <v>10</v>
      </c>
      <c r="J599">
        <v>0</v>
      </c>
      <c r="K599">
        <v>1</v>
      </c>
      <c r="L599">
        <v>10</v>
      </c>
      <c r="M599" s="77">
        <v>1</v>
      </c>
      <c r="N599" s="135">
        <v>1</v>
      </c>
      <c r="O599" t="str">
        <f t="shared" si="19"/>
        <v>0,0,10,0,1,10</v>
      </c>
      <c r="P599" t="s">
        <v>7594</v>
      </c>
      <c r="Q599" t="s">
        <v>8424</v>
      </c>
      <c r="R599" t="str">
        <f>VLOOKUP(B599,'CBS SBI-2008'!$D$8:$L$1478,9,0)</f>
        <v>Verzekeringen en pensioenfondsen (geen verplichte sociale verzekeringen)</v>
      </c>
      <c r="S599" t="s">
        <v>4550</v>
      </c>
    </row>
    <row r="600" spans="1:19" x14ac:dyDescent="0.2">
      <c r="A600" s="60" t="str">
        <f t="shared" si="18"/>
        <v>66.A</v>
      </c>
      <c r="B600" s="60" t="s">
        <v>8451</v>
      </c>
      <c r="C600" s="140" t="s">
        <v>181</v>
      </c>
      <c r="D600" t="s">
        <v>10127</v>
      </c>
      <c r="E600" t="s">
        <v>10127</v>
      </c>
      <c r="F600" t="s">
        <v>10127</v>
      </c>
      <c r="G600">
        <v>0</v>
      </c>
      <c r="H600">
        <v>0</v>
      </c>
      <c r="I600">
        <v>10</v>
      </c>
      <c r="J600">
        <v>0</v>
      </c>
      <c r="K600">
        <v>1</v>
      </c>
      <c r="L600">
        <v>10</v>
      </c>
      <c r="M600" s="77">
        <v>1</v>
      </c>
      <c r="N600" s="135">
        <v>1</v>
      </c>
      <c r="O600" t="str">
        <f t="shared" si="19"/>
        <v>0,0,10,0,1,10</v>
      </c>
      <c r="P600" t="s">
        <v>7594</v>
      </c>
      <c r="Q600" t="s">
        <v>8452</v>
      </c>
      <c r="R600" t="str">
        <f>VLOOKUP(B600,'CBS SBI-2008'!$D$8:$L$1478,9,0)</f>
        <v>Overige financiële dienstverlening</v>
      </c>
      <c r="S600" t="s">
        <v>4550</v>
      </c>
    </row>
    <row r="601" spans="1:19" x14ac:dyDescent="0.2">
      <c r="A601" s="60" t="str">
        <f t="shared" si="18"/>
        <v>68.A</v>
      </c>
      <c r="B601" s="60" t="s">
        <v>8488</v>
      </c>
      <c r="C601" s="140" t="s">
        <v>181</v>
      </c>
      <c r="D601" t="s">
        <v>8487</v>
      </c>
      <c r="E601" t="s">
        <v>8487</v>
      </c>
      <c r="F601" t="s">
        <v>8487</v>
      </c>
      <c r="G601">
        <v>0</v>
      </c>
      <c r="H601">
        <v>0</v>
      </c>
      <c r="I601">
        <v>10</v>
      </c>
      <c r="J601">
        <v>0</v>
      </c>
      <c r="K601">
        <v>1</v>
      </c>
      <c r="L601">
        <v>10</v>
      </c>
      <c r="M601" s="77">
        <v>1</v>
      </c>
      <c r="N601" s="135">
        <v>1</v>
      </c>
      <c r="O601" t="str">
        <f t="shared" si="19"/>
        <v>0,0,10,0,1,10</v>
      </c>
      <c r="P601" t="s">
        <v>7594</v>
      </c>
      <c r="Q601" t="s">
        <v>8487</v>
      </c>
      <c r="R601" t="str">
        <f>VLOOKUP(B601,'CBS SBI-2008'!$D$8:$L$1478,9,0)</f>
        <v>Verhuur van en handel in onroerend goed</v>
      </c>
      <c r="S601" t="s">
        <v>4550</v>
      </c>
    </row>
    <row r="602" spans="1:19" x14ac:dyDescent="0.2">
      <c r="A602" s="60" t="str">
        <f t="shared" si="18"/>
        <v>70.A</v>
      </c>
      <c r="B602" s="60" t="s">
        <v>8538</v>
      </c>
      <c r="C602" s="140" t="s">
        <v>181</v>
      </c>
      <c r="D602" t="s">
        <v>10126</v>
      </c>
      <c r="E602" t="s">
        <v>10126</v>
      </c>
      <c r="F602" t="s">
        <v>10126</v>
      </c>
      <c r="G602">
        <v>0</v>
      </c>
      <c r="H602">
        <v>0</v>
      </c>
      <c r="I602">
        <v>10</v>
      </c>
      <c r="J602">
        <v>0</v>
      </c>
      <c r="K602">
        <v>2</v>
      </c>
      <c r="L602">
        <v>10</v>
      </c>
      <c r="M602" s="77">
        <v>1</v>
      </c>
      <c r="N602" s="135">
        <v>1</v>
      </c>
      <c r="O602" t="str">
        <f t="shared" si="19"/>
        <v>0,0,10,0,2,10</v>
      </c>
      <c r="P602" t="s">
        <v>7594</v>
      </c>
      <c r="Q602" t="s">
        <v>8539</v>
      </c>
      <c r="R602" t="str">
        <f>VLOOKUP(B602,'CBS SBI-2008'!$D$8:$L$1478,9,0)</f>
        <v>Holdings (geen financiële), concerndiensten binnen eigen concern en managementadvisering</v>
      </c>
      <c r="S602" t="s">
        <v>4550</v>
      </c>
    </row>
    <row r="603" spans="1:19" x14ac:dyDescent="0.2">
      <c r="A603" s="60" t="str">
        <f t="shared" si="18"/>
        <v>71.A</v>
      </c>
      <c r="B603" s="60" t="s">
        <v>8557</v>
      </c>
      <c r="C603" s="140" t="s">
        <v>181</v>
      </c>
      <c r="D603" t="s">
        <v>10126</v>
      </c>
      <c r="E603" t="s">
        <v>10126</v>
      </c>
      <c r="F603" t="s">
        <v>10126</v>
      </c>
      <c r="G603">
        <v>0</v>
      </c>
      <c r="H603">
        <v>0</v>
      </c>
      <c r="I603">
        <v>10</v>
      </c>
      <c r="J603">
        <v>0</v>
      </c>
      <c r="K603">
        <v>2</v>
      </c>
      <c r="L603">
        <v>10</v>
      </c>
      <c r="M603" s="77">
        <v>1</v>
      </c>
      <c r="N603" s="135">
        <v>1</v>
      </c>
      <c r="O603" t="str">
        <f t="shared" si="19"/>
        <v>0,0,10,0,2,10</v>
      </c>
      <c r="P603" t="s">
        <v>7594</v>
      </c>
      <c r="Q603" t="s">
        <v>8558</v>
      </c>
      <c r="R603" t="str">
        <f>VLOOKUP(B603,'CBS SBI-2008'!$D$8:$L$1478,9,0)</f>
        <v>Architecten, ingenieurs en technisch ontwerp en advies; keuring en controle</v>
      </c>
      <c r="S603" t="s">
        <v>4550</v>
      </c>
    </row>
    <row r="604" spans="1:19" x14ac:dyDescent="0.2">
      <c r="A604" s="60" t="str">
        <f t="shared" si="18"/>
        <v>721</v>
      </c>
      <c r="B604" s="60" t="s">
        <v>8581</v>
      </c>
      <c r="C604" s="140"/>
      <c r="D604" t="s">
        <v>10128</v>
      </c>
      <c r="E604" t="s">
        <v>8582</v>
      </c>
      <c r="F604" t="s">
        <v>8582</v>
      </c>
      <c r="G604">
        <v>30</v>
      </c>
      <c r="H604">
        <v>10</v>
      </c>
      <c r="I604">
        <v>30</v>
      </c>
      <c r="J604">
        <v>30</v>
      </c>
      <c r="K604">
        <v>1</v>
      </c>
      <c r="L604">
        <v>30</v>
      </c>
      <c r="M604" s="77">
        <v>2</v>
      </c>
      <c r="N604" s="135">
        <v>2</v>
      </c>
      <c r="O604" t="str">
        <f t="shared" si="19"/>
        <v>30,10,30,30,1,30</v>
      </c>
      <c r="P604" t="s">
        <v>4445</v>
      </c>
      <c r="Q604" t="s">
        <v>8580</v>
      </c>
      <c r="R604" t="str">
        <f>VLOOKUP(B604,'CBS SBI-2008'!$D$8:$L$1478,9,0)</f>
        <v xml:space="preserve">Speur- en ontwikkelingswerk </v>
      </c>
      <c r="S604" t="s">
        <v>4550</v>
      </c>
    </row>
    <row r="605" spans="1:19" x14ac:dyDescent="0.2">
      <c r="A605" s="60" t="str">
        <f t="shared" si="18"/>
        <v>722</v>
      </c>
      <c r="B605" s="60" t="s">
        <v>8601</v>
      </c>
      <c r="C605" s="140"/>
      <c r="D605" t="s">
        <v>10129</v>
      </c>
      <c r="E605" t="s">
        <v>10130</v>
      </c>
      <c r="F605" t="s">
        <v>10130</v>
      </c>
      <c r="G605">
        <v>0</v>
      </c>
      <c r="H605">
        <v>0</v>
      </c>
      <c r="I605">
        <v>10</v>
      </c>
      <c r="J605">
        <v>0</v>
      </c>
      <c r="K605">
        <v>1</v>
      </c>
      <c r="L605">
        <v>10</v>
      </c>
      <c r="M605" s="77">
        <v>1</v>
      </c>
      <c r="N605" s="135">
        <v>1</v>
      </c>
      <c r="O605" t="str">
        <f t="shared" si="19"/>
        <v>0,0,10,0,1,10</v>
      </c>
      <c r="P605" t="s">
        <v>7594</v>
      </c>
      <c r="Q605" t="s">
        <v>8580</v>
      </c>
      <c r="R605" t="str">
        <f>VLOOKUP(B605,'CBS SBI-2008'!$D$8:$L$1478,9,0)</f>
        <v xml:space="preserve">Speur- en ontwikkelingswerk </v>
      </c>
      <c r="S605" t="s">
        <v>4550</v>
      </c>
    </row>
    <row r="606" spans="1:19" x14ac:dyDescent="0.2">
      <c r="A606" s="60" t="str">
        <f t="shared" si="18"/>
        <v>73.A</v>
      </c>
      <c r="B606" s="60" t="s">
        <v>8604</v>
      </c>
      <c r="C606" s="140" t="s">
        <v>181</v>
      </c>
      <c r="D606" t="s">
        <v>10126</v>
      </c>
      <c r="E606" t="s">
        <v>10126</v>
      </c>
      <c r="F606" t="s">
        <v>10126</v>
      </c>
      <c r="G606">
        <v>0</v>
      </c>
      <c r="H606">
        <v>0</v>
      </c>
      <c r="I606">
        <v>10</v>
      </c>
      <c r="J606">
        <v>0</v>
      </c>
      <c r="K606">
        <v>2</v>
      </c>
      <c r="L606">
        <v>10</v>
      </c>
      <c r="M606" s="77">
        <v>1</v>
      </c>
      <c r="N606" s="135">
        <v>1</v>
      </c>
      <c r="O606" t="str">
        <f t="shared" si="19"/>
        <v>0,0,10,0,2,10</v>
      </c>
      <c r="P606" t="s">
        <v>7594</v>
      </c>
      <c r="Q606" t="s">
        <v>8605</v>
      </c>
      <c r="R606" t="str">
        <f>VLOOKUP(B606,'CBS SBI-2008'!$D$8:$L$1478,9,0)</f>
        <v>Reclame en marktonderzoek</v>
      </c>
      <c r="S606" t="s">
        <v>4550</v>
      </c>
    </row>
    <row r="607" spans="1:19" x14ac:dyDescent="0.2">
      <c r="A607" s="60" t="str">
        <f t="shared" si="18"/>
        <v>73.A</v>
      </c>
      <c r="B607" s="60" t="s">
        <v>8604</v>
      </c>
      <c r="C607" s="140" t="s">
        <v>181</v>
      </c>
      <c r="D607" t="s">
        <v>10126</v>
      </c>
      <c r="E607" t="s">
        <v>10126</v>
      </c>
      <c r="F607" t="s">
        <v>10126</v>
      </c>
      <c r="G607">
        <v>0</v>
      </c>
      <c r="H607">
        <v>0</v>
      </c>
      <c r="I607">
        <v>10</v>
      </c>
      <c r="J607">
        <v>0</v>
      </c>
      <c r="K607">
        <v>2</v>
      </c>
      <c r="L607">
        <v>10</v>
      </c>
      <c r="M607" s="77">
        <v>1</v>
      </c>
      <c r="N607" s="135">
        <v>1</v>
      </c>
      <c r="O607" t="str">
        <f t="shared" si="19"/>
        <v>0,0,10,0,2,10</v>
      </c>
      <c r="P607" t="s">
        <v>7594</v>
      </c>
      <c r="Q607" t="s">
        <v>8605</v>
      </c>
      <c r="R607" t="str">
        <f>VLOOKUP(B607,'CBS SBI-2008'!$D$8:$L$1478,9,0)</f>
        <v>Reclame en marktonderzoek</v>
      </c>
      <c r="S607" t="s">
        <v>4550</v>
      </c>
    </row>
    <row r="608" spans="1:19" x14ac:dyDescent="0.2">
      <c r="A608" s="60" t="str">
        <f t="shared" si="18"/>
        <v>74.A</v>
      </c>
      <c r="B608" s="60" t="s">
        <v>8615</v>
      </c>
      <c r="C608" s="140" t="s">
        <v>181</v>
      </c>
      <c r="D608" t="s">
        <v>10126</v>
      </c>
      <c r="E608" t="s">
        <v>10126</v>
      </c>
      <c r="F608" t="s">
        <v>10126</v>
      </c>
      <c r="G608">
        <v>0</v>
      </c>
      <c r="H608">
        <v>0</v>
      </c>
      <c r="I608">
        <v>10</v>
      </c>
      <c r="J608">
        <v>0</v>
      </c>
      <c r="K608">
        <v>2</v>
      </c>
      <c r="L608">
        <v>10</v>
      </c>
      <c r="M608" s="77">
        <v>1</v>
      </c>
      <c r="N608" s="135">
        <v>1</v>
      </c>
      <c r="O608" t="str">
        <f t="shared" si="19"/>
        <v>0,0,10,0,2,10</v>
      </c>
      <c r="P608" t="s">
        <v>7594</v>
      </c>
      <c r="Q608" t="s">
        <v>8616</v>
      </c>
      <c r="R608" t="str">
        <f>VLOOKUP(B608,'CBS SBI-2008'!$D$8:$L$1478,9,0)</f>
        <v>Industrieel ontwerp en vormgeving, fotografie, vertaling en overige consultancy</v>
      </c>
      <c r="S608" t="s">
        <v>4550</v>
      </c>
    </row>
    <row r="609" spans="1:19" x14ac:dyDescent="0.2">
      <c r="A609" s="60" t="str">
        <f t="shared" si="18"/>
        <v>74203</v>
      </c>
      <c r="B609" s="60" t="s">
        <v>8633</v>
      </c>
      <c r="C609" s="140"/>
      <c r="D609" t="s">
        <v>10131</v>
      </c>
      <c r="E609" t="s">
        <v>10132</v>
      </c>
      <c r="F609" t="s">
        <v>10132</v>
      </c>
      <c r="G609">
        <v>10</v>
      </c>
      <c r="H609">
        <v>0</v>
      </c>
      <c r="I609">
        <v>30</v>
      </c>
      <c r="J609">
        <v>10</v>
      </c>
      <c r="K609">
        <v>2</v>
      </c>
      <c r="L609">
        <v>30</v>
      </c>
      <c r="M609" s="77">
        <v>2</v>
      </c>
      <c r="N609" s="135">
        <v>2</v>
      </c>
      <c r="O609" t="str">
        <f t="shared" si="19"/>
        <v>10,0,30,10,2,30</v>
      </c>
      <c r="P609" t="s">
        <v>6645</v>
      </c>
      <c r="Q609" t="s">
        <v>8627</v>
      </c>
      <c r="R609" t="str">
        <f>VLOOKUP(B609,'CBS SBI-2008'!$D$8:$L$1478,9,0)</f>
        <v>Fotografie en ontwikkelen van foto's en films</v>
      </c>
      <c r="S609" t="s">
        <v>4550</v>
      </c>
    </row>
    <row r="610" spans="1:19" x14ac:dyDescent="0.2">
      <c r="A610" s="60" t="str">
        <f t="shared" si="18"/>
        <v>77.A</v>
      </c>
      <c r="B610" s="60" t="s">
        <v>8646</v>
      </c>
      <c r="C610" s="140" t="s">
        <v>181</v>
      </c>
      <c r="D610" t="s">
        <v>10126</v>
      </c>
      <c r="E610" t="s">
        <v>10126</v>
      </c>
      <c r="F610" t="s">
        <v>10126</v>
      </c>
      <c r="G610">
        <v>0</v>
      </c>
      <c r="H610">
        <v>0</v>
      </c>
      <c r="I610">
        <v>10</v>
      </c>
      <c r="J610">
        <v>0</v>
      </c>
      <c r="K610">
        <v>2</v>
      </c>
      <c r="L610">
        <v>10</v>
      </c>
      <c r="M610" s="77">
        <v>1</v>
      </c>
      <c r="N610" s="135">
        <v>1</v>
      </c>
      <c r="O610" t="str">
        <f t="shared" si="19"/>
        <v>0,0,10,0,2,10</v>
      </c>
      <c r="P610" t="s">
        <v>6645</v>
      </c>
      <c r="Q610" t="s">
        <v>8647</v>
      </c>
      <c r="R610" t="str">
        <f>VLOOKUP(B610,'CBS SBI-2008'!$D$8:$L$1478,9,0)</f>
        <v>Verhuur en lease van auto's, consumentenartikelen, machines en overige roerende goederen</v>
      </c>
      <c r="S610" t="s">
        <v>4550</v>
      </c>
    </row>
    <row r="611" spans="1:19" x14ac:dyDescent="0.2">
      <c r="A611" s="60" t="str">
        <f t="shared" si="18"/>
        <v>7711</v>
      </c>
      <c r="B611" s="60" t="s">
        <v>8650</v>
      </c>
      <c r="C611" s="140"/>
      <c r="D611" t="s">
        <v>10133</v>
      </c>
      <c r="E611" t="s">
        <v>10133</v>
      </c>
      <c r="F611" t="s">
        <v>10133</v>
      </c>
      <c r="G611">
        <v>10</v>
      </c>
      <c r="H611">
        <v>0</v>
      </c>
      <c r="I611">
        <v>30</v>
      </c>
      <c r="J611">
        <v>10</v>
      </c>
      <c r="K611">
        <v>2</v>
      </c>
      <c r="L611">
        <v>30</v>
      </c>
      <c r="M611" s="77">
        <v>2</v>
      </c>
      <c r="N611" s="135">
        <v>2</v>
      </c>
      <c r="O611" t="str">
        <f t="shared" si="19"/>
        <v>10,0,30,10,2,30</v>
      </c>
      <c r="P611" t="s">
        <v>6397</v>
      </c>
      <c r="Q611" t="s">
        <v>8649</v>
      </c>
      <c r="R611" t="str">
        <f>VLOOKUP(B611,'CBS SBI-2008'!$D$8:$L$1478,9,0)</f>
        <v>Verhuur en lease van auto's</v>
      </c>
      <c r="S611" t="s">
        <v>6397</v>
      </c>
    </row>
    <row r="612" spans="1:19" x14ac:dyDescent="0.2">
      <c r="A612" s="60" t="str">
        <f t="shared" si="18"/>
        <v>7712</v>
      </c>
      <c r="B612" s="60" t="s">
        <v>8656</v>
      </c>
      <c r="C612" s="140"/>
      <c r="D612" t="s">
        <v>10134</v>
      </c>
      <c r="E612" t="s">
        <v>10134</v>
      </c>
      <c r="F612" t="s">
        <v>10134</v>
      </c>
      <c r="G612">
        <v>10</v>
      </c>
      <c r="H612">
        <v>0</v>
      </c>
      <c r="I612">
        <v>50</v>
      </c>
      <c r="J612">
        <v>10</v>
      </c>
      <c r="K612">
        <v>2</v>
      </c>
      <c r="L612">
        <v>50</v>
      </c>
      <c r="M612" s="77" t="s">
        <v>4528</v>
      </c>
      <c r="N612" s="135">
        <v>3.1</v>
      </c>
      <c r="O612" t="str">
        <f t="shared" si="19"/>
        <v>10,0,50,10,2,50</v>
      </c>
      <c r="P612" t="s">
        <v>6397</v>
      </c>
      <c r="Q612" t="s">
        <v>8649</v>
      </c>
      <c r="R612" t="str">
        <f>VLOOKUP(B612,'CBS SBI-2008'!$D$8:$L$1478,9,0)</f>
        <v>Verhuur en lease van auto's</v>
      </c>
      <c r="S612" t="s">
        <v>6397</v>
      </c>
    </row>
    <row r="613" spans="1:19" x14ac:dyDescent="0.2">
      <c r="A613" s="60" t="str">
        <f t="shared" si="18"/>
        <v>772</v>
      </c>
      <c r="B613" s="60" t="s">
        <v>8658</v>
      </c>
      <c r="C613" s="140"/>
      <c r="D613" t="s">
        <v>10135</v>
      </c>
      <c r="E613" t="s">
        <v>10135</v>
      </c>
      <c r="F613" t="s">
        <v>10135</v>
      </c>
      <c r="G613">
        <v>10</v>
      </c>
      <c r="H613">
        <v>10</v>
      </c>
      <c r="I613">
        <v>30</v>
      </c>
      <c r="J613">
        <v>10</v>
      </c>
      <c r="K613">
        <v>2</v>
      </c>
      <c r="L613">
        <v>30</v>
      </c>
      <c r="M613" s="77">
        <v>2</v>
      </c>
      <c r="N613" s="135">
        <v>2</v>
      </c>
      <c r="O613" t="str">
        <f t="shared" si="19"/>
        <v>10,10,30,10,2,30</v>
      </c>
      <c r="P613" t="s">
        <v>7619</v>
      </c>
      <c r="Q613" t="s">
        <v>8659</v>
      </c>
      <c r="R613" t="str">
        <f>VLOOKUP(B613,'CBS SBI-2008'!$D$8:$L$1478,9,0)</f>
        <v>Verhuur van consumentenartikelen</v>
      </c>
      <c r="S613" t="s">
        <v>4550</v>
      </c>
    </row>
    <row r="614" spans="1:19" x14ac:dyDescent="0.2">
      <c r="A614" s="60" t="str">
        <f t="shared" si="18"/>
        <v>773</v>
      </c>
      <c r="B614" s="60" t="s">
        <v>8672</v>
      </c>
      <c r="C614" s="140"/>
      <c r="D614" t="s">
        <v>10136</v>
      </c>
      <c r="E614" t="s">
        <v>10136</v>
      </c>
      <c r="F614" t="s">
        <v>10136</v>
      </c>
      <c r="G614">
        <v>10</v>
      </c>
      <c r="H614">
        <v>0</v>
      </c>
      <c r="I614">
        <v>50</v>
      </c>
      <c r="J614">
        <v>10</v>
      </c>
      <c r="K614">
        <v>2</v>
      </c>
      <c r="L614">
        <v>50</v>
      </c>
      <c r="M614" s="77" t="s">
        <v>4528</v>
      </c>
      <c r="N614" s="135">
        <v>3.1</v>
      </c>
      <c r="O614" t="str">
        <f t="shared" si="19"/>
        <v>10,0,50,10,2,50</v>
      </c>
      <c r="P614" t="s">
        <v>7619</v>
      </c>
      <c r="Q614" t="s">
        <v>8673</v>
      </c>
      <c r="R614" t="str">
        <f>VLOOKUP(B614,'CBS SBI-2008'!$D$8:$L$1478,9,0)</f>
        <v>Verhuur en lease van machines en werktuigen en van overige goederen</v>
      </c>
      <c r="S614" t="s">
        <v>4550</v>
      </c>
    </row>
    <row r="615" spans="1:19" x14ac:dyDescent="0.2">
      <c r="A615" s="60" t="str">
        <f t="shared" si="18"/>
        <v>7739</v>
      </c>
      <c r="B615" s="60" t="s">
        <v>8684</v>
      </c>
      <c r="C615" s="140"/>
      <c r="D615" t="s">
        <v>10134</v>
      </c>
      <c r="E615" t="s">
        <v>10134</v>
      </c>
      <c r="F615" t="s">
        <v>10134</v>
      </c>
      <c r="G615">
        <v>10</v>
      </c>
      <c r="H615">
        <v>0</v>
      </c>
      <c r="I615">
        <v>50</v>
      </c>
      <c r="J615">
        <v>10</v>
      </c>
      <c r="K615">
        <v>2</v>
      </c>
      <c r="L615">
        <v>50</v>
      </c>
      <c r="M615" s="77" t="s">
        <v>4528</v>
      </c>
      <c r="N615" s="135">
        <v>3.1</v>
      </c>
      <c r="O615" t="str">
        <f t="shared" si="19"/>
        <v>10,0,50,10,2,50</v>
      </c>
      <c r="P615" t="s">
        <v>7619</v>
      </c>
      <c r="Q615" t="s">
        <v>8673</v>
      </c>
      <c r="R615" t="str">
        <f>VLOOKUP(B615,'CBS SBI-2008'!$D$8:$L$1478,9,0)</f>
        <v>Verhuur en lease van machines en werktuigen en van overige goederen</v>
      </c>
      <c r="S615" t="s">
        <v>4550</v>
      </c>
    </row>
    <row r="616" spans="1:19" x14ac:dyDescent="0.2">
      <c r="A616" s="60" t="str">
        <f t="shared" si="18"/>
        <v>78.A</v>
      </c>
      <c r="B616" s="60" t="s">
        <v>8693</v>
      </c>
      <c r="C616" s="140" t="s">
        <v>181</v>
      </c>
      <c r="D616" t="s">
        <v>10126</v>
      </c>
      <c r="E616" t="s">
        <v>10126</v>
      </c>
      <c r="F616" t="s">
        <v>10126</v>
      </c>
      <c r="G616">
        <v>0</v>
      </c>
      <c r="H616">
        <v>0</v>
      </c>
      <c r="I616">
        <v>10</v>
      </c>
      <c r="J616">
        <v>0</v>
      </c>
      <c r="K616">
        <v>2</v>
      </c>
      <c r="L616">
        <v>10</v>
      </c>
      <c r="M616" s="77">
        <v>1</v>
      </c>
      <c r="N616" s="135">
        <v>1</v>
      </c>
      <c r="O616" t="str">
        <f t="shared" si="19"/>
        <v>0,0,10,0,2,10</v>
      </c>
      <c r="P616" t="s">
        <v>7619</v>
      </c>
      <c r="Q616" t="s">
        <v>8694</v>
      </c>
      <c r="R616" t="str">
        <f>VLOOKUP(B616,'CBS SBI-2008'!$D$8:$L$1478,9,0)</f>
        <v>Arbeidsbemiddeling, uitzendbureaus en personeelsbeheer</v>
      </c>
      <c r="S616" t="s">
        <v>4550</v>
      </c>
    </row>
    <row r="617" spans="1:19" x14ac:dyDescent="0.2">
      <c r="A617" s="60" t="str">
        <f t="shared" si="18"/>
        <v>791</v>
      </c>
      <c r="B617" s="60" t="s">
        <v>8712</v>
      </c>
      <c r="C617" s="140"/>
      <c r="D617" t="s">
        <v>10137</v>
      </c>
      <c r="E617" t="s">
        <v>10137</v>
      </c>
      <c r="F617" t="s">
        <v>10137</v>
      </c>
      <c r="G617">
        <v>0</v>
      </c>
      <c r="H617">
        <v>0</v>
      </c>
      <c r="I617">
        <v>10</v>
      </c>
      <c r="J617">
        <v>0</v>
      </c>
      <c r="K617">
        <v>1</v>
      </c>
      <c r="L617">
        <v>10</v>
      </c>
      <c r="M617" s="77">
        <v>1</v>
      </c>
      <c r="N617" s="135">
        <v>1</v>
      </c>
      <c r="O617" t="str">
        <f t="shared" si="19"/>
        <v>0,0,10,0,1,10</v>
      </c>
      <c r="P617" t="s">
        <v>7594</v>
      </c>
      <c r="Q617" t="s">
        <v>8711</v>
      </c>
      <c r="R617" t="str">
        <f>VLOOKUP(B617,'CBS SBI-2008'!$D$8:$L$1478,9,0)</f>
        <v>Reisbemiddeling, reisorganisatie, toeristische informatie en reserveringsbureaus</v>
      </c>
      <c r="S617" t="s">
        <v>4550</v>
      </c>
    </row>
    <row r="618" spans="1:19" x14ac:dyDescent="0.2">
      <c r="A618" s="60" t="str">
        <f t="shared" si="18"/>
        <v>80.A</v>
      </c>
      <c r="B618" s="60" t="s">
        <v>8721</v>
      </c>
      <c r="C618" s="140" t="s">
        <v>181</v>
      </c>
      <c r="D618" t="s">
        <v>10126</v>
      </c>
      <c r="E618" t="s">
        <v>10126</v>
      </c>
      <c r="F618" t="s">
        <v>10126</v>
      </c>
      <c r="G618">
        <v>0</v>
      </c>
      <c r="H618">
        <v>0</v>
      </c>
      <c r="I618">
        <v>10</v>
      </c>
      <c r="J618">
        <v>0</v>
      </c>
      <c r="K618">
        <v>2</v>
      </c>
      <c r="L618">
        <v>10</v>
      </c>
      <c r="M618" s="77">
        <v>1</v>
      </c>
      <c r="N618" s="135">
        <v>1</v>
      </c>
      <c r="O618" t="str">
        <f t="shared" si="19"/>
        <v>0,0,10,0,2,10</v>
      </c>
      <c r="P618" t="s">
        <v>7594</v>
      </c>
      <c r="Q618" t="s">
        <v>8722</v>
      </c>
      <c r="R618" t="str">
        <f>VLOOKUP(B618,'CBS SBI-2008'!$D$8:$L$1478,9,0)</f>
        <v>Beveiliging en opsporing</v>
      </c>
      <c r="S618" t="s">
        <v>4550</v>
      </c>
    </row>
    <row r="619" spans="1:19" x14ac:dyDescent="0.2">
      <c r="A619" s="60" t="str">
        <f t="shared" si="18"/>
        <v>81.A</v>
      </c>
      <c r="B619" s="60" t="s">
        <v>8732</v>
      </c>
      <c r="C619" s="140" t="s">
        <v>181</v>
      </c>
      <c r="D619" t="s">
        <v>10126</v>
      </c>
      <c r="E619" t="s">
        <v>10126</v>
      </c>
      <c r="F619" t="s">
        <v>10126</v>
      </c>
      <c r="G619">
        <v>0</v>
      </c>
      <c r="H619">
        <v>0</v>
      </c>
      <c r="I619">
        <v>10</v>
      </c>
      <c r="J619">
        <v>0</v>
      </c>
      <c r="K619">
        <v>2</v>
      </c>
      <c r="L619">
        <v>10</v>
      </c>
      <c r="M619" s="77">
        <v>1</v>
      </c>
      <c r="N619" s="135">
        <v>1</v>
      </c>
      <c r="O619" t="str">
        <f t="shared" si="19"/>
        <v>0,0,10,0,2,10</v>
      </c>
      <c r="P619" t="s">
        <v>7594</v>
      </c>
      <c r="Q619" t="s">
        <v>8733</v>
      </c>
      <c r="R619" t="str">
        <f>VLOOKUP(B619,'CBS SBI-2008'!$D$8:$L$1478,9,0)</f>
        <v>Facility management, reiniging en landschapsverzorging</v>
      </c>
      <c r="S619" t="s">
        <v>4550</v>
      </c>
    </row>
    <row r="620" spans="1:19" x14ac:dyDescent="0.2">
      <c r="A620" s="60" t="str">
        <f t="shared" si="18"/>
        <v>812</v>
      </c>
      <c r="B620" s="60" t="s">
        <v>8737</v>
      </c>
      <c r="C620" s="140"/>
      <c r="D620" t="s">
        <v>10138</v>
      </c>
      <c r="E620" t="s">
        <v>10138</v>
      </c>
      <c r="F620" t="s">
        <v>10138</v>
      </c>
      <c r="G620">
        <v>50</v>
      </c>
      <c r="H620">
        <v>10</v>
      </c>
      <c r="I620">
        <v>30</v>
      </c>
      <c r="J620">
        <v>30</v>
      </c>
      <c r="K620">
        <v>1</v>
      </c>
      <c r="L620">
        <v>50</v>
      </c>
      <c r="M620" s="77" t="s">
        <v>4528</v>
      </c>
      <c r="N620" s="135">
        <v>3.1</v>
      </c>
      <c r="O620" t="str">
        <f t="shared" si="19"/>
        <v>50,10,30,30,1,50</v>
      </c>
      <c r="P620" t="s">
        <v>7594</v>
      </c>
      <c r="Q620" t="s">
        <v>8733</v>
      </c>
      <c r="R620" t="str">
        <f>VLOOKUP(B620,'CBS SBI-2008'!$D$8:$L$1478,9,0)</f>
        <v>Facility management, reiniging en landschapsverzorging</v>
      </c>
      <c r="S620" t="s">
        <v>4550</v>
      </c>
    </row>
    <row r="621" spans="1:19" x14ac:dyDescent="0.2">
      <c r="A621" s="60" t="str">
        <f t="shared" si="18"/>
        <v>82.A</v>
      </c>
      <c r="B621" s="60" t="s">
        <v>8754</v>
      </c>
      <c r="C621" s="140" t="s">
        <v>181</v>
      </c>
      <c r="D621" t="s">
        <v>10126</v>
      </c>
      <c r="E621" t="s">
        <v>10126</v>
      </c>
      <c r="F621" t="s">
        <v>10126</v>
      </c>
      <c r="G621">
        <v>0</v>
      </c>
      <c r="H621">
        <v>0</v>
      </c>
      <c r="I621">
        <v>10</v>
      </c>
      <c r="J621">
        <v>0</v>
      </c>
      <c r="K621">
        <v>2</v>
      </c>
      <c r="L621">
        <v>10</v>
      </c>
      <c r="M621" s="77">
        <v>1</v>
      </c>
      <c r="N621" s="135">
        <v>1</v>
      </c>
      <c r="O621" t="str">
        <f t="shared" si="19"/>
        <v>0,0,10,0,2,10</v>
      </c>
      <c r="P621" t="s">
        <v>7594</v>
      </c>
      <c r="Q621" t="s">
        <v>8755</v>
      </c>
      <c r="R621" t="str">
        <f>VLOOKUP(B621,'CBS SBI-2008'!$D$8:$L$1478,9,0)</f>
        <v>Overige zakelijke dienstverlening</v>
      </c>
      <c r="S621" t="s">
        <v>4550</v>
      </c>
    </row>
    <row r="622" spans="1:19" x14ac:dyDescent="0.2">
      <c r="A622" s="60" t="str">
        <f t="shared" si="18"/>
        <v>82991</v>
      </c>
      <c r="B622" s="60" t="s">
        <v>8775</v>
      </c>
      <c r="C622" s="140"/>
      <c r="D622" t="s">
        <v>10139</v>
      </c>
      <c r="E622" t="s">
        <v>10140</v>
      </c>
      <c r="F622" t="s">
        <v>10140</v>
      </c>
      <c r="G622">
        <v>50</v>
      </c>
      <c r="H622">
        <v>30</v>
      </c>
      <c r="I622">
        <v>200</v>
      </c>
      <c r="J622">
        <v>50</v>
      </c>
      <c r="K622">
        <v>3</v>
      </c>
      <c r="L622">
        <v>200</v>
      </c>
      <c r="M622" s="77" t="s">
        <v>4606</v>
      </c>
      <c r="N622" s="135">
        <v>4.0999999999999996</v>
      </c>
      <c r="O622" t="str">
        <f t="shared" si="19"/>
        <v>50,30,200,50,3,200</v>
      </c>
      <c r="P622" t="s">
        <v>7816</v>
      </c>
      <c r="Q622" t="s">
        <v>8755</v>
      </c>
      <c r="R622" t="str">
        <f>VLOOKUP(B622,'CBS SBI-2008'!$D$8:$L$1478,9,0)</f>
        <v>Overige zakelijke dienstverlening</v>
      </c>
      <c r="S622" t="s">
        <v>4550</v>
      </c>
    </row>
    <row r="623" spans="1:19" x14ac:dyDescent="0.2">
      <c r="A623" s="60" t="str">
        <f t="shared" si="18"/>
        <v>82992</v>
      </c>
      <c r="B623" s="60" t="s">
        <v>8777</v>
      </c>
      <c r="C623" s="140"/>
      <c r="D623" t="s">
        <v>10141</v>
      </c>
      <c r="E623" t="s">
        <v>10141</v>
      </c>
      <c r="F623" t="s">
        <v>10141</v>
      </c>
      <c r="G623">
        <v>0</v>
      </c>
      <c r="H623">
        <v>0</v>
      </c>
      <c r="I623">
        <v>10</v>
      </c>
      <c r="J623">
        <v>0</v>
      </c>
      <c r="K623">
        <v>2</v>
      </c>
      <c r="L623">
        <v>10</v>
      </c>
      <c r="M623" s="77">
        <v>1</v>
      </c>
      <c r="N623" s="135">
        <v>1</v>
      </c>
      <c r="O623" t="str">
        <f t="shared" si="19"/>
        <v>0,0,10,0,2,10</v>
      </c>
      <c r="P623" t="s">
        <v>7816</v>
      </c>
      <c r="Q623" t="s">
        <v>8755</v>
      </c>
      <c r="R623" t="str">
        <f>VLOOKUP(B623,'CBS SBI-2008'!$D$8:$L$1478,9,0)</f>
        <v>Overige zakelijke dienstverlening</v>
      </c>
      <c r="S623" t="s">
        <v>4550</v>
      </c>
    </row>
    <row r="624" spans="1:19" x14ac:dyDescent="0.2">
      <c r="A624" s="60" t="str">
        <f t="shared" si="18"/>
        <v>84.A</v>
      </c>
      <c r="B624" s="60" t="s">
        <v>8783</v>
      </c>
      <c r="C624" s="140" t="s">
        <v>181</v>
      </c>
      <c r="D624" t="s">
        <v>10142</v>
      </c>
      <c r="E624" t="s">
        <v>10142</v>
      </c>
      <c r="F624" t="s">
        <v>10142</v>
      </c>
      <c r="G624">
        <v>0</v>
      </c>
      <c r="H624">
        <v>0</v>
      </c>
      <c r="I624">
        <v>10</v>
      </c>
      <c r="J624">
        <v>0</v>
      </c>
      <c r="K624">
        <v>2</v>
      </c>
      <c r="L624">
        <v>10</v>
      </c>
      <c r="M624" s="77">
        <v>1</v>
      </c>
      <c r="N624" s="135">
        <v>1</v>
      </c>
      <c r="O624" t="str">
        <f t="shared" si="19"/>
        <v>0,0,10,0,2,10</v>
      </c>
      <c r="P624" t="s">
        <v>7594</v>
      </c>
      <c r="Q624" t="s">
        <v>8784</v>
      </c>
      <c r="R624" t="str">
        <f>VLOOKUP(B624,'CBS SBI-2008'!$D$8:$L$1478,9,0)</f>
        <v>Openbaar bestuur, overheidsdiensten en verplichte sociale verzekeringen</v>
      </c>
      <c r="S624" t="s">
        <v>4550</v>
      </c>
    </row>
    <row r="625" spans="1:19" x14ac:dyDescent="0.2">
      <c r="A625" s="60" t="str">
        <f t="shared" si="18"/>
        <v>8422</v>
      </c>
      <c r="B625" s="60" t="s">
        <v>8797</v>
      </c>
      <c r="C625" s="140"/>
      <c r="D625" t="s">
        <v>10143</v>
      </c>
      <c r="E625" t="s">
        <v>10144</v>
      </c>
      <c r="F625" t="s">
        <v>10144</v>
      </c>
      <c r="G625">
        <v>30</v>
      </c>
      <c r="H625">
        <v>30</v>
      </c>
      <c r="I625">
        <v>200</v>
      </c>
      <c r="J625">
        <v>100</v>
      </c>
      <c r="K625">
        <v>3</v>
      </c>
      <c r="L625">
        <v>200</v>
      </c>
      <c r="M625" s="77" t="s">
        <v>4606</v>
      </c>
      <c r="N625" s="135">
        <v>4.0999999999999996</v>
      </c>
      <c r="O625" t="str">
        <f t="shared" si="19"/>
        <v>30,30,200,100,3,200</v>
      </c>
      <c r="P625" t="s">
        <v>7594</v>
      </c>
      <c r="Q625" t="s">
        <v>8784</v>
      </c>
      <c r="R625" t="str">
        <f>VLOOKUP(B625,'CBS SBI-2008'!$D$8:$L$1478,9,0)</f>
        <v>Openbaar bestuur, overheidsdiensten en verplichte sociale verzekeringen</v>
      </c>
      <c r="S625" t="s">
        <v>4550</v>
      </c>
    </row>
    <row r="626" spans="1:19" x14ac:dyDescent="0.2">
      <c r="A626" s="60" t="str">
        <f t="shared" si="18"/>
        <v>8425</v>
      </c>
      <c r="B626" s="60" t="s">
        <v>8807</v>
      </c>
      <c r="C626" s="140"/>
      <c r="D626" t="s">
        <v>10145</v>
      </c>
      <c r="E626" t="s">
        <v>10145</v>
      </c>
      <c r="F626" t="s">
        <v>10145</v>
      </c>
      <c r="G626">
        <v>0</v>
      </c>
      <c r="H626">
        <v>0</v>
      </c>
      <c r="I626">
        <v>50</v>
      </c>
      <c r="J626">
        <v>0</v>
      </c>
      <c r="K626">
        <v>1</v>
      </c>
      <c r="L626">
        <v>50</v>
      </c>
      <c r="M626" s="77" t="s">
        <v>4528</v>
      </c>
      <c r="N626" s="135">
        <v>3.1</v>
      </c>
      <c r="O626" t="str">
        <f t="shared" si="19"/>
        <v>0,0,50,0,1,50</v>
      </c>
      <c r="P626" t="s">
        <v>7594</v>
      </c>
      <c r="Q626" t="s">
        <v>8784</v>
      </c>
      <c r="R626" t="str">
        <f>VLOOKUP(B626,'CBS SBI-2008'!$D$8:$L$1478,9,0)</f>
        <v>Openbaar bestuur, overheidsdiensten en verplichte sociale verzekeringen</v>
      </c>
      <c r="S626" t="s">
        <v>4550</v>
      </c>
    </row>
    <row r="627" spans="1:19" x14ac:dyDescent="0.2">
      <c r="A627" s="60" t="str">
        <f t="shared" si="18"/>
        <v>852</v>
      </c>
      <c r="B627" s="60" t="s">
        <v>8816</v>
      </c>
      <c r="C627" s="140"/>
      <c r="D627" t="s">
        <v>10146</v>
      </c>
      <c r="E627" t="s">
        <v>10147</v>
      </c>
      <c r="F627" t="s">
        <v>10147</v>
      </c>
      <c r="G627">
        <v>0</v>
      </c>
      <c r="H627">
        <v>0</v>
      </c>
      <c r="I627">
        <v>30</v>
      </c>
      <c r="J627">
        <v>0</v>
      </c>
      <c r="K627">
        <v>1</v>
      </c>
      <c r="L627">
        <v>30</v>
      </c>
      <c r="M627" s="77">
        <v>2</v>
      </c>
      <c r="N627" s="135">
        <v>2</v>
      </c>
      <c r="O627" t="str">
        <f t="shared" si="19"/>
        <v>0,0,30,0,1,30</v>
      </c>
      <c r="P627" t="s">
        <v>7594</v>
      </c>
      <c r="Q627" t="s">
        <v>8815</v>
      </c>
      <c r="R627" t="str">
        <f>VLOOKUP(B627,'CBS SBI-2008'!$D$8:$L$1478,9,0)</f>
        <v>Onderwijs</v>
      </c>
      <c r="S627" t="s">
        <v>4550</v>
      </c>
    </row>
    <row r="628" spans="1:19" x14ac:dyDescent="0.2">
      <c r="A628" s="60" t="str">
        <f t="shared" si="18"/>
        <v>8531</v>
      </c>
      <c r="B628" s="60" t="s">
        <v>8827</v>
      </c>
      <c r="C628" s="140"/>
      <c r="D628" t="s">
        <v>10146</v>
      </c>
      <c r="E628" t="s">
        <v>10147</v>
      </c>
      <c r="F628" t="s">
        <v>10147</v>
      </c>
      <c r="G628">
        <v>0</v>
      </c>
      <c r="H628">
        <v>0</v>
      </c>
      <c r="I628">
        <v>30</v>
      </c>
      <c r="J628">
        <v>0</v>
      </c>
      <c r="K628">
        <v>1</v>
      </c>
      <c r="L628">
        <v>30</v>
      </c>
      <c r="M628" s="77">
        <v>2</v>
      </c>
      <c r="N628" s="135">
        <v>2</v>
      </c>
      <c r="O628" t="str">
        <f t="shared" si="19"/>
        <v>0,0,30,0,1,30</v>
      </c>
      <c r="P628" t="s">
        <v>7594</v>
      </c>
      <c r="Q628" t="s">
        <v>8815</v>
      </c>
      <c r="R628" t="str">
        <f>VLOOKUP(B628,'CBS SBI-2008'!$D$8:$L$1478,9,0)</f>
        <v>Onderwijs</v>
      </c>
      <c r="S628" t="s">
        <v>4550</v>
      </c>
    </row>
    <row r="629" spans="1:19" x14ac:dyDescent="0.2">
      <c r="A629" s="60" t="str">
        <f t="shared" si="18"/>
        <v>8532</v>
      </c>
      <c r="B629" s="60" t="s">
        <v>8837</v>
      </c>
      <c r="C629" s="140"/>
      <c r="D629" t="s">
        <v>10148</v>
      </c>
      <c r="E629" t="s">
        <v>10149</v>
      </c>
      <c r="F629" t="s">
        <v>10149</v>
      </c>
      <c r="G629">
        <v>10</v>
      </c>
      <c r="H629">
        <v>0</v>
      </c>
      <c r="I629">
        <v>30</v>
      </c>
      <c r="J629">
        <v>10</v>
      </c>
      <c r="K629">
        <v>2</v>
      </c>
      <c r="L629">
        <v>30</v>
      </c>
      <c r="M629" s="77">
        <v>2</v>
      </c>
      <c r="N629" s="135">
        <v>2</v>
      </c>
      <c r="O629" t="str">
        <f t="shared" si="19"/>
        <v>10,0,30,10,2,30</v>
      </c>
      <c r="P629" t="s">
        <v>7594</v>
      </c>
      <c r="Q629" t="s">
        <v>8815</v>
      </c>
      <c r="R629" t="str">
        <f>VLOOKUP(B629,'CBS SBI-2008'!$D$8:$L$1478,9,0)</f>
        <v>Onderwijs</v>
      </c>
      <c r="S629" t="s">
        <v>4550</v>
      </c>
    </row>
    <row r="630" spans="1:19" x14ac:dyDescent="0.2">
      <c r="A630" s="60" t="str">
        <f t="shared" si="18"/>
        <v>854</v>
      </c>
      <c r="B630" s="60" t="s">
        <v>8845</v>
      </c>
      <c r="C630" s="140"/>
      <c r="D630" t="s">
        <v>10148</v>
      </c>
      <c r="E630" t="s">
        <v>10149</v>
      </c>
      <c r="F630" t="s">
        <v>10149</v>
      </c>
      <c r="G630">
        <v>10</v>
      </c>
      <c r="H630">
        <v>0</v>
      </c>
      <c r="I630">
        <v>30</v>
      </c>
      <c r="J630">
        <v>10</v>
      </c>
      <c r="K630">
        <v>2</v>
      </c>
      <c r="L630">
        <v>30</v>
      </c>
      <c r="M630" s="77">
        <v>2</v>
      </c>
      <c r="N630" s="135">
        <v>2</v>
      </c>
      <c r="O630" t="str">
        <f t="shared" si="19"/>
        <v>10,0,30,10,2,30</v>
      </c>
      <c r="P630" t="s">
        <v>7594</v>
      </c>
      <c r="Q630" t="s">
        <v>8815</v>
      </c>
      <c r="R630" t="str">
        <f>VLOOKUP(B630,'CBS SBI-2008'!$D$8:$L$1478,9,0)</f>
        <v>Onderwijs</v>
      </c>
      <c r="S630" t="s">
        <v>4550</v>
      </c>
    </row>
    <row r="631" spans="1:19" x14ac:dyDescent="0.2">
      <c r="A631" s="60" t="str">
        <f t="shared" si="18"/>
        <v>855</v>
      </c>
      <c r="B631" s="60" t="s">
        <v>8851</v>
      </c>
      <c r="C631" s="140"/>
      <c r="D631" t="s">
        <v>10148</v>
      </c>
      <c r="E631" t="s">
        <v>10149</v>
      </c>
      <c r="F631" t="s">
        <v>10149</v>
      </c>
      <c r="G631">
        <v>10</v>
      </c>
      <c r="H631">
        <v>0</v>
      </c>
      <c r="I631">
        <v>30</v>
      </c>
      <c r="J631">
        <v>10</v>
      </c>
      <c r="K631">
        <v>2</v>
      </c>
      <c r="L631">
        <v>30</v>
      </c>
      <c r="M631" s="77">
        <v>2</v>
      </c>
      <c r="N631" s="135">
        <v>2</v>
      </c>
      <c r="O631" t="str">
        <f t="shared" si="19"/>
        <v>10,0,30,10,2,30</v>
      </c>
      <c r="P631" t="s">
        <v>7594</v>
      </c>
      <c r="Q631" t="s">
        <v>8815</v>
      </c>
      <c r="R631" t="str">
        <f>VLOOKUP(B631,'CBS SBI-2008'!$D$8:$L$1478,9,0)</f>
        <v>Onderwijs</v>
      </c>
      <c r="S631" t="s">
        <v>4550</v>
      </c>
    </row>
    <row r="632" spans="1:19" x14ac:dyDescent="0.2">
      <c r="A632" s="60" t="str">
        <f t="shared" si="18"/>
        <v>8552</v>
      </c>
      <c r="B632" s="60" t="s">
        <v>8859</v>
      </c>
      <c r="C632" s="140"/>
      <c r="D632" t="s">
        <v>10150</v>
      </c>
      <c r="E632" t="s">
        <v>10151</v>
      </c>
      <c r="F632" t="s">
        <v>10151</v>
      </c>
      <c r="G632">
        <v>0</v>
      </c>
      <c r="H632">
        <v>0</v>
      </c>
      <c r="I632">
        <v>30</v>
      </c>
      <c r="J632">
        <v>0</v>
      </c>
      <c r="K632">
        <v>2</v>
      </c>
      <c r="L632">
        <v>30</v>
      </c>
      <c r="M632" s="77">
        <v>2</v>
      </c>
      <c r="N632" s="135">
        <v>2</v>
      </c>
      <c r="O632" t="str">
        <f t="shared" si="19"/>
        <v>0,0,30,0,2,30</v>
      </c>
      <c r="P632" t="s">
        <v>8247</v>
      </c>
      <c r="Q632" t="s">
        <v>8815</v>
      </c>
      <c r="R632" t="str">
        <f>VLOOKUP(B632,'CBS SBI-2008'!$D$8:$L$1478,9,0)</f>
        <v>Onderwijs</v>
      </c>
      <c r="S632" t="s">
        <v>6400</v>
      </c>
    </row>
    <row r="633" spans="1:19" x14ac:dyDescent="0.2">
      <c r="A633" s="60" t="str">
        <f t="shared" si="18"/>
        <v>85521</v>
      </c>
      <c r="B633" s="60" t="s">
        <v>8861</v>
      </c>
      <c r="C633" s="140"/>
      <c r="D633" t="s">
        <v>8862</v>
      </c>
      <c r="E633" t="s">
        <v>8862</v>
      </c>
      <c r="F633" t="s">
        <v>8862</v>
      </c>
      <c r="G633">
        <v>0</v>
      </c>
      <c r="H633">
        <v>0</v>
      </c>
      <c r="I633">
        <v>30</v>
      </c>
      <c r="J633">
        <v>0</v>
      </c>
      <c r="K633">
        <v>2</v>
      </c>
      <c r="L633">
        <v>30</v>
      </c>
      <c r="M633" s="77">
        <v>2</v>
      </c>
      <c r="N633" s="135">
        <v>2</v>
      </c>
      <c r="O633" t="str">
        <f t="shared" si="19"/>
        <v>0,0,30,0,2,30</v>
      </c>
      <c r="P633" t="s">
        <v>8247</v>
      </c>
      <c r="Q633" t="s">
        <v>8815</v>
      </c>
      <c r="R633" t="str">
        <f>VLOOKUP(B633,'CBS SBI-2008'!$D$8:$L$1478,9,0)</f>
        <v>Onderwijs</v>
      </c>
      <c r="S633" t="s">
        <v>6400</v>
      </c>
    </row>
    <row r="634" spans="1:19" x14ac:dyDescent="0.2">
      <c r="A634" s="60" t="str">
        <f t="shared" si="18"/>
        <v>8610</v>
      </c>
      <c r="B634" s="60" t="s">
        <v>8884</v>
      </c>
      <c r="C634" s="140"/>
      <c r="D634" t="s">
        <v>10152</v>
      </c>
      <c r="E634" t="s">
        <v>10152</v>
      </c>
      <c r="F634" t="s">
        <v>10152</v>
      </c>
      <c r="G634">
        <v>10</v>
      </c>
      <c r="H634">
        <v>0</v>
      </c>
      <c r="I634">
        <v>30</v>
      </c>
      <c r="J634">
        <v>10</v>
      </c>
      <c r="K634">
        <v>3</v>
      </c>
      <c r="L634">
        <v>30</v>
      </c>
      <c r="M634" s="77">
        <v>2</v>
      </c>
      <c r="N634" s="135">
        <v>2</v>
      </c>
      <c r="O634" t="str">
        <f t="shared" si="19"/>
        <v>10,0,30,10,3,30</v>
      </c>
      <c r="P634" t="s">
        <v>7594</v>
      </c>
      <c r="Q634" t="s">
        <v>8883</v>
      </c>
      <c r="R634" t="str">
        <f>VLOOKUP(B634,'CBS SBI-2008'!$D$8:$L$1478,9,0)</f>
        <v>Ziekenhuizen en geestelijke gezondheids- en verslavingszorg met overnachting</v>
      </c>
      <c r="S634" t="s">
        <v>4550</v>
      </c>
    </row>
    <row r="635" spans="1:19" x14ac:dyDescent="0.2">
      <c r="A635" s="60" t="str">
        <f t="shared" si="18"/>
        <v>8621</v>
      </c>
      <c r="B635" s="60" t="s">
        <v>8895</v>
      </c>
      <c r="C635" s="140"/>
      <c r="D635" t="s">
        <v>10153</v>
      </c>
      <c r="E635" t="s">
        <v>10153</v>
      </c>
      <c r="F635" t="s">
        <v>10153</v>
      </c>
      <c r="G635">
        <v>0</v>
      </c>
      <c r="H635">
        <v>0</v>
      </c>
      <c r="I635">
        <v>10</v>
      </c>
      <c r="J635">
        <v>0</v>
      </c>
      <c r="K635">
        <v>2</v>
      </c>
      <c r="L635">
        <v>10</v>
      </c>
      <c r="M635" s="77">
        <v>1</v>
      </c>
      <c r="N635" s="135">
        <v>1</v>
      </c>
      <c r="O635" t="str">
        <f t="shared" si="19"/>
        <v>0,0,10,0,2,10</v>
      </c>
      <c r="P635" t="s">
        <v>7594</v>
      </c>
      <c r="Q635" t="s">
        <v>8894</v>
      </c>
      <c r="R635" t="str">
        <f>VLOOKUP(B635,'CBS SBI-2008'!$D$8:$L$1478,9,0)</f>
        <v xml:space="preserve">Medische en tandheelkundige praktijken </v>
      </c>
      <c r="S635" t="s">
        <v>4550</v>
      </c>
    </row>
    <row r="636" spans="1:19" x14ac:dyDescent="0.2">
      <c r="A636" s="60" t="str">
        <f t="shared" si="18"/>
        <v>8622</v>
      </c>
      <c r="B636" s="60" t="s">
        <v>8897</v>
      </c>
      <c r="C636" s="140"/>
      <c r="D636" t="s">
        <v>10153</v>
      </c>
      <c r="E636" t="s">
        <v>10153</v>
      </c>
      <c r="F636" t="s">
        <v>10153</v>
      </c>
      <c r="G636">
        <v>0</v>
      </c>
      <c r="H636">
        <v>0</v>
      </c>
      <c r="I636">
        <v>10</v>
      </c>
      <c r="J636">
        <v>0</v>
      </c>
      <c r="K636">
        <v>2</v>
      </c>
      <c r="L636">
        <v>10</v>
      </c>
      <c r="M636" s="77">
        <v>1</v>
      </c>
      <c r="N636" s="135">
        <v>1</v>
      </c>
      <c r="O636" t="str">
        <f t="shared" si="19"/>
        <v>0,0,10,0,2,10</v>
      </c>
      <c r="P636" t="s">
        <v>7594</v>
      </c>
      <c r="Q636" t="s">
        <v>8894</v>
      </c>
      <c r="R636" t="str">
        <f>VLOOKUP(B636,'CBS SBI-2008'!$D$8:$L$1478,9,0)</f>
        <v xml:space="preserve">Medische en tandheelkundige praktijken </v>
      </c>
      <c r="S636" t="s">
        <v>4550</v>
      </c>
    </row>
    <row r="637" spans="1:19" x14ac:dyDescent="0.2">
      <c r="A637" s="60" t="str">
        <f t="shared" si="18"/>
        <v>8623</v>
      </c>
      <c r="B637" s="60" t="s">
        <v>8903</v>
      </c>
      <c r="C637" s="140"/>
      <c r="D637" t="s">
        <v>10153</v>
      </c>
      <c r="E637" t="s">
        <v>10153</v>
      </c>
      <c r="F637" t="s">
        <v>10153</v>
      </c>
      <c r="G637">
        <v>0</v>
      </c>
      <c r="H637">
        <v>0</v>
      </c>
      <c r="I637">
        <v>10</v>
      </c>
      <c r="J637">
        <v>0</v>
      </c>
      <c r="K637">
        <v>2</v>
      </c>
      <c r="L637">
        <v>10</v>
      </c>
      <c r="M637" s="77">
        <v>1</v>
      </c>
      <c r="N637" s="135">
        <v>1</v>
      </c>
      <c r="O637" t="str">
        <f t="shared" si="19"/>
        <v>0,0,10,0,2,10</v>
      </c>
      <c r="P637" t="s">
        <v>7594</v>
      </c>
      <c r="Q637" t="s">
        <v>8894</v>
      </c>
      <c r="R637" t="str">
        <f>VLOOKUP(B637,'CBS SBI-2008'!$D$8:$L$1478,9,0)</f>
        <v xml:space="preserve">Medische en tandheelkundige praktijken </v>
      </c>
      <c r="S637" t="s">
        <v>4550</v>
      </c>
    </row>
    <row r="638" spans="1:19" x14ac:dyDescent="0.2">
      <c r="A638" s="60" t="str">
        <f t="shared" si="18"/>
        <v>8691</v>
      </c>
      <c r="B638" s="60" t="s">
        <v>8911</v>
      </c>
      <c r="C638" s="140"/>
      <c r="D638" t="s">
        <v>10154</v>
      </c>
      <c r="E638" t="s">
        <v>10154</v>
      </c>
      <c r="F638" t="s">
        <v>10154</v>
      </c>
      <c r="G638">
        <v>0</v>
      </c>
      <c r="H638">
        <v>0</v>
      </c>
      <c r="I638">
        <v>10</v>
      </c>
      <c r="J638">
        <v>0</v>
      </c>
      <c r="K638">
        <v>1</v>
      </c>
      <c r="L638">
        <v>10</v>
      </c>
      <c r="M638" s="77">
        <v>1</v>
      </c>
      <c r="N638" s="135">
        <v>1</v>
      </c>
      <c r="O638" t="str">
        <f t="shared" si="19"/>
        <v>0,0,10,0,1,10</v>
      </c>
      <c r="P638" t="s">
        <v>7594</v>
      </c>
      <c r="Q638" t="s">
        <v>8910</v>
      </c>
      <c r="R638" t="str">
        <f>VLOOKUP(B638,'CBS SBI-2008'!$D$8:$L$1478,9,0)</f>
        <v>Paramedische praktijken en overige gezondheidszorg zonder overnachting</v>
      </c>
      <c r="S638" t="s">
        <v>4550</v>
      </c>
    </row>
    <row r="639" spans="1:19" x14ac:dyDescent="0.2">
      <c r="A639" s="60" t="str">
        <f t="shared" si="18"/>
        <v>8692</v>
      </c>
      <c r="B639" s="60" t="s">
        <v>8921</v>
      </c>
      <c r="C639" s="140"/>
      <c r="D639" t="s">
        <v>10154</v>
      </c>
      <c r="E639" t="s">
        <v>10154</v>
      </c>
      <c r="F639" t="s">
        <v>10154</v>
      </c>
      <c r="G639">
        <v>0</v>
      </c>
      <c r="H639">
        <v>0</v>
      </c>
      <c r="I639">
        <v>10</v>
      </c>
      <c r="J639">
        <v>0</v>
      </c>
      <c r="K639">
        <v>1</v>
      </c>
      <c r="L639">
        <v>10</v>
      </c>
      <c r="M639" s="77">
        <v>1</v>
      </c>
      <c r="N639" s="135">
        <v>1</v>
      </c>
      <c r="O639" t="str">
        <f t="shared" si="19"/>
        <v>0,0,10,0,1,10</v>
      </c>
      <c r="P639" t="s">
        <v>7594</v>
      </c>
      <c r="Q639" t="s">
        <v>8910</v>
      </c>
      <c r="R639" t="str">
        <f>VLOOKUP(B639,'CBS SBI-2008'!$D$8:$L$1478,9,0)</f>
        <v>Paramedische praktijken en overige gezondheidszorg zonder overnachting</v>
      </c>
      <c r="S639" t="s">
        <v>4550</v>
      </c>
    </row>
    <row r="640" spans="1:19" x14ac:dyDescent="0.2">
      <c r="A640" s="60" t="str">
        <f t="shared" si="18"/>
        <v>871.1</v>
      </c>
      <c r="B640" s="60" t="s">
        <v>8937</v>
      </c>
      <c r="C640" s="140">
        <v>1</v>
      </c>
      <c r="D640" t="s">
        <v>8938</v>
      </c>
      <c r="E640" t="s">
        <v>8938</v>
      </c>
      <c r="F640" t="s">
        <v>8938</v>
      </c>
      <c r="G640">
        <v>10</v>
      </c>
      <c r="H640">
        <v>0</v>
      </c>
      <c r="I640">
        <v>30</v>
      </c>
      <c r="J640">
        <v>0</v>
      </c>
      <c r="K640">
        <v>1</v>
      </c>
      <c r="L640">
        <v>30</v>
      </c>
      <c r="M640" s="77">
        <v>2</v>
      </c>
      <c r="N640" s="135">
        <v>2</v>
      </c>
      <c r="O640" t="str">
        <f t="shared" si="19"/>
        <v>10,0,30,0,1,30</v>
      </c>
      <c r="P640" t="s">
        <v>7594</v>
      </c>
      <c r="Q640" t="s">
        <v>8936</v>
      </c>
      <c r="R640" t="str">
        <f>VLOOKUP(B640,'CBS SBI-2008'!$D$8:$L$1478,9,0)</f>
        <v>Verpleging, verzorging en begeleiding met overnachting</v>
      </c>
      <c r="S640" t="s">
        <v>4550</v>
      </c>
    </row>
    <row r="641" spans="1:19" x14ac:dyDescent="0.2">
      <c r="A641" s="60" t="str">
        <f t="shared" si="18"/>
        <v>8891.2</v>
      </c>
      <c r="B641" s="60" t="s">
        <v>8973</v>
      </c>
      <c r="C641" s="140">
        <v>2</v>
      </c>
      <c r="D641" t="s">
        <v>8976</v>
      </c>
      <c r="E641" t="s">
        <v>8976</v>
      </c>
      <c r="F641" t="s">
        <v>8976</v>
      </c>
      <c r="G641">
        <v>0</v>
      </c>
      <c r="H641">
        <v>0</v>
      </c>
      <c r="I641">
        <v>30</v>
      </c>
      <c r="J641">
        <v>0</v>
      </c>
      <c r="K641">
        <v>2</v>
      </c>
      <c r="L641">
        <v>30</v>
      </c>
      <c r="M641" s="77">
        <v>2</v>
      </c>
      <c r="N641" s="135">
        <v>2</v>
      </c>
      <c r="O641" t="str">
        <f t="shared" si="19"/>
        <v>0,0,30,0,2,30</v>
      </c>
      <c r="P641" t="s">
        <v>7594</v>
      </c>
      <c r="Q641" t="s">
        <v>8960</v>
      </c>
      <c r="R641" t="str">
        <f>VLOOKUP(B641,'CBS SBI-2008'!$D$8:$L$1478,9,0)</f>
        <v>Maatschappelijke dienstverlening zonder overnachting</v>
      </c>
      <c r="S641" t="s">
        <v>4550</v>
      </c>
    </row>
    <row r="642" spans="1:19" x14ac:dyDescent="0.2">
      <c r="A642" s="60" t="str">
        <f t="shared" si="18"/>
        <v>9004</v>
      </c>
      <c r="B642" s="60" t="s">
        <v>9006</v>
      </c>
      <c r="C642" s="140"/>
      <c r="D642" t="s">
        <v>10155</v>
      </c>
      <c r="E642" t="s">
        <v>10155</v>
      </c>
      <c r="F642" t="s">
        <v>10155</v>
      </c>
      <c r="G642">
        <v>0</v>
      </c>
      <c r="H642">
        <v>0</v>
      </c>
      <c r="I642">
        <v>30</v>
      </c>
      <c r="J642">
        <v>0</v>
      </c>
      <c r="K642">
        <v>3</v>
      </c>
      <c r="L642">
        <v>30</v>
      </c>
      <c r="M642" s="77">
        <v>2</v>
      </c>
      <c r="N642" s="135">
        <v>2</v>
      </c>
      <c r="O642" t="str">
        <f t="shared" si="19"/>
        <v>0,0,30,0,3,30</v>
      </c>
      <c r="P642" t="s">
        <v>8247</v>
      </c>
      <c r="Q642" t="s">
        <v>8992</v>
      </c>
      <c r="R642" t="str">
        <f>VLOOKUP(B642,'CBS SBI-2008'!$D$8:$L$1478,9,0)</f>
        <v>Kunst</v>
      </c>
      <c r="S642" t="s">
        <v>6400</v>
      </c>
    </row>
    <row r="643" spans="1:19" x14ac:dyDescent="0.2">
      <c r="A643" s="60" t="str">
        <f t="shared" ref="A643:A700" si="20">B643&amp;IF(C643&lt;&gt;"","."&amp;C643,"")</f>
        <v>9101</v>
      </c>
      <c r="B643" s="60" t="s">
        <v>9015</v>
      </c>
      <c r="C643" s="140"/>
      <c r="D643" t="s">
        <v>10156</v>
      </c>
      <c r="E643" t="s">
        <v>10156</v>
      </c>
      <c r="F643" t="s">
        <v>10156</v>
      </c>
      <c r="G643">
        <v>0</v>
      </c>
      <c r="H643">
        <v>0</v>
      </c>
      <c r="I643">
        <v>10</v>
      </c>
      <c r="J643">
        <v>0</v>
      </c>
      <c r="K643">
        <v>2</v>
      </c>
      <c r="L643">
        <v>10</v>
      </c>
      <c r="M643" s="77">
        <v>1</v>
      </c>
      <c r="N643" s="135">
        <v>1</v>
      </c>
      <c r="O643" t="str">
        <f t="shared" ref="O643:O700" si="21">G643&amp;","&amp;H643&amp;","&amp;I643&amp;","&amp;J643&amp;","&amp;K643&amp;","&amp;L643</f>
        <v>0,0,10,0,2,10</v>
      </c>
      <c r="P643" t="s">
        <v>7594</v>
      </c>
      <c r="Q643" t="s">
        <v>9013</v>
      </c>
      <c r="R643" t="str">
        <f>VLOOKUP(B643,'CBS SBI-2008'!$D$8:$L$1478,9,0)</f>
        <v>Culturele uitleencentra, openbare archieven, musea, dieren- en plantentuinen, natuurbehoud</v>
      </c>
      <c r="S643" t="s">
        <v>4550</v>
      </c>
    </row>
    <row r="644" spans="1:19" x14ac:dyDescent="0.2">
      <c r="A644" s="60" t="str">
        <f t="shared" si="20"/>
        <v>9102</v>
      </c>
      <c r="B644" s="60" t="s">
        <v>9023</v>
      </c>
      <c r="C644" s="140"/>
      <c r="D644" t="s">
        <v>10156</v>
      </c>
      <c r="E644" t="s">
        <v>10156</v>
      </c>
      <c r="F644" t="s">
        <v>10156</v>
      </c>
      <c r="G644">
        <v>0</v>
      </c>
      <c r="H644">
        <v>0</v>
      </c>
      <c r="I644">
        <v>10</v>
      </c>
      <c r="J644">
        <v>0</v>
      </c>
      <c r="K644">
        <v>2</v>
      </c>
      <c r="L644">
        <v>10</v>
      </c>
      <c r="M644" s="77">
        <v>1</v>
      </c>
      <c r="N644" s="135">
        <v>1</v>
      </c>
      <c r="O644" t="str">
        <f t="shared" si="21"/>
        <v>0,0,10,0,2,10</v>
      </c>
      <c r="P644" t="s">
        <v>7594</v>
      </c>
      <c r="Q644" t="s">
        <v>9013</v>
      </c>
      <c r="R644" t="str">
        <f>VLOOKUP(B644,'CBS SBI-2008'!$D$8:$L$1478,9,0)</f>
        <v>Culturele uitleencentra, openbare archieven, musea, dieren- en plantentuinen, natuurbehoud</v>
      </c>
      <c r="S644" t="s">
        <v>4550</v>
      </c>
    </row>
    <row r="645" spans="1:19" x14ac:dyDescent="0.2">
      <c r="A645" s="60" t="str">
        <f t="shared" si="20"/>
        <v>91041</v>
      </c>
      <c r="B645" s="60" t="s">
        <v>9033</v>
      </c>
      <c r="C645" s="140"/>
      <c r="D645" t="s">
        <v>10157</v>
      </c>
      <c r="E645" t="s">
        <v>10157</v>
      </c>
      <c r="F645" t="s">
        <v>10157</v>
      </c>
      <c r="G645">
        <v>100</v>
      </c>
      <c r="H645">
        <v>10</v>
      </c>
      <c r="I645">
        <v>50</v>
      </c>
      <c r="J645">
        <v>0</v>
      </c>
      <c r="K645">
        <v>3</v>
      </c>
      <c r="L645">
        <v>100</v>
      </c>
      <c r="M645" s="77" t="s">
        <v>4240</v>
      </c>
      <c r="N645" s="135">
        <v>3.2</v>
      </c>
      <c r="O645" t="str">
        <f t="shared" si="21"/>
        <v>100,10,50,0,3,100</v>
      </c>
      <c r="P645" t="s">
        <v>6539</v>
      </c>
      <c r="Q645" t="s">
        <v>9013</v>
      </c>
      <c r="R645" t="str">
        <f>VLOOKUP(B645,'CBS SBI-2008'!$D$8:$L$1478,9,0)</f>
        <v>Culturele uitleencentra, openbare archieven, musea, dieren- en plantentuinen, natuurbehoud</v>
      </c>
      <c r="S645" t="s">
        <v>6540</v>
      </c>
    </row>
    <row r="646" spans="1:19" x14ac:dyDescent="0.2">
      <c r="A646" s="60" t="str">
        <f t="shared" si="20"/>
        <v>91041</v>
      </c>
      <c r="B646" s="60" t="s">
        <v>9033</v>
      </c>
      <c r="C646" s="140"/>
      <c r="D646" t="s">
        <v>10158</v>
      </c>
      <c r="E646" t="s">
        <v>10158</v>
      </c>
      <c r="F646" t="s">
        <v>10158</v>
      </c>
      <c r="G646">
        <v>30</v>
      </c>
      <c r="H646">
        <v>10</v>
      </c>
      <c r="I646">
        <v>30</v>
      </c>
      <c r="J646">
        <v>0</v>
      </c>
      <c r="K646">
        <v>3</v>
      </c>
      <c r="L646">
        <v>30</v>
      </c>
      <c r="M646" s="77">
        <v>2</v>
      </c>
      <c r="N646" s="135">
        <v>2</v>
      </c>
      <c r="O646" t="str">
        <f t="shared" si="21"/>
        <v>30,10,30,0,3,30</v>
      </c>
      <c r="P646" t="s">
        <v>6539</v>
      </c>
      <c r="Q646" t="s">
        <v>9013</v>
      </c>
      <c r="R646" t="str">
        <f>VLOOKUP(B646,'CBS SBI-2008'!$D$8:$L$1478,9,0)</f>
        <v>Culturele uitleencentra, openbare archieven, musea, dieren- en plantentuinen, natuurbehoud</v>
      </c>
      <c r="S646" t="s">
        <v>6540</v>
      </c>
    </row>
    <row r="647" spans="1:19" x14ac:dyDescent="0.2">
      <c r="A647" s="60" t="str">
        <f t="shared" si="20"/>
        <v>9200</v>
      </c>
      <c r="B647" s="60" t="s">
        <v>9040</v>
      </c>
      <c r="C647" s="140"/>
      <c r="D647" t="s">
        <v>10159</v>
      </c>
      <c r="E647" t="s">
        <v>10159</v>
      </c>
      <c r="F647" t="s">
        <v>10159</v>
      </c>
      <c r="G647">
        <v>10</v>
      </c>
      <c r="H647">
        <v>0</v>
      </c>
      <c r="I647">
        <v>30</v>
      </c>
      <c r="J647">
        <v>0</v>
      </c>
      <c r="K647">
        <v>3</v>
      </c>
      <c r="L647">
        <v>30</v>
      </c>
      <c r="M647" s="77">
        <v>2</v>
      </c>
      <c r="N647" s="135">
        <v>2</v>
      </c>
      <c r="O647" t="str">
        <f t="shared" si="21"/>
        <v>10,0,30,0,3,30</v>
      </c>
      <c r="P647" t="s">
        <v>8247</v>
      </c>
      <c r="Q647" t="s">
        <v>9038</v>
      </c>
      <c r="R647" t="str">
        <f>VLOOKUP(B647,'CBS SBI-2008'!$D$8:$L$1478,9,0)</f>
        <v>Loterijen en kansspelen</v>
      </c>
      <c r="S647" t="s">
        <v>6400</v>
      </c>
    </row>
    <row r="648" spans="1:19" x14ac:dyDescent="0.2">
      <c r="A648" s="60" t="str">
        <f t="shared" si="20"/>
        <v>92009</v>
      </c>
      <c r="B648" s="60" t="s">
        <v>9043</v>
      </c>
      <c r="C648" s="140"/>
      <c r="D648" t="s">
        <v>10160</v>
      </c>
      <c r="E648" t="s">
        <v>10160</v>
      </c>
      <c r="F648" t="s">
        <v>10160</v>
      </c>
      <c r="G648">
        <v>0</v>
      </c>
      <c r="H648">
        <v>0</v>
      </c>
      <c r="I648">
        <v>30</v>
      </c>
      <c r="J648">
        <v>0</v>
      </c>
      <c r="K648">
        <v>2</v>
      </c>
      <c r="L648">
        <v>30</v>
      </c>
      <c r="M648" s="77">
        <v>2</v>
      </c>
      <c r="N648" s="135">
        <v>2</v>
      </c>
      <c r="O648" t="str">
        <f t="shared" si="21"/>
        <v>0,0,30,0,2,30</v>
      </c>
      <c r="P648" t="s">
        <v>8247</v>
      </c>
      <c r="Q648" t="s">
        <v>9038</v>
      </c>
      <c r="R648" t="str">
        <f>VLOOKUP(B648,'CBS SBI-2008'!$D$8:$L$1478,9,0)</f>
        <v>Loterijen en kansspelen</v>
      </c>
      <c r="S648" t="s">
        <v>6400</v>
      </c>
    </row>
    <row r="649" spans="1:19" x14ac:dyDescent="0.2">
      <c r="A649" s="60" t="str">
        <f t="shared" si="20"/>
        <v>931.1</v>
      </c>
      <c r="B649" s="60" t="s">
        <v>9046</v>
      </c>
      <c r="C649" s="140">
        <v>1</v>
      </c>
      <c r="D649" t="s">
        <v>10161</v>
      </c>
      <c r="E649" t="s">
        <v>10162</v>
      </c>
      <c r="F649" s="137" t="s">
        <v>10163</v>
      </c>
      <c r="G649">
        <v>10</v>
      </c>
      <c r="H649">
        <v>0</v>
      </c>
      <c r="I649">
        <v>50</v>
      </c>
      <c r="J649">
        <v>10</v>
      </c>
      <c r="K649">
        <v>3</v>
      </c>
      <c r="L649">
        <v>50</v>
      </c>
      <c r="M649" s="77">
        <v>3.1</v>
      </c>
      <c r="N649" s="135">
        <v>3.1</v>
      </c>
      <c r="O649" t="str">
        <f t="shared" si="21"/>
        <v>10,0,50,10,3,50</v>
      </c>
      <c r="P649" t="s">
        <v>8247</v>
      </c>
      <c r="Q649" t="s">
        <v>9047</v>
      </c>
      <c r="R649" t="str">
        <f>VLOOKUP(B649,'CBS SBI-2008'!$D$8:$L$1478,9,0)</f>
        <v>Sport</v>
      </c>
      <c r="S649" t="s">
        <v>6400</v>
      </c>
    </row>
    <row r="650" spans="1:19" x14ac:dyDescent="0.2">
      <c r="A650" s="60" t="str">
        <f t="shared" si="20"/>
        <v>931.2</v>
      </c>
      <c r="B650" s="60" t="s">
        <v>9046</v>
      </c>
      <c r="C650" s="140">
        <v>2</v>
      </c>
      <c r="D650" t="s">
        <v>10161</v>
      </c>
      <c r="E650" t="s">
        <v>10164</v>
      </c>
      <c r="F650" s="137" t="s">
        <v>10165</v>
      </c>
      <c r="G650">
        <v>30</v>
      </c>
      <c r="H650">
        <v>0</v>
      </c>
      <c r="I650">
        <v>200</v>
      </c>
      <c r="J650">
        <v>10</v>
      </c>
      <c r="K650">
        <v>3</v>
      </c>
      <c r="L650">
        <v>200</v>
      </c>
      <c r="M650" s="77">
        <v>4.0999999999999996</v>
      </c>
      <c r="N650" s="135">
        <v>4.0999999999999996</v>
      </c>
      <c r="O650" t="str">
        <f t="shared" si="21"/>
        <v>30,0,200,10,3,200</v>
      </c>
      <c r="P650" t="s">
        <v>8247</v>
      </c>
      <c r="Q650" t="s">
        <v>9047</v>
      </c>
      <c r="R650" t="str">
        <f>VLOOKUP(B650,'CBS SBI-2008'!$D$8:$L$1478,9,0)</f>
        <v>Sport</v>
      </c>
      <c r="S650" t="s">
        <v>6400</v>
      </c>
    </row>
    <row r="651" spans="1:19" x14ac:dyDescent="0.2">
      <c r="A651" s="60" t="str">
        <f t="shared" si="20"/>
        <v>931.1</v>
      </c>
      <c r="B651" s="60" t="s">
        <v>9046</v>
      </c>
      <c r="C651" s="140">
        <v>1</v>
      </c>
      <c r="D651" t="s">
        <v>10166</v>
      </c>
      <c r="E651" t="s">
        <v>10167</v>
      </c>
      <c r="F651" t="s">
        <v>10168</v>
      </c>
      <c r="G651">
        <v>0</v>
      </c>
      <c r="H651">
        <v>0</v>
      </c>
      <c r="I651">
        <v>200</v>
      </c>
      <c r="J651">
        <v>10</v>
      </c>
      <c r="K651">
        <v>2</v>
      </c>
      <c r="L651">
        <v>200</v>
      </c>
      <c r="M651" s="77" t="s">
        <v>4606</v>
      </c>
      <c r="N651" s="135">
        <v>4.0999999999999996</v>
      </c>
      <c r="O651" t="str">
        <f t="shared" si="21"/>
        <v>0,0,200,10,2,200</v>
      </c>
      <c r="P651" t="s">
        <v>8247</v>
      </c>
      <c r="Q651" t="s">
        <v>9047</v>
      </c>
      <c r="R651" t="str">
        <f>VLOOKUP(B651,'CBS SBI-2008'!$D$8:$L$1478,9,0)</f>
        <v>Sport</v>
      </c>
      <c r="S651" t="s">
        <v>6400</v>
      </c>
    </row>
    <row r="652" spans="1:19" x14ac:dyDescent="0.2">
      <c r="A652" s="60" t="str">
        <f t="shared" si="20"/>
        <v>931.10</v>
      </c>
      <c r="B652" s="60" t="s">
        <v>9046</v>
      </c>
      <c r="C652" s="140">
        <v>10</v>
      </c>
      <c r="D652" t="s">
        <v>10166</v>
      </c>
      <c r="E652" t="s">
        <v>10169</v>
      </c>
      <c r="F652" t="s">
        <v>10170</v>
      </c>
      <c r="G652">
        <v>10</v>
      </c>
      <c r="H652">
        <v>0</v>
      </c>
      <c r="I652">
        <v>1000</v>
      </c>
      <c r="J652">
        <v>200</v>
      </c>
      <c r="K652">
        <v>1</v>
      </c>
      <c r="L652">
        <v>1000</v>
      </c>
      <c r="M652" s="77" t="s">
        <v>4754</v>
      </c>
      <c r="N652" s="135">
        <v>5.3</v>
      </c>
      <c r="O652" t="str">
        <f t="shared" si="21"/>
        <v>10,0,1000,200,1,1000</v>
      </c>
      <c r="P652" t="s">
        <v>8247</v>
      </c>
      <c r="Q652" t="s">
        <v>9047</v>
      </c>
      <c r="R652" t="str">
        <f>VLOOKUP(B652,'CBS SBI-2008'!$D$8:$L$1478,9,0)</f>
        <v>Sport</v>
      </c>
      <c r="S652" t="s">
        <v>6400</v>
      </c>
    </row>
    <row r="653" spans="1:19" x14ac:dyDescent="0.2">
      <c r="A653" s="60" t="str">
        <f t="shared" si="20"/>
        <v>931.11</v>
      </c>
      <c r="B653" s="60" t="s">
        <v>9046</v>
      </c>
      <c r="C653" s="140">
        <v>11</v>
      </c>
      <c r="D653" t="s">
        <v>10166</v>
      </c>
      <c r="E653" t="s">
        <v>10171</v>
      </c>
      <c r="F653" t="s">
        <v>10172</v>
      </c>
      <c r="G653">
        <v>0</v>
      </c>
      <c r="H653">
        <v>0</v>
      </c>
      <c r="I653">
        <v>30</v>
      </c>
      <c r="J653">
        <v>30</v>
      </c>
      <c r="K653">
        <v>1</v>
      </c>
      <c r="L653">
        <v>30</v>
      </c>
      <c r="M653" s="77">
        <v>2</v>
      </c>
      <c r="N653" s="135">
        <v>2</v>
      </c>
      <c r="O653" t="str">
        <f t="shared" si="21"/>
        <v>0,0,30,30,1,30</v>
      </c>
      <c r="P653" t="s">
        <v>8247</v>
      </c>
      <c r="Q653" t="s">
        <v>9047</v>
      </c>
      <c r="R653" t="str">
        <f>VLOOKUP(B653,'CBS SBI-2008'!$D$8:$L$1478,9,0)</f>
        <v>Sport</v>
      </c>
      <c r="S653" t="s">
        <v>6400</v>
      </c>
    </row>
    <row r="654" spans="1:19" x14ac:dyDescent="0.2">
      <c r="A654" s="60" t="str">
        <f t="shared" si="20"/>
        <v>931.2</v>
      </c>
      <c r="B654" s="60" t="s">
        <v>9046</v>
      </c>
      <c r="C654" s="140">
        <v>2</v>
      </c>
      <c r="D654" t="s">
        <v>10166</v>
      </c>
      <c r="E654" t="s">
        <v>10173</v>
      </c>
      <c r="F654" t="s">
        <v>10165</v>
      </c>
      <c r="G654">
        <v>30</v>
      </c>
      <c r="H654">
        <v>0</v>
      </c>
      <c r="I654">
        <v>200</v>
      </c>
      <c r="J654">
        <v>10</v>
      </c>
      <c r="K654">
        <v>3</v>
      </c>
      <c r="L654">
        <v>200</v>
      </c>
      <c r="M654" s="77" t="s">
        <v>4606</v>
      </c>
      <c r="N654" s="135">
        <v>4.0999999999999996</v>
      </c>
      <c r="O654" t="str">
        <f t="shared" si="21"/>
        <v>30,0,200,10,3,200</v>
      </c>
      <c r="P654" t="s">
        <v>8247</v>
      </c>
      <c r="Q654" t="s">
        <v>9047</v>
      </c>
      <c r="R654" t="str">
        <f>VLOOKUP(B654,'CBS SBI-2008'!$D$8:$L$1478,9,0)</f>
        <v>Sport</v>
      </c>
      <c r="S654" t="s">
        <v>6400</v>
      </c>
    </row>
    <row r="655" spans="1:19" x14ac:dyDescent="0.2">
      <c r="A655" s="60" t="str">
        <f t="shared" si="20"/>
        <v>931.2</v>
      </c>
      <c r="B655" s="60" t="s">
        <v>9046</v>
      </c>
      <c r="C655" s="140">
        <v>2</v>
      </c>
      <c r="D655" t="s">
        <v>10166</v>
      </c>
      <c r="E655" t="s">
        <v>10174</v>
      </c>
      <c r="F655" t="s">
        <v>10175</v>
      </c>
      <c r="G655">
        <v>0</v>
      </c>
      <c r="H655">
        <v>0</v>
      </c>
      <c r="I655">
        <v>10</v>
      </c>
      <c r="J655">
        <v>10</v>
      </c>
      <c r="K655">
        <v>1</v>
      </c>
      <c r="L655">
        <v>10</v>
      </c>
      <c r="M655" s="77">
        <v>1</v>
      </c>
      <c r="N655" s="135">
        <v>1</v>
      </c>
      <c r="O655" t="str">
        <f t="shared" si="21"/>
        <v>0,0,10,10,1,10</v>
      </c>
      <c r="P655" t="s">
        <v>8247</v>
      </c>
      <c r="Q655" t="s">
        <v>9047</v>
      </c>
      <c r="R655" t="str">
        <f>VLOOKUP(B655,'CBS SBI-2008'!$D$8:$L$1478,9,0)</f>
        <v>Sport</v>
      </c>
      <c r="S655" t="s">
        <v>6400</v>
      </c>
    </row>
    <row r="656" spans="1:19" x14ac:dyDescent="0.2">
      <c r="A656" s="60" t="str">
        <f t="shared" si="20"/>
        <v>931.3</v>
      </c>
      <c r="B656" s="60" t="s">
        <v>9046</v>
      </c>
      <c r="C656" s="140">
        <v>3</v>
      </c>
      <c r="D656" t="s">
        <v>10166</v>
      </c>
      <c r="E656" t="s">
        <v>10176</v>
      </c>
      <c r="F656" t="s">
        <v>10177</v>
      </c>
      <c r="G656">
        <v>0</v>
      </c>
      <c r="H656">
        <v>0</v>
      </c>
      <c r="I656">
        <v>200</v>
      </c>
      <c r="J656">
        <v>300</v>
      </c>
      <c r="K656">
        <v>2</v>
      </c>
      <c r="L656">
        <v>300</v>
      </c>
      <c r="M656" s="77" t="s">
        <v>4621</v>
      </c>
      <c r="N656" s="135">
        <v>4.2</v>
      </c>
      <c r="O656" t="str">
        <f t="shared" si="21"/>
        <v>0,0,200,300,2,300</v>
      </c>
      <c r="P656" t="s">
        <v>8247</v>
      </c>
      <c r="Q656" t="s">
        <v>9047</v>
      </c>
      <c r="R656" t="str">
        <f>VLOOKUP(B656,'CBS SBI-2008'!$D$8:$L$1478,9,0)</f>
        <v>Sport</v>
      </c>
      <c r="S656" t="s">
        <v>6400</v>
      </c>
    </row>
    <row r="657" spans="1:19" x14ac:dyDescent="0.2">
      <c r="A657" s="60" t="str">
        <f t="shared" si="20"/>
        <v>931.4</v>
      </c>
      <c r="B657" s="60" t="s">
        <v>9046</v>
      </c>
      <c r="C657" s="140">
        <v>4</v>
      </c>
      <c r="D657" t="s">
        <v>10166</v>
      </c>
      <c r="E657" t="s">
        <v>10178</v>
      </c>
      <c r="F657" t="s">
        <v>10179</v>
      </c>
      <c r="G657">
        <v>0</v>
      </c>
      <c r="H657">
        <v>0</v>
      </c>
      <c r="I657">
        <v>500</v>
      </c>
      <c r="J657">
        <v>1500</v>
      </c>
      <c r="K657">
        <v>1</v>
      </c>
      <c r="L657">
        <v>1500</v>
      </c>
      <c r="M657" s="77">
        <v>6</v>
      </c>
      <c r="N657" s="135">
        <v>6</v>
      </c>
      <c r="O657" t="str">
        <f t="shared" si="21"/>
        <v>0,0,500,1500,1,1500</v>
      </c>
      <c r="P657" t="s">
        <v>8247</v>
      </c>
      <c r="Q657" t="s">
        <v>9047</v>
      </c>
      <c r="R657" t="str">
        <f>VLOOKUP(B657,'CBS SBI-2008'!$D$8:$L$1478,9,0)</f>
        <v>Sport</v>
      </c>
      <c r="S657" t="s">
        <v>6400</v>
      </c>
    </row>
    <row r="658" spans="1:19" x14ac:dyDescent="0.2">
      <c r="A658" s="60" t="str">
        <f t="shared" si="20"/>
        <v>931.5</v>
      </c>
      <c r="B658" s="60" t="s">
        <v>9046</v>
      </c>
      <c r="C658" s="140">
        <v>5</v>
      </c>
      <c r="D658" t="s">
        <v>10166</v>
      </c>
      <c r="E658" t="s">
        <v>10180</v>
      </c>
      <c r="F658" t="s">
        <v>10181</v>
      </c>
      <c r="G658">
        <v>10</v>
      </c>
      <c r="H658">
        <v>0</v>
      </c>
      <c r="I658">
        <v>1500</v>
      </c>
      <c r="J658">
        <v>1500</v>
      </c>
      <c r="K658">
        <v>2</v>
      </c>
      <c r="L658">
        <v>1500</v>
      </c>
      <c r="M658" s="77">
        <v>6</v>
      </c>
      <c r="N658" s="135">
        <v>6</v>
      </c>
      <c r="O658" t="str">
        <f t="shared" si="21"/>
        <v>10,0,1500,1500,2,1500</v>
      </c>
      <c r="P658" t="s">
        <v>8247</v>
      </c>
      <c r="Q658" t="s">
        <v>9047</v>
      </c>
      <c r="R658" t="str">
        <f>VLOOKUP(B658,'CBS SBI-2008'!$D$8:$L$1478,9,0)</f>
        <v>Sport</v>
      </c>
      <c r="S658" t="s">
        <v>6400</v>
      </c>
    </row>
    <row r="659" spans="1:19" x14ac:dyDescent="0.2">
      <c r="A659" s="60" t="str">
        <f t="shared" si="20"/>
        <v>931.6</v>
      </c>
      <c r="B659" s="60" t="s">
        <v>9046</v>
      </c>
      <c r="C659" s="140">
        <v>6</v>
      </c>
      <c r="D659" t="s">
        <v>10166</v>
      </c>
      <c r="E659" t="s">
        <v>10182</v>
      </c>
      <c r="F659" t="s">
        <v>10183</v>
      </c>
      <c r="G659">
        <v>10</v>
      </c>
      <c r="H659">
        <v>0</v>
      </c>
      <c r="I659">
        <v>1500</v>
      </c>
      <c r="J659">
        <v>1500</v>
      </c>
      <c r="K659">
        <v>2</v>
      </c>
      <c r="L659">
        <v>1500</v>
      </c>
      <c r="M659" s="77">
        <v>6</v>
      </c>
      <c r="N659" s="135">
        <v>6</v>
      </c>
      <c r="O659" t="str">
        <f t="shared" si="21"/>
        <v>10,0,1500,1500,2,1500</v>
      </c>
      <c r="P659" t="s">
        <v>8247</v>
      </c>
      <c r="Q659" t="s">
        <v>9047</v>
      </c>
      <c r="R659" t="str">
        <f>VLOOKUP(B659,'CBS SBI-2008'!$D$8:$L$1478,9,0)</f>
        <v>Sport</v>
      </c>
      <c r="S659" t="s">
        <v>6400</v>
      </c>
    </row>
    <row r="660" spans="1:19" x14ac:dyDescent="0.2">
      <c r="A660" s="60" t="str">
        <f t="shared" si="20"/>
        <v>931.7</v>
      </c>
      <c r="B660" s="60" t="s">
        <v>9046</v>
      </c>
      <c r="C660" s="140">
        <v>7</v>
      </c>
      <c r="D660" t="s">
        <v>10166</v>
      </c>
      <c r="E660" t="s">
        <v>10184</v>
      </c>
      <c r="F660" t="s">
        <v>10185</v>
      </c>
      <c r="G660">
        <v>0</v>
      </c>
      <c r="H660">
        <v>0</v>
      </c>
      <c r="I660">
        <v>10</v>
      </c>
      <c r="J660">
        <v>200</v>
      </c>
      <c r="K660">
        <v>1</v>
      </c>
      <c r="L660">
        <v>200</v>
      </c>
      <c r="M660" s="77" t="s">
        <v>4606</v>
      </c>
      <c r="N660" s="135">
        <v>4.0999999999999996</v>
      </c>
      <c r="O660" t="str">
        <f t="shared" si="21"/>
        <v>0,0,10,200,1,200</v>
      </c>
      <c r="P660" t="s">
        <v>8247</v>
      </c>
      <c r="Q660" t="s">
        <v>9047</v>
      </c>
      <c r="R660" t="str">
        <f>VLOOKUP(B660,'CBS SBI-2008'!$D$8:$L$1478,9,0)</f>
        <v>Sport</v>
      </c>
      <c r="S660" t="s">
        <v>6400</v>
      </c>
    </row>
    <row r="661" spans="1:19" x14ac:dyDescent="0.2">
      <c r="A661" s="60" t="str">
        <f t="shared" si="20"/>
        <v>931.8</v>
      </c>
      <c r="B661" s="60" t="s">
        <v>9046</v>
      </c>
      <c r="C661" s="140">
        <v>8</v>
      </c>
      <c r="D661" t="s">
        <v>10166</v>
      </c>
      <c r="E661" t="s">
        <v>10186</v>
      </c>
      <c r="F661" t="s">
        <v>10187</v>
      </c>
      <c r="G661">
        <v>10</v>
      </c>
      <c r="H661">
        <v>0</v>
      </c>
      <c r="I661">
        <v>300</v>
      </c>
      <c r="J661">
        <v>500</v>
      </c>
      <c r="K661">
        <v>2</v>
      </c>
      <c r="L661">
        <v>500</v>
      </c>
      <c r="M661" s="77" t="s">
        <v>4732</v>
      </c>
      <c r="N661" s="135">
        <v>5.0999999999999996</v>
      </c>
      <c r="O661" t="str">
        <f t="shared" si="21"/>
        <v>10,0,300,500,2,500</v>
      </c>
      <c r="P661" t="s">
        <v>8247</v>
      </c>
      <c r="Q661" t="s">
        <v>9047</v>
      </c>
      <c r="R661" t="str">
        <f>VLOOKUP(B661,'CBS SBI-2008'!$D$8:$L$1478,9,0)</f>
        <v>Sport</v>
      </c>
      <c r="S661" t="s">
        <v>6400</v>
      </c>
    </row>
    <row r="662" spans="1:19" x14ac:dyDescent="0.2">
      <c r="A662" s="60" t="str">
        <f t="shared" si="20"/>
        <v>931.9</v>
      </c>
      <c r="B662" s="60" t="s">
        <v>9046</v>
      </c>
      <c r="C662" s="140">
        <v>9</v>
      </c>
      <c r="D662" t="s">
        <v>10166</v>
      </c>
      <c r="E662" t="s">
        <v>10188</v>
      </c>
      <c r="F662" t="s">
        <v>10189</v>
      </c>
      <c r="G662">
        <v>10</v>
      </c>
      <c r="H662">
        <v>0</v>
      </c>
      <c r="I662">
        <v>1000</v>
      </c>
      <c r="J662">
        <v>1500</v>
      </c>
      <c r="K662">
        <v>2</v>
      </c>
      <c r="L662">
        <v>1500</v>
      </c>
      <c r="M662" s="77">
        <v>6</v>
      </c>
      <c r="N662" s="135">
        <v>6</v>
      </c>
      <c r="O662" t="str">
        <f t="shared" si="21"/>
        <v>10,0,1000,1500,2,1500</v>
      </c>
      <c r="P662" t="s">
        <v>8247</v>
      </c>
      <c r="Q662" t="s">
        <v>9047</v>
      </c>
      <c r="R662" t="str">
        <f>VLOOKUP(B662,'CBS SBI-2008'!$D$8:$L$1478,9,0)</f>
        <v>Sport</v>
      </c>
      <c r="S662" t="s">
        <v>6400</v>
      </c>
    </row>
    <row r="663" spans="1:19" x14ac:dyDescent="0.2">
      <c r="A663" s="60" t="str">
        <f t="shared" si="20"/>
        <v>931.A</v>
      </c>
      <c r="B663" s="60" t="s">
        <v>9046</v>
      </c>
      <c r="C663" s="140" t="s">
        <v>181</v>
      </c>
      <c r="D663" t="s">
        <v>10190</v>
      </c>
      <c r="E663" t="s">
        <v>10190</v>
      </c>
      <c r="F663" t="s">
        <v>10190</v>
      </c>
      <c r="G663">
        <v>0</v>
      </c>
      <c r="H663">
        <v>0</v>
      </c>
      <c r="I663">
        <v>50</v>
      </c>
      <c r="J663">
        <v>0</v>
      </c>
      <c r="K663">
        <v>2</v>
      </c>
      <c r="L663">
        <v>50</v>
      </c>
      <c r="M663" s="77" t="s">
        <v>4528</v>
      </c>
      <c r="N663" s="135">
        <v>3.1</v>
      </c>
      <c r="O663" t="str">
        <f t="shared" si="21"/>
        <v>0,0,50,0,2,50</v>
      </c>
      <c r="P663" t="s">
        <v>8247</v>
      </c>
      <c r="Q663" t="s">
        <v>9047</v>
      </c>
      <c r="R663" t="str">
        <f>VLOOKUP(B663,'CBS SBI-2008'!$D$8:$L$1478,9,0)</f>
        <v>Sport</v>
      </c>
      <c r="S663" t="s">
        <v>6400</v>
      </c>
    </row>
    <row r="664" spans="1:19" x14ac:dyDescent="0.2">
      <c r="A664" s="60" t="str">
        <f t="shared" si="20"/>
        <v>931.A</v>
      </c>
      <c r="B664" s="60" t="s">
        <v>9046</v>
      </c>
      <c r="C664" s="140" t="s">
        <v>181</v>
      </c>
      <c r="D664" t="s">
        <v>10191</v>
      </c>
      <c r="E664" t="s">
        <v>10192</v>
      </c>
      <c r="F664" t="s">
        <v>10192</v>
      </c>
      <c r="G664">
        <v>10</v>
      </c>
      <c r="H664">
        <v>0</v>
      </c>
      <c r="I664">
        <v>50</v>
      </c>
      <c r="J664">
        <v>10</v>
      </c>
      <c r="K664">
        <v>2</v>
      </c>
      <c r="L664">
        <v>50</v>
      </c>
      <c r="M664" s="77" t="s">
        <v>4528</v>
      </c>
      <c r="N664" s="135">
        <v>3.1</v>
      </c>
      <c r="O664" t="str">
        <f t="shared" si="21"/>
        <v>10,0,50,10,2,50</v>
      </c>
      <c r="P664" t="s">
        <v>8247</v>
      </c>
      <c r="Q664" t="s">
        <v>9047</v>
      </c>
      <c r="R664" t="str">
        <f>VLOOKUP(B664,'CBS SBI-2008'!$D$8:$L$1478,9,0)</f>
        <v>Sport</v>
      </c>
      <c r="S664" t="s">
        <v>6400</v>
      </c>
    </row>
    <row r="665" spans="1:19" x14ac:dyDescent="0.2">
      <c r="A665" s="60" t="str">
        <f t="shared" si="20"/>
        <v>931.B</v>
      </c>
      <c r="B665" s="60" t="s">
        <v>9046</v>
      </c>
      <c r="C665" s="140" t="s">
        <v>1284</v>
      </c>
      <c r="D665" t="s">
        <v>10193</v>
      </c>
      <c r="E665" t="s">
        <v>10193</v>
      </c>
      <c r="F665" t="s">
        <v>10193</v>
      </c>
      <c r="G665">
        <v>0</v>
      </c>
      <c r="H665">
        <v>0</v>
      </c>
      <c r="I665">
        <v>30</v>
      </c>
      <c r="J665">
        <v>0</v>
      </c>
      <c r="K665">
        <v>2</v>
      </c>
      <c r="L665">
        <v>30</v>
      </c>
      <c r="M665" s="77">
        <v>2</v>
      </c>
      <c r="N665" s="135">
        <v>2</v>
      </c>
      <c r="O665" t="str">
        <f t="shared" si="21"/>
        <v>0,0,30,0,2,30</v>
      </c>
      <c r="P665" t="s">
        <v>8247</v>
      </c>
      <c r="Q665" t="s">
        <v>9047</v>
      </c>
      <c r="R665" t="str">
        <f>VLOOKUP(B665,'CBS SBI-2008'!$D$8:$L$1478,9,0)</f>
        <v>Sport</v>
      </c>
      <c r="S665" t="s">
        <v>6400</v>
      </c>
    </row>
    <row r="666" spans="1:19" x14ac:dyDescent="0.2">
      <c r="A666" s="60" t="str">
        <f t="shared" si="20"/>
        <v>931.B</v>
      </c>
      <c r="B666" s="60" t="s">
        <v>9046</v>
      </c>
      <c r="C666" s="140" t="s">
        <v>1284</v>
      </c>
      <c r="D666" t="s">
        <v>10194</v>
      </c>
      <c r="E666" t="s">
        <v>10195</v>
      </c>
      <c r="F666" t="s">
        <v>10195</v>
      </c>
      <c r="G666">
        <v>50</v>
      </c>
      <c r="H666">
        <v>30</v>
      </c>
      <c r="I666">
        <v>500</v>
      </c>
      <c r="J666">
        <v>30</v>
      </c>
      <c r="K666">
        <v>2</v>
      </c>
      <c r="L666">
        <v>500</v>
      </c>
      <c r="M666" s="77" t="s">
        <v>4732</v>
      </c>
      <c r="N666" s="135">
        <v>5.0999999999999996</v>
      </c>
      <c r="O666" t="str">
        <f t="shared" si="21"/>
        <v>50,30,500,30,2,500</v>
      </c>
      <c r="P666" t="s">
        <v>8247</v>
      </c>
      <c r="Q666" t="s">
        <v>9047</v>
      </c>
      <c r="R666" t="str">
        <f>VLOOKUP(B666,'CBS SBI-2008'!$D$8:$L$1478,9,0)</f>
        <v>Sport</v>
      </c>
      <c r="S666" t="s">
        <v>6400</v>
      </c>
    </row>
    <row r="667" spans="1:19" x14ac:dyDescent="0.2">
      <c r="A667" s="60" t="str">
        <f t="shared" si="20"/>
        <v>931.C</v>
      </c>
      <c r="B667" s="60" t="s">
        <v>9046</v>
      </c>
      <c r="C667" s="140" t="s">
        <v>1286</v>
      </c>
      <c r="D667" t="s">
        <v>10196</v>
      </c>
      <c r="E667" t="s">
        <v>10196</v>
      </c>
      <c r="F667" t="s">
        <v>10196</v>
      </c>
      <c r="G667">
        <v>0</v>
      </c>
      <c r="H667">
        <v>0</v>
      </c>
      <c r="I667">
        <v>100</v>
      </c>
      <c r="J667">
        <v>50</v>
      </c>
      <c r="K667">
        <v>2</v>
      </c>
      <c r="L667">
        <v>100</v>
      </c>
      <c r="M667" s="77" t="s">
        <v>4240</v>
      </c>
      <c r="N667" s="135">
        <v>3.2</v>
      </c>
      <c r="O667" t="str">
        <f t="shared" si="21"/>
        <v>0,0,100,50,2,100</v>
      </c>
      <c r="P667" t="s">
        <v>8247</v>
      </c>
      <c r="Q667" t="s">
        <v>9047</v>
      </c>
      <c r="R667" t="str">
        <f>VLOOKUP(B667,'CBS SBI-2008'!$D$8:$L$1478,9,0)</f>
        <v>Sport</v>
      </c>
      <c r="S667" t="s">
        <v>6400</v>
      </c>
    </row>
    <row r="668" spans="1:19" x14ac:dyDescent="0.2">
      <c r="A668" s="60" t="str">
        <f t="shared" si="20"/>
        <v>931.C</v>
      </c>
      <c r="B668" s="60" t="s">
        <v>9046</v>
      </c>
      <c r="C668" s="140" t="s">
        <v>1286</v>
      </c>
      <c r="D668" t="s">
        <v>10197</v>
      </c>
      <c r="E668" t="s">
        <v>10198</v>
      </c>
      <c r="F668" t="s">
        <v>10198</v>
      </c>
      <c r="G668">
        <v>50</v>
      </c>
      <c r="H668">
        <v>50</v>
      </c>
      <c r="I668">
        <v>1000</v>
      </c>
      <c r="J668">
        <v>30</v>
      </c>
      <c r="K668">
        <v>2</v>
      </c>
      <c r="L668">
        <v>1000</v>
      </c>
      <c r="M668" s="77" t="s">
        <v>4754</v>
      </c>
      <c r="N668" s="135">
        <v>5.3</v>
      </c>
      <c r="O668" t="str">
        <f t="shared" si="21"/>
        <v>50,50,1000,30,2,1000</v>
      </c>
      <c r="P668" t="s">
        <v>8247</v>
      </c>
      <c r="Q668" t="s">
        <v>9047</v>
      </c>
      <c r="R668" t="str">
        <f>VLOOKUP(B668,'CBS SBI-2008'!$D$8:$L$1478,9,0)</f>
        <v>Sport</v>
      </c>
      <c r="S668" t="s">
        <v>6400</v>
      </c>
    </row>
    <row r="669" spans="1:19" x14ac:dyDescent="0.2">
      <c r="A669" s="60" t="str">
        <f t="shared" si="20"/>
        <v>931.D</v>
      </c>
      <c r="B669" s="60" t="s">
        <v>9046</v>
      </c>
      <c r="C669" s="140" t="s">
        <v>1288</v>
      </c>
      <c r="D669" t="s">
        <v>10199</v>
      </c>
      <c r="E669" t="s">
        <v>10200</v>
      </c>
      <c r="F669" t="s">
        <v>10200</v>
      </c>
      <c r="G669">
        <v>0</v>
      </c>
      <c r="H669">
        <v>0</v>
      </c>
      <c r="I669">
        <v>300</v>
      </c>
      <c r="J669">
        <v>50</v>
      </c>
      <c r="K669">
        <v>3</v>
      </c>
      <c r="L669">
        <v>300</v>
      </c>
      <c r="M669" s="77" t="s">
        <v>4621</v>
      </c>
      <c r="N669" s="135">
        <v>4.2</v>
      </c>
      <c r="O669" t="str">
        <f t="shared" si="21"/>
        <v>0,0,300,50,3,300</v>
      </c>
      <c r="P669" t="s">
        <v>8247</v>
      </c>
      <c r="Q669" t="s">
        <v>9047</v>
      </c>
      <c r="R669" t="str">
        <f>VLOOKUP(B669,'CBS SBI-2008'!$D$8:$L$1478,9,0)</f>
        <v>Sport</v>
      </c>
      <c r="S669" t="s">
        <v>6400</v>
      </c>
    </row>
    <row r="670" spans="1:19" x14ac:dyDescent="0.2">
      <c r="A670" s="60" t="str">
        <f t="shared" si="20"/>
        <v>931.D</v>
      </c>
      <c r="B670" s="60" t="s">
        <v>9046</v>
      </c>
      <c r="C670" s="140" t="s">
        <v>1288</v>
      </c>
      <c r="D670" t="s">
        <v>10201</v>
      </c>
      <c r="E670" t="s">
        <v>10201</v>
      </c>
      <c r="F670" t="s">
        <v>10201</v>
      </c>
      <c r="G670">
        <v>100</v>
      </c>
      <c r="H670">
        <v>50</v>
      </c>
      <c r="I670">
        <v>700</v>
      </c>
      <c r="J670">
        <v>50</v>
      </c>
      <c r="K670">
        <v>3</v>
      </c>
      <c r="L670">
        <v>700</v>
      </c>
      <c r="M670" s="77" t="s">
        <v>4748</v>
      </c>
      <c r="N670" s="135">
        <v>5.2</v>
      </c>
      <c r="O670" t="str">
        <f t="shared" si="21"/>
        <v>100,50,700,50,3,700</v>
      </c>
      <c r="P670" t="s">
        <v>8247</v>
      </c>
      <c r="Q670" t="s">
        <v>9047</v>
      </c>
      <c r="R670" t="str">
        <f>VLOOKUP(B670,'CBS SBI-2008'!$D$8:$L$1478,9,0)</f>
        <v>Sport</v>
      </c>
      <c r="S670" t="s">
        <v>6400</v>
      </c>
    </row>
    <row r="671" spans="1:19" x14ac:dyDescent="0.2">
      <c r="A671" s="60" t="str">
        <f t="shared" si="20"/>
        <v>931.E</v>
      </c>
      <c r="B671" s="60" t="s">
        <v>9046</v>
      </c>
      <c r="C671" s="140" t="s">
        <v>4808</v>
      </c>
      <c r="D671" t="s">
        <v>10202</v>
      </c>
      <c r="E671" t="s">
        <v>10202</v>
      </c>
      <c r="F671" t="s">
        <v>10202</v>
      </c>
      <c r="G671">
        <v>50</v>
      </c>
      <c r="H671">
        <v>30</v>
      </c>
      <c r="I671">
        <v>30</v>
      </c>
      <c r="J671">
        <v>0</v>
      </c>
      <c r="K671">
        <v>2</v>
      </c>
      <c r="L671">
        <v>50</v>
      </c>
      <c r="M671" s="77" t="s">
        <v>4528</v>
      </c>
      <c r="N671" s="135">
        <v>3.1</v>
      </c>
      <c r="O671" t="str">
        <f t="shared" si="21"/>
        <v>50,30,30,0,2,50</v>
      </c>
      <c r="P671" t="s">
        <v>8247</v>
      </c>
      <c r="Q671" t="s">
        <v>9047</v>
      </c>
      <c r="R671" t="str">
        <f>VLOOKUP(B671,'CBS SBI-2008'!$D$8:$L$1478,9,0)</f>
        <v>Sport</v>
      </c>
      <c r="S671" t="s">
        <v>6400</v>
      </c>
    </row>
    <row r="672" spans="1:19" x14ac:dyDescent="0.2">
      <c r="A672" s="60" t="str">
        <f t="shared" si="20"/>
        <v>931.E</v>
      </c>
      <c r="B672" s="60" t="s">
        <v>9046</v>
      </c>
      <c r="C672" s="140" t="s">
        <v>4808</v>
      </c>
      <c r="D672" t="s">
        <v>10203</v>
      </c>
      <c r="E672" t="s">
        <v>10203</v>
      </c>
      <c r="F672" t="s">
        <v>10203</v>
      </c>
      <c r="G672">
        <v>100</v>
      </c>
      <c r="H672">
        <v>100</v>
      </c>
      <c r="I672">
        <v>1500</v>
      </c>
      <c r="J672">
        <v>50</v>
      </c>
      <c r="K672">
        <v>3</v>
      </c>
      <c r="L672">
        <v>1500</v>
      </c>
      <c r="M672" s="77">
        <v>6</v>
      </c>
      <c r="N672" s="135">
        <v>6</v>
      </c>
      <c r="O672" t="str">
        <f t="shared" si="21"/>
        <v>100,100,1500,50,3,1500</v>
      </c>
      <c r="P672" t="s">
        <v>8247</v>
      </c>
      <c r="Q672" t="s">
        <v>9047</v>
      </c>
      <c r="R672" t="str">
        <f>VLOOKUP(B672,'CBS SBI-2008'!$D$8:$L$1478,9,0)</f>
        <v>Sport</v>
      </c>
      <c r="S672" t="s">
        <v>6400</v>
      </c>
    </row>
    <row r="673" spans="1:19" x14ac:dyDescent="0.2">
      <c r="A673" s="60" t="str">
        <f t="shared" si="20"/>
        <v>931.F</v>
      </c>
      <c r="B673" s="60" t="s">
        <v>9046</v>
      </c>
      <c r="C673" s="140" t="s">
        <v>7455</v>
      </c>
      <c r="D673" t="s">
        <v>10204</v>
      </c>
      <c r="E673" t="s">
        <v>10204</v>
      </c>
      <c r="F673" t="s">
        <v>10204</v>
      </c>
      <c r="G673">
        <v>0</v>
      </c>
      <c r="H673">
        <v>0</v>
      </c>
      <c r="I673">
        <v>50</v>
      </c>
      <c r="J673">
        <v>0</v>
      </c>
      <c r="K673">
        <v>2</v>
      </c>
      <c r="L673">
        <v>50</v>
      </c>
      <c r="M673" s="77" t="s">
        <v>4528</v>
      </c>
      <c r="N673" s="135">
        <v>3.1</v>
      </c>
      <c r="O673" t="str">
        <f t="shared" si="21"/>
        <v>0,0,50,0,2,50</v>
      </c>
      <c r="P673" t="s">
        <v>8247</v>
      </c>
      <c r="Q673" t="s">
        <v>9047</v>
      </c>
      <c r="R673" t="str">
        <f>VLOOKUP(B673,'CBS SBI-2008'!$D$8:$L$1478,9,0)</f>
        <v>Sport</v>
      </c>
      <c r="S673" t="s">
        <v>6400</v>
      </c>
    </row>
    <row r="674" spans="1:19" x14ac:dyDescent="0.2">
      <c r="A674" s="60" t="str">
        <f t="shared" si="20"/>
        <v>931.F</v>
      </c>
      <c r="B674" s="60" t="s">
        <v>9046</v>
      </c>
      <c r="C674" s="140" t="s">
        <v>7455</v>
      </c>
      <c r="D674" t="s">
        <v>10205</v>
      </c>
      <c r="E674" t="s">
        <v>10205</v>
      </c>
      <c r="F674" t="s">
        <v>10205</v>
      </c>
      <c r="G674">
        <v>0</v>
      </c>
      <c r="H674">
        <v>0</v>
      </c>
      <c r="I674">
        <v>30</v>
      </c>
      <c r="J674">
        <v>0</v>
      </c>
      <c r="K674">
        <v>2</v>
      </c>
      <c r="L674">
        <v>30</v>
      </c>
      <c r="M674" s="77">
        <v>2</v>
      </c>
      <c r="N674" s="135">
        <v>2</v>
      </c>
      <c r="O674" t="str">
        <f t="shared" si="21"/>
        <v>0,0,30,0,2,30</v>
      </c>
      <c r="P674" t="s">
        <v>8247</v>
      </c>
      <c r="Q674" t="s">
        <v>9047</v>
      </c>
      <c r="R674" t="str">
        <f>VLOOKUP(B674,'CBS SBI-2008'!$D$8:$L$1478,9,0)</f>
        <v>Sport</v>
      </c>
      <c r="S674" t="s">
        <v>6400</v>
      </c>
    </row>
    <row r="675" spans="1:19" x14ac:dyDescent="0.2">
      <c r="A675" s="60" t="str">
        <f t="shared" si="20"/>
        <v>931.G</v>
      </c>
      <c r="B675" s="60" t="s">
        <v>9046</v>
      </c>
      <c r="C675" s="140" t="s">
        <v>7539</v>
      </c>
      <c r="D675" t="s">
        <v>10206</v>
      </c>
      <c r="E675" t="s">
        <v>10206</v>
      </c>
      <c r="F675" t="s">
        <v>10206</v>
      </c>
      <c r="G675">
        <v>0</v>
      </c>
      <c r="H675">
        <v>0</v>
      </c>
      <c r="I675">
        <v>50</v>
      </c>
      <c r="J675">
        <v>0</v>
      </c>
      <c r="K675">
        <v>2</v>
      </c>
      <c r="L675">
        <v>50</v>
      </c>
      <c r="M675" s="77" t="s">
        <v>4528</v>
      </c>
      <c r="N675" s="135">
        <v>3.1</v>
      </c>
      <c r="O675" t="str">
        <f t="shared" si="21"/>
        <v>0,0,50,0,2,50</v>
      </c>
      <c r="P675" t="s">
        <v>8247</v>
      </c>
      <c r="Q675" t="s">
        <v>9047</v>
      </c>
      <c r="R675" t="str">
        <f>VLOOKUP(B675,'CBS SBI-2008'!$D$8:$L$1478,9,0)</f>
        <v>Sport</v>
      </c>
      <c r="S675" t="s">
        <v>6400</v>
      </c>
    </row>
    <row r="676" spans="1:19" x14ac:dyDescent="0.2">
      <c r="A676" s="60" t="str">
        <f t="shared" si="20"/>
        <v>931.H</v>
      </c>
      <c r="B676" s="60" t="s">
        <v>9046</v>
      </c>
      <c r="C676" s="140" t="s">
        <v>1670</v>
      </c>
      <c r="D676" t="s">
        <v>10207</v>
      </c>
      <c r="E676" t="s">
        <v>10207</v>
      </c>
      <c r="F676" t="s">
        <v>10207</v>
      </c>
      <c r="G676">
        <v>0</v>
      </c>
      <c r="H676">
        <v>0</v>
      </c>
      <c r="I676">
        <v>10</v>
      </c>
      <c r="J676">
        <v>0</v>
      </c>
      <c r="K676">
        <v>2</v>
      </c>
      <c r="L676">
        <v>10</v>
      </c>
      <c r="M676" s="77">
        <v>1</v>
      </c>
      <c r="N676" s="135">
        <v>1</v>
      </c>
      <c r="O676" t="str">
        <f t="shared" si="21"/>
        <v>0,0,10,0,2,10</v>
      </c>
      <c r="P676" t="s">
        <v>8247</v>
      </c>
      <c r="Q676" t="s">
        <v>9047</v>
      </c>
      <c r="R676" t="str">
        <f>VLOOKUP(B676,'CBS SBI-2008'!$D$8:$L$1478,9,0)</f>
        <v>Sport</v>
      </c>
      <c r="S676" t="s">
        <v>6400</v>
      </c>
    </row>
    <row r="677" spans="1:19" x14ac:dyDescent="0.2">
      <c r="A677" s="60" t="str">
        <f t="shared" si="20"/>
        <v>931.I</v>
      </c>
      <c r="B677" s="60" t="s">
        <v>9046</v>
      </c>
      <c r="C677" s="140" t="s">
        <v>6380</v>
      </c>
      <c r="D677" t="s">
        <v>10208</v>
      </c>
      <c r="E677" t="s">
        <v>10208</v>
      </c>
      <c r="F677" t="s">
        <v>10208</v>
      </c>
      <c r="G677">
        <v>0</v>
      </c>
      <c r="H677">
        <v>0</v>
      </c>
      <c r="I677">
        <v>30</v>
      </c>
      <c r="J677">
        <v>50</v>
      </c>
      <c r="K677">
        <v>2</v>
      </c>
      <c r="L677">
        <v>50</v>
      </c>
      <c r="M677" s="77" t="s">
        <v>4528</v>
      </c>
      <c r="N677" s="135">
        <v>3.1</v>
      </c>
      <c r="O677" t="str">
        <f t="shared" si="21"/>
        <v>0,0,30,50,2,50</v>
      </c>
      <c r="P677" t="s">
        <v>8247</v>
      </c>
      <c r="Q677" t="s">
        <v>9047</v>
      </c>
      <c r="R677" t="str">
        <f>VLOOKUP(B677,'CBS SBI-2008'!$D$8:$L$1478,9,0)</f>
        <v>Sport</v>
      </c>
      <c r="S677" t="s">
        <v>6400</v>
      </c>
    </row>
    <row r="678" spans="1:19" x14ac:dyDescent="0.2">
      <c r="A678" s="60" t="str">
        <f t="shared" si="20"/>
        <v>9313</v>
      </c>
      <c r="B678" s="60" t="s">
        <v>9078</v>
      </c>
      <c r="C678" s="140"/>
      <c r="D678" t="s">
        <v>10209</v>
      </c>
      <c r="E678" t="s">
        <v>10210</v>
      </c>
      <c r="F678" t="s">
        <v>10210</v>
      </c>
      <c r="G678">
        <v>10</v>
      </c>
      <c r="H678">
        <v>0</v>
      </c>
      <c r="I678">
        <v>30</v>
      </c>
      <c r="J678">
        <v>0</v>
      </c>
      <c r="K678">
        <v>1</v>
      </c>
      <c r="L678">
        <v>30</v>
      </c>
      <c r="M678" s="77">
        <v>2</v>
      </c>
      <c r="N678" s="135">
        <v>2</v>
      </c>
      <c r="O678" t="str">
        <f t="shared" si="21"/>
        <v>10,0,30,0,1,30</v>
      </c>
      <c r="P678" t="s">
        <v>8247</v>
      </c>
      <c r="Q678" t="s">
        <v>9079</v>
      </c>
      <c r="R678" t="str">
        <f>VLOOKUP(B678,'CBS SBI-2008'!$D$8:$L$1478,9,0)</f>
        <v>Fitnesscentra</v>
      </c>
      <c r="S678" t="s">
        <v>6400</v>
      </c>
    </row>
    <row r="679" spans="1:19" x14ac:dyDescent="0.2">
      <c r="A679" s="60" t="str">
        <f t="shared" si="20"/>
        <v>932.G</v>
      </c>
      <c r="B679" s="60" t="s">
        <v>9118</v>
      </c>
      <c r="C679" s="140" t="s">
        <v>7539</v>
      </c>
      <c r="D679" t="s">
        <v>10211</v>
      </c>
      <c r="E679" t="s">
        <v>10211</v>
      </c>
      <c r="F679" t="s">
        <v>10211</v>
      </c>
      <c r="G679">
        <v>10</v>
      </c>
      <c r="H679">
        <v>10</v>
      </c>
      <c r="I679">
        <v>50</v>
      </c>
      <c r="J679">
        <v>30</v>
      </c>
      <c r="K679">
        <v>3</v>
      </c>
      <c r="L679">
        <v>50</v>
      </c>
      <c r="M679" s="77" t="s">
        <v>4528</v>
      </c>
      <c r="N679" s="135">
        <v>3.1</v>
      </c>
      <c r="O679" t="str">
        <f t="shared" si="21"/>
        <v>10,10,50,30,3,50</v>
      </c>
      <c r="P679" t="s">
        <v>4345</v>
      </c>
      <c r="Q679" t="s">
        <v>9103</v>
      </c>
      <c r="R679" t="str">
        <f>VLOOKUP(B679,'CBS SBI-2008'!$D$8:$L$1478,9,0)</f>
        <v>Overige sportactiviteiten</v>
      </c>
      <c r="S679" t="s">
        <v>6400</v>
      </c>
    </row>
    <row r="680" spans="1:19" x14ac:dyDescent="0.2">
      <c r="A680" s="60" t="str">
        <f t="shared" si="20"/>
        <v>9321</v>
      </c>
      <c r="B680" s="60" t="s">
        <v>9120</v>
      </c>
      <c r="C680" s="140"/>
      <c r="D680" t="s">
        <v>10212</v>
      </c>
      <c r="E680" t="s">
        <v>10212</v>
      </c>
      <c r="F680" t="s">
        <v>10212</v>
      </c>
      <c r="G680">
        <v>30</v>
      </c>
      <c r="H680">
        <v>10</v>
      </c>
      <c r="I680">
        <v>300</v>
      </c>
      <c r="J680">
        <v>10</v>
      </c>
      <c r="K680">
        <v>3</v>
      </c>
      <c r="L680">
        <v>300</v>
      </c>
      <c r="M680" s="77" t="s">
        <v>4621</v>
      </c>
      <c r="N680" s="135">
        <v>4.2</v>
      </c>
      <c r="O680" t="str">
        <f t="shared" si="21"/>
        <v>30,10,300,10,3,300</v>
      </c>
      <c r="P680" t="s">
        <v>8247</v>
      </c>
      <c r="Q680" t="s">
        <v>9121</v>
      </c>
      <c r="R680" t="str">
        <f>VLOOKUP(B680,'CBS SBI-2008'!$D$8:$L$1478,9,0)</f>
        <v>Pret- en themaparken; kermisattracties</v>
      </c>
      <c r="S680" t="s">
        <v>6400</v>
      </c>
    </row>
    <row r="681" spans="1:19" x14ac:dyDescent="0.2">
      <c r="A681" s="60" t="str">
        <f t="shared" si="20"/>
        <v>93299</v>
      </c>
      <c r="B681" s="60" t="s">
        <v>9130</v>
      </c>
      <c r="C681" s="140"/>
      <c r="D681" t="s">
        <v>10213</v>
      </c>
      <c r="E681" t="s">
        <v>10214</v>
      </c>
      <c r="F681" t="s">
        <v>10214</v>
      </c>
      <c r="G681">
        <v>10</v>
      </c>
      <c r="H681">
        <v>0</v>
      </c>
      <c r="I681">
        <v>300</v>
      </c>
      <c r="J681">
        <v>100</v>
      </c>
      <c r="K681">
        <v>1</v>
      </c>
      <c r="L681">
        <v>300</v>
      </c>
      <c r="M681" s="77" t="s">
        <v>4621</v>
      </c>
      <c r="N681" s="135">
        <v>4.2</v>
      </c>
      <c r="O681" t="str">
        <f t="shared" si="21"/>
        <v>10,0,300,100,1,300</v>
      </c>
      <c r="P681" t="s">
        <v>8247</v>
      </c>
      <c r="Q681" t="s">
        <v>9127</v>
      </c>
      <c r="R681" t="str">
        <f>VLOOKUP(B681,'CBS SBI-2008'!$D$8:$L$1478,9,0)</f>
        <v>Overige recreatie n.e.g.</v>
      </c>
      <c r="S681" t="s">
        <v>6400</v>
      </c>
    </row>
    <row r="682" spans="1:19" x14ac:dyDescent="0.2">
      <c r="A682" s="60" t="str">
        <f t="shared" si="20"/>
        <v>941</v>
      </c>
      <c r="B682" s="60" t="s">
        <v>9136</v>
      </c>
      <c r="C682" s="140"/>
      <c r="D682" t="s">
        <v>10215</v>
      </c>
      <c r="E682" t="s">
        <v>10216</v>
      </c>
      <c r="F682" t="s">
        <v>10216</v>
      </c>
      <c r="G682">
        <v>0</v>
      </c>
      <c r="H682">
        <v>0</v>
      </c>
      <c r="I682">
        <v>10</v>
      </c>
      <c r="J682">
        <v>0</v>
      </c>
      <c r="K682">
        <v>1</v>
      </c>
      <c r="L682">
        <v>10</v>
      </c>
      <c r="M682" s="77">
        <v>1</v>
      </c>
      <c r="N682" s="135">
        <v>1</v>
      </c>
      <c r="O682" t="str">
        <f t="shared" si="21"/>
        <v>0,0,10,0,1,10</v>
      </c>
      <c r="P682" t="s">
        <v>7594</v>
      </c>
      <c r="Q682" t="s">
        <v>9135</v>
      </c>
      <c r="R682" t="str">
        <f>VLOOKUP(B682,'CBS SBI-2008'!$D$8:$L$1478,9,0)</f>
        <v xml:space="preserve">Levensbeschouwelijke en politieke organisaties, belangen- en ideële organisaties, hobbyclubs </v>
      </c>
      <c r="S682" t="s">
        <v>4550</v>
      </c>
    </row>
    <row r="683" spans="1:19" x14ac:dyDescent="0.2">
      <c r="A683" s="60" t="str">
        <f t="shared" si="20"/>
        <v>942</v>
      </c>
      <c r="B683" s="60" t="s">
        <v>9142</v>
      </c>
      <c r="C683" s="140"/>
      <c r="D683" t="s">
        <v>10215</v>
      </c>
      <c r="E683" t="s">
        <v>10216</v>
      </c>
      <c r="F683" t="s">
        <v>10216</v>
      </c>
      <c r="G683">
        <v>0</v>
      </c>
      <c r="H683">
        <v>0</v>
      </c>
      <c r="I683">
        <v>10</v>
      </c>
      <c r="J683">
        <v>0</v>
      </c>
      <c r="K683">
        <v>1</v>
      </c>
      <c r="L683">
        <v>10</v>
      </c>
      <c r="M683" s="77">
        <v>1</v>
      </c>
      <c r="N683" s="135">
        <v>1</v>
      </c>
      <c r="O683" t="str">
        <f t="shared" si="21"/>
        <v>0,0,10,0,1,10</v>
      </c>
      <c r="P683" t="s">
        <v>7594</v>
      </c>
      <c r="Q683" t="s">
        <v>9135</v>
      </c>
      <c r="R683" t="str">
        <f>VLOOKUP(B683,'CBS SBI-2008'!$D$8:$L$1478,9,0)</f>
        <v xml:space="preserve">Levensbeschouwelijke en politieke organisaties, belangen- en ideële organisaties, hobbyclubs </v>
      </c>
      <c r="S683" t="s">
        <v>4550</v>
      </c>
    </row>
    <row r="684" spans="1:19" x14ac:dyDescent="0.2">
      <c r="A684" s="60" t="str">
        <f t="shared" si="20"/>
        <v>9491</v>
      </c>
      <c r="B684" s="60" t="s">
        <v>9147</v>
      </c>
      <c r="C684" s="140"/>
      <c r="D684" t="s">
        <v>10217</v>
      </c>
      <c r="E684" t="s">
        <v>10217</v>
      </c>
      <c r="F684" t="s">
        <v>10217</v>
      </c>
      <c r="G684">
        <v>0</v>
      </c>
      <c r="H684">
        <v>0</v>
      </c>
      <c r="I684">
        <v>30</v>
      </c>
      <c r="J684">
        <v>0</v>
      </c>
      <c r="K684">
        <v>2</v>
      </c>
      <c r="L684">
        <v>30</v>
      </c>
      <c r="M684" s="77">
        <v>2</v>
      </c>
      <c r="N684" s="135">
        <v>2</v>
      </c>
      <c r="O684" t="str">
        <f t="shared" si="21"/>
        <v>0,0,30,0,2,30</v>
      </c>
      <c r="P684" t="s">
        <v>7594</v>
      </c>
      <c r="Q684" t="s">
        <v>9135</v>
      </c>
      <c r="R684" t="str">
        <f>VLOOKUP(B684,'CBS SBI-2008'!$D$8:$L$1478,9,0)</f>
        <v xml:space="preserve">Levensbeschouwelijke en politieke organisaties, belangen- en ideële organisaties, hobbyclubs </v>
      </c>
      <c r="S684" t="s">
        <v>4550</v>
      </c>
    </row>
    <row r="685" spans="1:19" x14ac:dyDescent="0.2">
      <c r="A685" s="60" t="str">
        <f t="shared" si="20"/>
        <v>94991.A</v>
      </c>
      <c r="B685" s="60" t="s">
        <v>9157</v>
      </c>
      <c r="C685" s="140" t="s">
        <v>181</v>
      </c>
      <c r="D685" t="s">
        <v>10218</v>
      </c>
      <c r="E685" t="s">
        <v>10219</v>
      </c>
      <c r="F685" t="s">
        <v>10219</v>
      </c>
      <c r="G685">
        <v>0</v>
      </c>
      <c r="H685">
        <v>0</v>
      </c>
      <c r="I685">
        <v>30</v>
      </c>
      <c r="J685">
        <v>0</v>
      </c>
      <c r="K685">
        <v>2</v>
      </c>
      <c r="L685">
        <v>30</v>
      </c>
      <c r="M685" s="77">
        <v>2</v>
      </c>
      <c r="N685" s="135">
        <v>2</v>
      </c>
      <c r="O685" t="str">
        <f t="shared" si="21"/>
        <v>0,0,30,0,2,30</v>
      </c>
      <c r="P685" t="s">
        <v>8247</v>
      </c>
      <c r="Q685" t="s">
        <v>9135</v>
      </c>
      <c r="R685" t="str">
        <f>VLOOKUP(B685,'CBS SBI-2008'!$D$8:$L$1478,9,0)</f>
        <v xml:space="preserve">Levensbeschouwelijke en politieke organisaties, belangen- en ideële organisaties, hobbyclubs </v>
      </c>
      <c r="S685" t="s">
        <v>6400</v>
      </c>
    </row>
    <row r="686" spans="1:19" x14ac:dyDescent="0.2">
      <c r="A686" s="60" t="str">
        <f t="shared" si="20"/>
        <v>94991.B</v>
      </c>
      <c r="B686" s="60" t="s">
        <v>9157</v>
      </c>
      <c r="C686" s="140" t="s">
        <v>1284</v>
      </c>
      <c r="D686" t="s">
        <v>10220</v>
      </c>
      <c r="E686" t="s">
        <v>10220</v>
      </c>
      <c r="F686" t="s">
        <v>10220</v>
      </c>
      <c r="G686">
        <v>0</v>
      </c>
      <c r="H686">
        <v>0</v>
      </c>
      <c r="I686">
        <v>50</v>
      </c>
      <c r="J686">
        <v>0</v>
      </c>
      <c r="K686">
        <v>1</v>
      </c>
      <c r="L686">
        <v>50</v>
      </c>
      <c r="M686" s="77" t="s">
        <v>4528</v>
      </c>
      <c r="N686" s="135">
        <v>3.1</v>
      </c>
      <c r="O686" t="str">
        <f t="shared" si="21"/>
        <v>0,0,50,0,1,50</v>
      </c>
      <c r="P686" t="s">
        <v>8247</v>
      </c>
      <c r="Q686" t="s">
        <v>9135</v>
      </c>
      <c r="R686" t="str">
        <f>VLOOKUP(B686,'CBS SBI-2008'!$D$8:$L$1478,9,0)</f>
        <v xml:space="preserve">Levensbeschouwelijke en politieke organisaties, belangen- en ideële organisaties, hobbyclubs </v>
      </c>
      <c r="S686" t="s">
        <v>6400</v>
      </c>
    </row>
    <row r="687" spans="1:19" x14ac:dyDescent="0.2">
      <c r="A687" s="60" t="str">
        <f t="shared" si="20"/>
        <v>952</v>
      </c>
      <c r="B687" s="60" t="s">
        <v>9179</v>
      </c>
      <c r="C687" s="140"/>
      <c r="D687" t="s">
        <v>10221</v>
      </c>
      <c r="E687" t="s">
        <v>10221</v>
      </c>
      <c r="F687" t="s">
        <v>10221</v>
      </c>
      <c r="G687">
        <v>0</v>
      </c>
      <c r="H687">
        <v>0</v>
      </c>
      <c r="I687">
        <v>10</v>
      </c>
      <c r="J687">
        <v>10</v>
      </c>
      <c r="K687">
        <v>1</v>
      </c>
      <c r="L687">
        <v>10</v>
      </c>
      <c r="M687" s="77">
        <v>1</v>
      </c>
      <c r="N687" s="135">
        <v>1</v>
      </c>
      <c r="O687" t="str">
        <f t="shared" si="21"/>
        <v>0,0,10,10,1,10</v>
      </c>
      <c r="P687" t="s">
        <v>8247</v>
      </c>
      <c r="Q687" t="s">
        <v>9172</v>
      </c>
      <c r="R687" t="str">
        <f>VLOOKUP(B687,'CBS SBI-2008'!$D$8:$L$1478,9,0)</f>
        <v>Reparatie van computers en consumentenartikelen</v>
      </c>
      <c r="S687" t="s">
        <v>4550</v>
      </c>
    </row>
    <row r="688" spans="1:19" x14ac:dyDescent="0.2">
      <c r="A688" s="60" t="str">
        <f t="shared" si="20"/>
        <v>9524.2</v>
      </c>
      <c r="B688" s="60" t="s">
        <v>9187</v>
      </c>
      <c r="C688" s="140">
        <v>2</v>
      </c>
      <c r="D688" t="s">
        <v>10222</v>
      </c>
      <c r="E688" t="s">
        <v>10222</v>
      </c>
      <c r="F688" t="s">
        <v>10222</v>
      </c>
      <c r="G688">
        <v>0</v>
      </c>
      <c r="H688">
        <v>10</v>
      </c>
      <c r="I688">
        <v>10</v>
      </c>
      <c r="J688">
        <v>0</v>
      </c>
      <c r="K688">
        <v>0</v>
      </c>
      <c r="L688">
        <v>10</v>
      </c>
      <c r="M688" s="77">
        <v>1</v>
      </c>
      <c r="N688" s="135">
        <v>1</v>
      </c>
      <c r="O688" t="str">
        <f t="shared" si="21"/>
        <v>0,10,10,0,0,10</v>
      </c>
      <c r="P688" t="s">
        <v>6645</v>
      </c>
      <c r="Q688" t="s">
        <v>9172</v>
      </c>
      <c r="R688" t="str">
        <f>VLOOKUP(B688,'CBS SBI-2008'!$D$8:$L$1478,9,0)</f>
        <v>Reparatie van computers en consumentenartikelen</v>
      </c>
      <c r="S688" t="s">
        <v>4550</v>
      </c>
    </row>
    <row r="689" spans="1:19" x14ac:dyDescent="0.2">
      <c r="A689" s="60" t="str">
        <f t="shared" si="20"/>
        <v>96011.A</v>
      </c>
      <c r="B689" s="60" t="s">
        <v>9198</v>
      </c>
      <c r="C689" s="140" t="s">
        <v>181</v>
      </c>
      <c r="D689" t="s">
        <v>10223</v>
      </c>
      <c r="E689" t="s">
        <v>10223</v>
      </c>
      <c r="F689" t="s">
        <v>10223</v>
      </c>
      <c r="G689">
        <v>30</v>
      </c>
      <c r="H689">
        <v>0</v>
      </c>
      <c r="I689">
        <v>50</v>
      </c>
      <c r="J689">
        <v>30</v>
      </c>
      <c r="K689">
        <v>2</v>
      </c>
      <c r="L689">
        <v>50</v>
      </c>
      <c r="M689" s="77" t="s">
        <v>4528</v>
      </c>
      <c r="N689" s="135">
        <v>3.1</v>
      </c>
      <c r="O689" t="str">
        <f t="shared" si="21"/>
        <v>30,0,50,30,2,50</v>
      </c>
      <c r="P689" t="s">
        <v>6645</v>
      </c>
      <c r="Q689" t="s">
        <v>9194</v>
      </c>
      <c r="R689" t="str">
        <f>VLOOKUP(B689,'CBS SBI-2008'!$D$8:$L$1478,9,0)</f>
        <v>Wellness en overige dienstverlening; uitvaartbranche</v>
      </c>
      <c r="S689" t="s">
        <v>4550</v>
      </c>
    </row>
    <row r="690" spans="1:19" x14ac:dyDescent="0.2">
      <c r="A690" s="60" t="str">
        <f t="shared" si="20"/>
        <v>96011.B</v>
      </c>
      <c r="B690" s="60" t="s">
        <v>9198</v>
      </c>
      <c r="C690" s="140" t="s">
        <v>1284</v>
      </c>
      <c r="D690" t="s">
        <v>10224</v>
      </c>
      <c r="E690" t="s">
        <v>10224</v>
      </c>
      <c r="F690" t="s">
        <v>10224</v>
      </c>
      <c r="G690">
        <v>30</v>
      </c>
      <c r="H690">
        <v>0</v>
      </c>
      <c r="I690">
        <v>50</v>
      </c>
      <c r="J690">
        <v>30</v>
      </c>
      <c r="K690">
        <v>2</v>
      </c>
      <c r="L690">
        <v>50</v>
      </c>
      <c r="M690" s="77" t="s">
        <v>4528</v>
      </c>
      <c r="N690" s="135">
        <v>3.1</v>
      </c>
      <c r="O690" t="str">
        <f t="shared" si="21"/>
        <v>30,0,50,30,2,50</v>
      </c>
      <c r="P690" t="s">
        <v>6645</v>
      </c>
      <c r="Q690" t="s">
        <v>9194</v>
      </c>
      <c r="R690" t="str">
        <f>VLOOKUP(B690,'CBS SBI-2008'!$D$8:$L$1478,9,0)</f>
        <v>Wellness en overige dienstverlening; uitvaartbranche</v>
      </c>
      <c r="S690" t="s">
        <v>4550</v>
      </c>
    </row>
    <row r="691" spans="1:19" x14ac:dyDescent="0.2">
      <c r="A691" s="60" t="str">
        <f t="shared" si="20"/>
        <v>96012</v>
      </c>
      <c r="B691" s="60" t="s">
        <v>9200</v>
      </c>
      <c r="C691" s="140"/>
      <c r="D691" t="s">
        <v>9201</v>
      </c>
      <c r="E691" t="s">
        <v>9201</v>
      </c>
      <c r="F691" t="s">
        <v>9201</v>
      </c>
      <c r="G691">
        <v>30</v>
      </c>
      <c r="H691">
        <v>0</v>
      </c>
      <c r="I691">
        <v>30</v>
      </c>
      <c r="J691">
        <v>30</v>
      </c>
      <c r="K691">
        <v>2</v>
      </c>
      <c r="L691">
        <v>30</v>
      </c>
      <c r="M691" s="77">
        <v>2</v>
      </c>
      <c r="N691" s="135">
        <v>2</v>
      </c>
      <c r="O691" t="str">
        <f t="shared" si="21"/>
        <v>30,0,30,30,2,30</v>
      </c>
      <c r="P691" t="s">
        <v>6645</v>
      </c>
      <c r="Q691" t="s">
        <v>9194</v>
      </c>
      <c r="R691" t="str">
        <f>VLOOKUP(B691,'CBS SBI-2008'!$D$8:$L$1478,9,0)</f>
        <v>Wellness en overige dienstverlening; uitvaartbranche</v>
      </c>
      <c r="S691" t="s">
        <v>4550</v>
      </c>
    </row>
    <row r="692" spans="1:19" x14ac:dyDescent="0.2">
      <c r="A692" s="60" t="str">
        <f t="shared" si="20"/>
        <v>96013.A</v>
      </c>
      <c r="B692" s="60" t="s">
        <v>9202</v>
      </c>
      <c r="C692" s="140" t="s">
        <v>181</v>
      </c>
      <c r="D692" t="s">
        <v>10225</v>
      </c>
      <c r="E692" t="s">
        <v>10225</v>
      </c>
      <c r="F692" t="s">
        <v>10225</v>
      </c>
      <c r="G692">
        <v>0</v>
      </c>
      <c r="H692">
        <v>0</v>
      </c>
      <c r="I692">
        <v>30</v>
      </c>
      <c r="J692">
        <v>0</v>
      </c>
      <c r="K692">
        <v>1</v>
      </c>
      <c r="L692">
        <v>30</v>
      </c>
      <c r="M692" s="77">
        <v>2</v>
      </c>
      <c r="N692" s="135">
        <v>2</v>
      </c>
      <c r="O692" t="str">
        <f t="shared" si="21"/>
        <v>0,0,30,0,1,30</v>
      </c>
      <c r="P692" t="s">
        <v>7619</v>
      </c>
      <c r="Q692" t="s">
        <v>9194</v>
      </c>
      <c r="R692" t="str">
        <f>VLOOKUP(B692,'CBS SBI-2008'!$D$8:$L$1478,9,0)</f>
        <v>Wellness en overige dienstverlening; uitvaartbranche</v>
      </c>
      <c r="S692" t="s">
        <v>4550</v>
      </c>
    </row>
    <row r="693" spans="1:19" x14ac:dyDescent="0.2">
      <c r="A693" s="60" t="str">
        <f t="shared" si="20"/>
        <v>96013.B</v>
      </c>
      <c r="B693" s="60" t="s">
        <v>9202</v>
      </c>
      <c r="C693" s="140" t="s">
        <v>1284</v>
      </c>
      <c r="D693" t="s">
        <v>10226</v>
      </c>
      <c r="E693" t="s">
        <v>10226</v>
      </c>
      <c r="F693" t="s">
        <v>10226</v>
      </c>
      <c r="G693">
        <v>0</v>
      </c>
      <c r="H693">
        <v>0</v>
      </c>
      <c r="I693">
        <v>10</v>
      </c>
      <c r="J693">
        <v>0</v>
      </c>
      <c r="K693">
        <v>1</v>
      </c>
      <c r="L693">
        <v>10</v>
      </c>
      <c r="M693" s="77">
        <v>1</v>
      </c>
      <c r="N693" s="135">
        <v>1</v>
      </c>
      <c r="O693" t="str">
        <f t="shared" si="21"/>
        <v>0,0,10,0,1,10</v>
      </c>
      <c r="P693" t="s">
        <v>7619</v>
      </c>
      <c r="Q693" t="s">
        <v>9194</v>
      </c>
      <c r="R693" t="str">
        <f>VLOOKUP(B693,'CBS SBI-2008'!$D$8:$L$1478,9,0)</f>
        <v>Wellness en overige dienstverlening; uitvaartbranche</v>
      </c>
      <c r="S693" t="s">
        <v>4550</v>
      </c>
    </row>
    <row r="694" spans="1:19" x14ac:dyDescent="0.2">
      <c r="A694" s="60" t="str">
        <f t="shared" si="20"/>
        <v>9602</v>
      </c>
      <c r="B694" s="60" t="s">
        <v>9204</v>
      </c>
      <c r="C694" s="140"/>
      <c r="D694" t="s">
        <v>10227</v>
      </c>
      <c r="E694" t="s">
        <v>10227</v>
      </c>
      <c r="F694" t="s">
        <v>10227</v>
      </c>
      <c r="G694">
        <v>0</v>
      </c>
      <c r="H694">
        <v>0</v>
      </c>
      <c r="I694">
        <v>10</v>
      </c>
      <c r="J694">
        <v>0</v>
      </c>
      <c r="K694">
        <v>1</v>
      </c>
      <c r="L694">
        <v>10</v>
      </c>
      <c r="M694" s="77">
        <v>1</v>
      </c>
      <c r="N694" s="135">
        <v>1</v>
      </c>
      <c r="O694" t="str">
        <f t="shared" si="21"/>
        <v>0,0,10,0,1,10</v>
      </c>
      <c r="P694" t="s">
        <v>7619</v>
      </c>
      <c r="Q694" t="s">
        <v>9194</v>
      </c>
      <c r="R694" t="str">
        <f>VLOOKUP(B694,'CBS SBI-2008'!$D$8:$L$1478,9,0)</f>
        <v>Wellness en overige dienstverlening; uitvaartbranche</v>
      </c>
      <c r="S694" t="s">
        <v>4550</v>
      </c>
    </row>
    <row r="695" spans="1:19" x14ac:dyDescent="0.2">
      <c r="A695" s="60" t="str">
        <f t="shared" si="20"/>
        <v>9603.1</v>
      </c>
      <c r="B695" s="60" t="s">
        <v>9210</v>
      </c>
      <c r="C695" s="140">
        <v>1</v>
      </c>
      <c r="D695" t="s">
        <v>10228</v>
      </c>
      <c r="E695" t="s">
        <v>10229</v>
      </c>
      <c r="F695" t="s">
        <v>10230</v>
      </c>
      <c r="G695">
        <v>0</v>
      </c>
      <c r="H695">
        <v>0</v>
      </c>
      <c r="I695">
        <v>10</v>
      </c>
      <c r="J695">
        <v>0</v>
      </c>
      <c r="K695">
        <v>2</v>
      </c>
      <c r="L695">
        <v>10</v>
      </c>
      <c r="M695" s="77">
        <v>1</v>
      </c>
      <c r="N695" s="135">
        <v>1</v>
      </c>
      <c r="O695" t="str">
        <f t="shared" si="21"/>
        <v>0,0,10,0,2,10</v>
      </c>
      <c r="P695" t="s">
        <v>7594</v>
      </c>
      <c r="Q695" t="s">
        <v>9194</v>
      </c>
      <c r="R695" t="str">
        <f>VLOOKUP(B695,'CBS SBI-2008'!$D$8:$L$1478,9,0)</f>
        <v>Wellness en overige dienstverlening; uitvaartbranche</v>
      </c>
      <c r="S695" t="s">
        <v>4550</v>
      </c>
    </row>
    <row r="696" spans="1:19" x14ac:dyDescent="0.2">
      <c r="A696" s="60" t="str">
        <f t="shared" si="20"/>
        <v>96031.2</v>
      </c>
      <c r="B696" s="60" t="s">
        <v>9212</v>
      </c>
      <c r="C696" s="140">
        <v>2</v>
      </c>
      <c r="D696" t="s">
        <v>10228</v>
      </c>
      <c r="E696" t="s">
        <v>10231</v>
      </c>
      <c r="F696" t="s">
        <v>10232</v>
      </c>
      <c r="G696">
        <v>0</v>
      </c>
      <c r="H696">
        <v>0</v>
      </c>
      <c r="I696">
        <v>10</v>
      </c>
      <c r="J696">
        <v>0</v>
      </c>
      <c r="K696">
        <v>2</v>
      </c>
      <c r="L696">
        <v>10</v>
      </c>
      <c r="M696" s="77">
        <v>1</v>
      </c>
      <c r="N696" s="135">
        <v>1</v>
      </c>
      <c r="O696" t="str">
        <f t="shared" si="21"/>
        <v>0,0,10,0,2,10</v>
      </c>
      <c r="P696" t="s">
        <v>7594</v>
      </c>
      <c r="Q696" t="s">
        <v>9194</v>
      </c>
      <c r="R696" t="str">
        <f>VLOOKUP(B696,'CBS SBI-2008'!$D$8:$L$1478,9,0)</f>
        <v>Wellness en overige dienstverlening; uitvaartbranche</v>
      </c>
      <c r="S696" t="s">
        <v>4550</v>
      </c>
    </row>
    <row r="697" spans="1:19" x14ac:dyDescent="0.2">
      <c r="A697" s="60" t="str">
        <f t="shared" si="20"/>
        <v>96032.3</v>
      </c>
      <c r="B697" s="60" t="s">
        <v>9214</v>
      </c>
      <c r="C697" s="140">
        <v>3</v>
      </c>
      <c r="D697" t="s">
        <v>10228</v>
      </c>
      <c r="E697" t="s">
        <v>10233</v>
      </c>
      <c r="F697" t="s">
        <v>10234</v>
      </c>
      <c r="G697">
        <v>100</v>
      </c>
      <c r="H697">
        <v>10</v>
      </c>
      <c r="I697">
        <v>30</v>
      </c>
      <c r="J697">
        <v>10</v>
      </c>
      <c r="K697">
        <v>2</v>
      </c>
      <c r="L697">
        <v>100</v>
      </c>
      <c r="M697" s="77" t="s">
        <v>4240</v>
      </c>
      <c r="N697" s="135">
        <v>3.2</v>
      </c>
      <c r="O697" t="str">
        <f t="shared" si="21"/>
        <v>100,10,30,10,2,100</v>
      </c>
      <c r="P697" t="s">
        <v>7594</v>
      </c>
      <c r="Q697" t="s">
        <v>9194</v>
      </c>
      <c r="R697" t="str">
        <f>VLOOKUP(B697,'CBS SBI-2008'!$D$8:$L$1478,9,0)</f>
        <v>Wellness en overige dienstverlening; uitvaartbranche</v>
      </c>
      <c r="S697" t="s">
        <v>4550</v>
      </c>
    </row>
    <row r="698" spans="1:19" x14ac:dyDescent="0.2">
      <c r="A698" s="60" t="str">
        <f t="shared" si="20"/>
        <v>9604</v>
      </c>
      <c r="B698" s="60" t="s">
        <v>9216</v>
      </c>
      <c r="C698" s="140"/>
      <c r="D698" t="s">
        <v>10209</v>
      </c>
      <c r="E698" t="s">
        <v>10210</v>
      </c>
      <c r="F698" t="s">
        <v>10210</v>
      </c>
      <c r="G698">
        <v>10</v>
      </c>
      <c r="H698">
        <v>0</v>
      </c>
      <c r="I698">
        <v>30</v>
      </c>
      <c r="J698">
        <v>0</v>
      </c>
      <c r="K698">
        <v>1</v>
      </c>
      <c r="L698">
        <v>30</v>
      </c>
      <c r="M698" s="77">
        <v>2</v>
      </c>
      <c r="N698" s="135">
        <v>2</v>
      </c>
      <c r="O698" t="str">
        <f t="shared" si="21"/>
        <v>10,0,30,0,1,30</v>
      </c>
      <c r="P698" t="s">
        <v>7594</v>
      </c>
      <c r="Q698" t="s">
        <v>9194</v>
      </c>
      <c r="R698" t="str">
        <f>VLOOKUP(B698,'CBS SBI-2008'!$D$8:$L$1478,9,0)</f>
        <v>Wellness en overige dienstverlening; uitvaartbranche</v>
      </c>
      <c r="S698" t="s">
        <v>4550</v>
      </c>
    </row>
    <row r="699" spans="1:19" x14ac:dyDescent="0.2">
      <c r="A699" s="60" t="str">
        <f t="shared" si="20"/>
        <v>9609.A</v>
      </c>
      <c r="B699" s="60" t="s">
        <v>9218</v>
      </c>
      <c r="C699" s="140" t="s">
        <v>181</v>
      </c>
      <c r="D699" t="s">
        <v>10235</v>
      </c>
      <c r="E699" t="s">
        <v>10236</v>
      </c>
      <c r="F699" t="s">
        <v>10236</v>
      </c>
      <c r="G699">
        <v>30</v>
      </c>
      <c r="H699">
        <v>0</v>
      </c>
      <c r="I699">
        <v>100</v>
      </c>
      <c r="J699">
        <v>0</v>
      </c>
      <c r="K699">
        <v>1</v>
      </c>
      <c r="L699">
        <v>100</v>
      </c>
      <c r="M699" s="77" t="s">
        <v>4240</v>
      </c>
      <c r="N699" s="135">
        <v>3.2</v>
      </c>
      <c r="O699" t="str">
        <f t="shared" si="21"/>
        <v>30,0,100,0,1,100</v>
      </c>
      <c r="P699" t="s">
        <v>6539</v>
      </c>
      <c r="Q699" t="s">
        <v>9194</v>
      </c>
      <c r="R699" t="str">
        <f>VLOOKUP(B699,'CBS SBI-2008'!$D$8:$L$1478,9,0)</f>
        <v>Wellness en overige dienstverlening; uitvaartbranche</v>
      </c>
      <c r="S699" t="s">
        <v>4550</v>
      </c>
    </row>
    <row r="700" spans="1:19" x14ac:dyDescent="0.2">
      <c r="A700" s="60" t="str">
        <f t="shared" si="20"/>
        <v>9609.B</v>
      </c>
      <c r="B700" s="60" t="s">
        <v>9218</v>
      </c>
      <c r="C700" s="140" t="s">
        <v>1284</v>
      </c>
      <c r="D700" t="s">
        <v>10237</v>
      </c>
      <c r="E700" t="s">
        <v>10237</v>
      </c>
      <c r="F700" t="s">
        <v>10237</v>
      </c>
      <c r="G700">
        <v>0</v>
      </c>
      <c r="H700">
        <v>0</v>
      </c>
      <c r="I700">
        <v>10</v>
      </c>
      <c r="J700">
        <v>0</v>
      </c>
      <c r="K700">
        <v>1</v>
      </c>
      <c r="L700">
        <v>10</v>
      </c>
      <c r="M700" s="77">
        <v>1</v>
      </c>
      <c r="N700" s="135">
        <v>1</v>
      </c>
      <c r="O700" t="str">
        <f t="shared" si="21"/>
        <v>0,0,10,0,1,10</v>
      </c>
      <c r="P700" t="s">
        <v>7594</v>
      </c>
      <c r="Q700" t="s">
        <v>9194</v>
      </c>
      <c r="R700" t="str">
        <f>VLOOKUP(B700,'CBS SBI-2008'!$D$8:$L$1478,9,0)</f>
        <v>Wellness en overige dienstverlening; uitvaartbranche</v>
      </c>
      <c r="S700" t="s">
        <v>4550</v>
      </c>
    </row>
  </sheetData>
  <autoFilter ref="A1:R700" xr:uid="{00000000-0009-0000-0000-000017000000}"/>
  <sortState xmlns:xlrd2="http://schemas.microsoft.com/office/spreadsheetml/2017/richdata2" ref="A3:S700">
    <sortCondition ref="C5:C815"/>
  </sortState>
  <pageMargins left="0.7" right="0.7" top="0.75" bottom="0.75" header="0.3" footer="0.3"/>
  <pageSetup paperSize="9" orientation="portrait"/>
  <legacy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10">
    <tabColor rgb="FFFFFF00"/>
  </sheetPr>
  <dimension ref="A1:D14"/>
  <sheetViews>
    <sheetView workbookViewId="0"/>
  </sheetViews>
  <sheetFormatPr defaultColWidth="8.85546875" defaultRowHeight="12.75" x14ac:dyDescent="0.2"/>
  <cols>
    <col min="1" max="1" width="14.42578125" customWidth="1"/>
    <col min="2" max="2" width="14" bestFit="1" customWidth="1"/>
    <col min="3" max="3" width="13.42578125" customWidth="1"/>
    <col min="4" max="4" width="49.85546875" customWidth="1"/>
    <col min="7" max="7" width="12.42578125" customWidth="1"/>
  </cols>
  <sheetData>
    <row r="1" spans="1:4" ht="15.75" x14ac:dyDescent="0.25">
      <c r="A1" s="40" t="s">
        <v>10238</v>
      </c>
    </row>
    <row r="3" spans="1:4" x14ac:dyDescent="0.2">
      <c r="A3" s="240" t="s">
        <v>10239</v>
      </c>
      <c r="B3" s="240" t="s">
        <v>10240</v>
      </c>
      <c r="C3" s="240" t="s">
        <v>10241</v>
      </c>
    </row>
    <row r="4" spans="1:4" x14ac:dyDescent="0.2">
      <c r="A4" s="239" t="s">
        <v>227</v>
      </c>
      <c r="B4" s="239" t="s">
        <v>227</v>
      </c>
      <c r="C4" s="240"/>
    </row>
    <row r="5" spans="1:4" x14ac:dyDescent="0.2">
      <c r="A5" s="13">
        <v>1</v>
      </c>
      <c r="B5" s="13" t="s">
        <v>6380</v>
      </c>
      <c r="C5" s="13">
        <v>10</v>
      </c>
    </row>
    <row r="6" spans="1:4" x14ac:dyDescent="0.2">
      <c r="A6" s="13">
        <v>2</v>
      </c>
      <c r="B6" s="13" t="s">
        <v>6380</v>
      </c>
      <c r="C6" s="13">
        <v>30</v>
      </c>
    </row>
    <row r="7" spans="1:4" x14ac:dyDescent="0.2">
      <c r="A7" s="13" t="s">
        <v>4528</v>
      </c>
      <c r="B7" s="13" t="s">
        <v>6378</v>
      </c>
      <c r="C7" s="13">
        <v>50</v>
      </c>
    </row>
    <row r="8" spans="1:4" x14ac:dyDescent="0.2">
      <c r="A8" s="13" t="s">
        <v>4240</v>
      </c>
      <c r="B8" s="13" t="s">
        <v>6378</v>
      </c>
      <c r="C8" s="13">
        <v>100</v>
      </c>
    </row>
    <row r="9" spans="1:4" x14ac:dyDescent="0.2">
      <c r="A9" s="13" t="s">
        <v>4606</v>
      </c>
      <c r="B9" s="13" t="s">
        <v>6378</v>
      </c>
      <c r="C9" s="13">
        <v>200</v>
      </c>
    </row>
    <row r="10" spans="1:4" x14ac:dyDescent="0.2">
      <c r="A10" s="13" t="s">
        <v>4621</v>
      </c>
      <c r="B10" s="13" t="s">
        <v>6378</v>
      </c>
      <c r="C10" s="13">
        <v>300</v>
      </c>
      <c r="D10" s="14" t="s">
        <v>10242</v>
      </c>
    </row>
    <row r="11" spans="1:4" x14ac:dyDescent="0.2">
      <c r="A11" s="13" t="s">
        <v>4732</v>
      </c>
      <c r="B11" s="13" t="s">
        <v>6376</v>
      </c>
      <c r="C11" s="13">
        <v>500</v>
      </c>
    </row>
    <row r="12" spans="1:4" x14ac:dyDescent="0.2">
      <c r="A12" s="13" t="s">
        <v>4748</v>
      </c>
      <c r="B12" s="13" t="s">
        <v>6376</v>
      </c>
      <c r="C12" s="13">
        <v>700</v>
      </c>
    </row>
    <row r="13" spans="1:4" x14ac:dyDescent="0.2">
      <c r="A13" s="13" t="s">
        <v>4754</v>
      </c>
      <c r="B13" s="13" t="s">
        <v>6376</v>
      </c>
      <c r="C13" s="13">
        <v>1000</v>
      </c>
    </row>
    <row r="14" spans="1:4" x14ac:dyDescent="0.2">
      <c r="A14" s="13">
        <v>6</v>
      </c>
      <c r="B14" s="13" t="s">
        <v>6376</v>
      </c>
      <c r="C14" s="13">
        <v>1500</v>
      </c>
    </row>
  </sheetData>
  <pageMargins left="0.7" right="0.7" top="0.75" bottom="0.75" header="0.3" footer="0.3"/>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Q7"/>
  <sheetViews>
    <sheetView showGridLines="0" showRowColHeaders="0" zoomScale="55" zoomScaleNormal="55" workbookViewId="0">
      <selection activeCell="B61" sqref="B61"/>
    </sheetView>
  </sheetViews>
  <sheetFormatPr defaultColWidth="9" defaultRowHeight="12.75" x14ac:dyDescent="0.2"/>
  <sheetData>
    <row r="7" spans="17:17" x14ac:dyDescent="0.2">
      <c r="Q7" t="s">
        <v>10599</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1">
    <tabColor rgb="FFFFFF00"/>
  </sheetPr>
  <dimension ref="A1:F14"/>
  <sheetViews>
    <sheetView workbookViewId="0">
      <selection activeCell="A6" sqref="A6"/>
    </sheetView>
  </sheetViews>
  <sheetFormatPr defaultColWidth="8.85546875" defaultRowHeight="12.75" x14ac:dyDescent="0.2"/>
  <cols>
    <col min="1" max="1" width="3.5703125" style="14" bestFit="1" customWidth="1"/>
    <col min="2" max="2" width="21.140625" customWidth="1"/>
    <col min="3" max="3" width="76.5703125" customWidth="1"/>
    <col min="4" max="4" width="12.85546875" customWidth="1"/>
    <col min="5" max="5" width="13.5703125" customWidth="1"/>
  </cols>
  <sheetData>
    <row r="1" spans="1:6" ht="15.75" x14ac:dyDescent="0.2">
      <c r="B1" s="41" t="s">
        <v>10243</v>
      </c>
      <c r="C1" s="1"/>
      <c r="D1" s="1"/>
      <c r="E1" s="1"/>
    </row>
    <row r="2" spans="1:6" ht="15.75" x14ac:dyDescent="0.2">
      <c r="B2" s="41"/>
      <c r="C2" s="1"/>
      <c r="D2" s="1"/>
      <c r="E2" s="1"/>
    </row>
    <row r="3" spans="1:6" ht="25.5" x14ac:dyDescent="0.2">
      <c r="A3" s="105" t="s">
        <v>5035</v>
      </c>
      <c r="B3" s="52" t="s">
        <v>10244</v>
      </c>
      <c r="C3" s="52" t="s">
        <v>10245</v>
      </c>
      <c r="D3" s="53" t="s">
        <v>4236</v>
      </c>
      <c r="E3" s="53" t="s">
        <v>4237</v>
      </c>
      <c r="F3" s="10" t="s">
        <v>10246</v>
      </c>
    </row>
    <row r="4" spans="1:6" ht="25.5" x14ac:dyDescent="0.2">
      <c r="A4" s="209">
        <v>1</v>
      </c>
      <c r="B4" s="1" t="s">
        <v>10247</v>
      </c>
      <c r="C4" s="1" t="s">
        <v>10248</v>
      </c>
      <c r="D4" s="54">
        <v>41609</v>
      </c>
      <c r="E4" s="1"/>
      <c r="F4" t="s">
        <v>10249</v>
      </c>
    </row>
    <row r="5" spans="1:6" ht="25.5" x14ac:dyDescent="0.2">
      <c r="A5" s="209">
        <v>2</v>
      </c>
      <c r="B5" s="1" t="s">
        <v>10250</v>
      </c>
      <c r="C5" s="1" t="s">
        <v>10251</v>
      </c>
      <c r="D5" s="54">
        <v>41609</v>
      </c>
      <c r="E5" s="1"/>
      <c r="F5" t="s">
        <v>10252</v>
      </c>
    </row>
    <row r="6" spans="1:6" ht="63.75" x14ac:dyDescent="0.2">
      <c r="A6" s="209">
        <v>3</v>
      </c>
      <c r="B6" s="1" t="s">
        <v>10253</v>
      </c>
      <c r="C6" s="2" t="s">
        <v>10254</v>
      </c>
      <c r="D6" s="54">
        <v>42453</v>
      </c>
      <c r="E6" s="1"/>
    </row>
    <row r="7" spans="1:6" ht="25.5" x14ac:dyDescent="0.2">
      <c r="A7" s="209">
        <v>4</v>
      </c>
      <c r="B7" s="1" t="s">
        <v>10255</v>
      </c>
      <c r="C7" s="1" t="s">
        <v>10256</v>
      </c>
      <c r="D7" s="54">
        <v>41609</v>
      </c>
      <c r="E7" s="1"/>
      <c r="F7" t="s">
        <v>10252</v>
      </c>
    </row>
    <row r="8" spans="1:6" ht="38.25" x14ac:dyDescent="0.2">
      <c r="A8" s="209">
        <v>5</v>
      </c>
      <c r="B8" s="1" t="s">
        <v>10257</v>
      </c>
      <c r="C8" s="1" t="s">
        <v>10258</v>
      </c>
      <c r="D8" s="54">
        <v>41609</v>
      </c>
      <c r="E8" s="1"/>
      <c r="F8" t="s">
        <v>10252</v>
      </c>
    </row>
    <row r="9" spans="1:6" ht="25.5" x14ac:dyDescent="0.2">
      <c r="A9" s="209">
        <v>6</v>
      </c>
      <c r="B9" s="1" t="s">
        <v>10259</v>
      </c>
      <c r="C9" s="1" t="s">
        <v>10260</v>
      </c>
      <c r="D9" s="54">
        <v>41609</v>
      </c>
      <c r="E9" s="1"/>
      <c r="F9" t="s">
        <v>10252</v>
      </c>
    </row>
    <row r="10" spans="1:6" ht="25.5" x14ac:dyDescent="0.2">
      <c r="A10" s="209">
        <v>7</v>
      </c>
      <c r="B10" s="1" t="s">
        <v>10261</v>
      </c>
      <c r="C10" s="1" t="s">
        <v>10262</v>
      </c>
      <c r="D10" s="54">
        <v>41609</v>
      </c>
      <c r="E10" s="1"/>
      <c r="F10" t="s">
        <v>10252</v>
      </c>
    </row>
    <row r="11" spans="1:6" x14ac:dyDescent="0.2">
      <c r="A11" s="209">
        <v>8</v>
      </c>
      <c r="B11" s="1" t="s">
        <v>10263</v>
      </c>
      <c r="C11" t="s">
        <v>10264</v>
      </c>
      <c r="D11" s="55">
        <v>41365</v>
      </c>
      <c r="F11" t="s">
        <v>10265</v>
      </c>
    </row>
    <row r="12" spans="1:6" x14ac:dyDescent="0.2">
      <c r="A12" s="209">
        <v>9</v>
      </c>
      <c r="B12" s="1" t="s">
        <v>10266</v>
      </c>
      <c r="C12" t="s">
        <v>10267</v>
      </c>
      <c r="D12" s="55">
        <v>41365</v>
      </c>
      <c r="F12" t="s">
        <v>10265</v>
      </c>
    </row>
    <row r="13" spans="1:6" x14ac:dyDescent="0.2">
      <c r="A13" s="14">
        <v>10</v>
      </c>
      <c r="B13" t="s">
        <v>10268</v>
      </c>
      <c r="C13" s="1" t="s">
        <v>10269</v>
      </c>
      <c r="D13" s="55">
        <v>42705</v>
      </c>
      <c r="F13" t="s">
        <v>10265</v>
      </c>
    </row>
    <row r="14" spans="1:6" ht="38.25" x14ac:dyDescent="0.2">
      <c r="A14" s="14">
        <v>11</v>
      </c>
      <c r="B14" s="319" t="s">
        <v>11539</v>
      </c>
      <c r="C14" s="1" t="s">
        <v>11538</v>
      </c>
      <c r="D14" s="55">
        <v>44562</v>
      </c>
      <c r="F14" t="s">
        <v>10265</v>
      </c>
    </row>
  </sheetData>
  <pageMargins left="0.7" right="0.7" top="0.75" bottom="0.75" header="0.3" footer="0.3"/>
  <pageSetup paperSize="9" orientation="portrait" horizontalDpi="4294967292" verticalDpi="4294967292"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3">
    <tabColor rgb="FFFFFF00"/>
  </sheetPr>
  <dimension ref="A1:H52"/>
  <sheetViews>
    <sheetView zoomScale="115" zoomScaleNormal="115" workbookViewId="0">
      <selection activeCell="C24" sqref="C24"/>
    </sheetView>
  </sheetViews>
  <sheetFormatPr defaultColWidth="9" defaultRowHeight="12.75" x14ac:dyDescent="0.2"/>
  <cols>
    <col min="1" max="1" width="5.5703125" style="13" customWidth="1"/>
    <col min="2" max="2" width="44.85546875" customWidth="1"/>
    <col min="3" max="3" width="51.5703125" style="191" customWidth="1"/>
    <col min="4" max="4" width="15.28515625" customWidth="1"/>
    <col min="5" max="5" width="11.28515625" bestFit="1" customWidth="1"/>
    <col min="6" max="6" width="9.42578125" bestFit="1" customWidth="1"/>
    <col min="7" max="7" width="41.28515625" style="2" customWidth="1"/>
    <col min="8" max="8" width="5" customWidth="1"/>
  </cols>
  <sheetData>
    <row r="1" spans="1:8" ht="15.75" x14ac:dyDescent="0.25">
      <c r="A1" s="222" t="s">
        <v>10270</v>
      </c>
      <c r="B1" s="57"/>
      <c r="E1" s="36"/>
    </row>
    <row r="2" spans="1:8" x14ac:dyDescent="0.2">
      <c r="A2" s="19" t="s">
        <v>10271</v>
      </c>
    </row>
    <row r="3" spans="1:8" ht="15" x14ac:dyDescent="0.25">
      <c r="A3" s="49" t="s">
        <v>507</v>
      </c>
      <c r="B3" s="10" t="s">
        <v>10272</v>
      </c>
      <c r="C3" s="43" t="s">
        <v>10273</v>
      </c>
      <c r="D3" s="10" t="s">
        <v>10274</v>
      </c>
      <c r="E3" s="10" t="s">
        <v>10275</v>
      </c>
      <c r="F3" s="24" t="s">
        <v>10276</v>
      </c>
      <c r="G3" s="20" t="s">
        <v>508</v>
      </c>
    </row>
    <row r="4" spans="1:8" x14ac:dyDescent="0.2">
      <c r="A4" s="130" t="s">
        <v>10277</v>
      </c>
      <c r="B4" s="31" t="s">
        <v>10278</v>
      </c>
      <c r="C4" s="204" t="s">
        <v>10278</v>
      </c>
      <c r="D4" s="31" t="s">
        <v>10279</v>
      </c>
      <c r="E4" s="31" t="s">
        <v>10280</v>
      </c>
      <c r="F4" s="31"/>
      <c r="G4" s="1"/>
      <c r="H4" t="str">
        <f t="shared" ref="H4:H52" si="0">A4</f>
        <v>NL01</v>
      </c>
    </row>
    <row r="5" spans="1:8" x14ac:dyDescent="0.2">
      <c r="A5" s="130" t="s">
        <v>10281</v>
      </c>
      <c r="B5" s="31" t="s">
        <v>10282</v>
      </c>
      <c r="C5" s="204" t="s">
        <v>10282</v>
      </c>
      <c r="D5" s="31" t="s">
        <v>1297</v>
      </c>
      <c r="E5" s="31" t="s">
        <v>10280</v>
      </c>
      <c r="F5" s="270"/>
      <c r="G5" s="1"/>
      <c r="H5" t="str">
        <f t="shared" si="0"/>
        <v>NL02</v>
      </c>
    </row>
    <row r="6" spans="1:8" x14ac:dyDescent="0.2">
      <c r="A6" s="130" t="s">
        <v>10283</v>
      </c>
      <c r="B6" s="272" t="s">
        <v>10284</v>
      </c>
      <c r="C6" s="204" t="s">
        <v>10284</v>
      </c>
      <c r="D6" s="31" t="s">
        <v>10285</v>
      </c>
      <c r="E6" s="31" t="s">
        <v>10286</v>
      </c>
      <c r="F6" s="31"/>
      <c r="G6" s="1"/>
      <c r="H6" t="str">
        <f t="shared" si="0"/>
        <v>NL03</v>
      </c>
    </row>
    <row r="7" spans="1:8" x14ac:dyDescent="0.2">
      <c r="A7" s="130" t="s">
        <v>10287</v>
      </c>
      <c r="B7" s="31" t="s">
        <v>10288</v>
      </c>
      <c r="C7" s="204" t="s">
        <v>10288</v>
      </c>
      <c r="D7" s="31" t="s">
        <v>10289</v>
      </c>
      <c r="E7" s="31" t="s">
        <v>10290</v>
      </c>
      <c r="F7" s="31"/>
      <c r="G7" s="1"/>
      <c r="H7" t="str">
        <f t="shared" si="0"/>
        <v>NL04</v>
      </c>
    </row>
    <row r="8" spans="1:8" x14ac:dyDescent="0.2">
      <c r="A8" s="130" t="s">
        <v>10291</v>
      </c>
      <c r="B8" s="31" t="s">
        <v>10292</v>
      </c>
      <c r="C8" s="204" t="s">
        <v>10292</v>
      </c>
      <c r="D8" s="31" t="s">
        <v>10285</v>
      </c>
      <c r="E8" s="31" t="s">
        <v>10286</v>
      </c>
      <c r="F8" s="31"/>
      <c r="G8" s="1"/>
      <c r="H8" t="str">
        <f t="shared" si="0"/>
        <v>NL05</v>
      </c>
    </row>
    <row r="9" spans="1:8" x14ac:dyDescent="0.2">
      <c r="A9" s="130" t="s">
        <v>10293</v>
      </c>
      <c r="B9" s="31" t="s">
        <v>10294</v>
      </c>
      <c r="C9" s="204" t="s">
        <v>10294</v>
      </c>
      <c r="D9" s="31" t="s">
        <v>10295</v>
      </c>
      <c r="E9" s="31" t="s">
        <v>10286</v>
      </c>
      <c r="F9" s="31"/>
      <c r="G9" s="1"/>
      <c r="H9" t="str">
        <f t="shared" si="0"/>
        <v>NL06</v>
      </c>
    </row>
    <row r="10" spans="1:8" x14ac:dyDescent="0.2">
      <c r="A10" s="130" t="s">
        <v>10296</v>
      </c>
      <c r="B10" s="31" t="s">
        <v>10297</v>
      </c>
      <c r="C10" s="204" t="s">
        <v>10297</v>
      </c>
      <c r="D10" s="31" t="s">
        <v>10295</v>
      </c>
      <c r="E10" s="31" t="s">
        <v>10286</v>
      </c>
      <c r="F10" s="31"/>
      <c r="G10" s="1"/>
      <c r="H10" t="str">
        <f t="shared" si="0"/>
        <v>NL07</v>
      </c>
    </row>
    <row r="11" spans="1:8" x14ac:dyDescent="0.2">
      <c r="A11" s="130" t="s">
        <v>10298</v>
      </c>
      <c r="B11" s="31" t="s">
        <v>10299</v>
      </c>
      <c r="C11" s="204" t="s">
        <v>10299</v>
      </c>
      <c r="D11" s="31" t="s">
        <v>10285</v>
      </c>
      <c r="E11" s="31" t="s">
        <v>10286</v>
      </c>
      <c r="F11" s="31"/>
      <c r="G11" s="1"/>
      <c r="H11" t="str">
        <f t="shared" si="0"/>
        <v>NL08</v>
      </c>
    </row>
    <row r="12" spans="1:8" x14ac:dyDescent="0.2">
      <c r="A12" s="130" t="s">
        <v>10300</v>
      </c>
      <c r="B12" s="272" t="s">
        <v>10301</v>
      </c>
      <c r="C12" s="204" t="s">
        <v>10301</v>
      </c>
      <c r="D12" s="31" t="s">
        <v>10302</v>
      </c>
      <c r="E12" s="31" t="s">
        <v>10303</v>
      </c>
      <c r="F12" s="31"/>
      <c r="G12" s="1"/>
      <c r="H12" t="str">
        <f t="shared" si="0"/>
        <v>NL09</v>
      </c>
    </row>
    <row r="13" spans="1:8" x14ac:dyDescent="0.2">
      <c r="A13" s="130" t="s">
        <v>10304</v>
      </c>
      <c r="B13" s="31" t="s">
        <v>10305</v>
      </c>
      <c r="C13" s="204" t="s">
        <v>10305</v>
      </c>
      <c r="D13" s="31" t="s">
        <v>10306</v>
      </c>
      <c r="E13" s="31" t="s">
        <v>10303</v>
      </c>
      <c r="F13" s="31"/>
      <c r="G13" s="1"/>
      <c r="H13" t="str">
        <f t="shared" si="0"/>
        <v>NL10</v>
      </c>
    </row>
    <row r="14" spans="1:8" x14ac:dyDescent="0.2">
      <c r="A14" s="130" t="s">
        <v>10307</v>
      </c>
      <c r="B14" s="31" t="s">
        <v>10308</v>
      </c>
      <c r="C14" s="204" t="s">
        <v>10308</v>
      </c>
      <c r="D14" s="31" t="s">
        <v>10306</v>
      </c>
      <c r="E14" s="31" t="s">
        <v>10303</v>
      </c>
      <c r="F14" s="31"/>
      <c r="G14" s="1"/>
      <c r="H14" t="str">
        <f t="shared" si="0"/>
        <v>NL11</v>
      </c>
    </row>
    <row r="15" spans="1:8" x14ac:dyDescent="0.2">
      <c r="A15" s="130" t="s">
        <v>10309</v>
      </c>
      <c r="B15" s="31" t="s">
        <v>10310</v>
      </c>
      <c r="C15" s="204" t="s">
        <v>10310</v>
      </c>
      <c r="D15" s="31" t="s">
        <v>10311</v>
      </c>
      <c r="E15" s="31" t="s">
        <v>10280</v>
      </c>
      <c r="F15" s="31"/>
      <c r="G15" s="1"/>
      <c r="H15" t="str">
        <f t="shared" si="0"/>
        <v>NL12</v>
      </c>
    </row>
    <row r="16" spans="1:8" x14ac:dyDescent="0.2">
      <c r="A16" s="130" t="s">
        <v>10312</v>
      </c>
      <c r="B16" s="31" t="s">
        <v>10313</v>
      </c>
      <c r="C16" s="204" t="s">
        <v>10313</v>
      </c>
      <c r="D16" s="31" t="s">
        <v>10311</v>
      </c>
      <c r="E16" s="31" t="s">
        <v>10286</v>
      </c>
      <c r="F16" s="31"/>
      <c r="G16" s="1"/>
      <c r="H16" t="str">
        <f t="shared" si="0"/>
        <v>NL13</v>
      </c>
    </row>
    <row r="17" spans="1:8" x14ac:dyDescent="0.2">
      <c r="A17" s="130" t="s">
        <v>10314</v>
      </c>
      <c r="B17" s="31" t="s">
        <v>10315</v>
      </c>
      <c r="C17" s="204" t="s">
        <v>10315</v>
      </c>
      <c r="D17" s="31" t="s">
        <v>10311</v>
      </c>
      <c r="E17" s="31" t="s">
        <v>10280</v>
      </c>
      <c r="F17" s="31"/>
      <c r="G17" s="1"/>
      <c r="H17" t="str">
        <f t="shared" si="0"/>
        <v>NL14</v>
      </c>
    </row>
    <row r="18" spans="1:8" x14ac:dyDescent="0.2">
      <c r="A18" s="130" t="s">
        <v>10316</v>
      </c>
      <c r="B18" s="31" t="s">
        <v>10317</v>
      </c>
      <c r="C18" s="204" t="s">
        <v>10317</v>
      </c>
      <c r="D18" s="31" t="s">
        <v>10311</v>
      </c>
      <c r="E18" s="31" t="s">
        <v>10286</v>
      </c>
      <c r="F18" s="31"/>
      <c r="G18" s="1"/>
      <c r="H18" t="str">
        <f t="shared" si="0"/>
        <v>NL16</v>
      </c>
    </row>
    <row r="19" spans="1:8" x14ac:dyDescent="0.2">
      <c r="A19" s="130" t="s">
        <v>11540</v>
      </c>
      <c r="B19" s="31" t="s">
        <v>11541</v>
      </c>
      <c r="C19" s="320" t="s">
        <v>11541</v>
      </c>
      <c r="D19" s="31" t="s">
        <v>11546</v>
      </c>
      <c r="E19" s="31" t="s">
        <v>10303</v>
      </c>
      <c r="F19" s="31"/>
      <c r="G19" s="1"/>
      <c r="H19" t="str">
        <f t="shared" si="0"/>
        <v>NL17</v>
      </c>
    </row>
    <row r="20" spans="1:8" x14ac:dyDescent="0.2">
      <c r="A20" s="130" t="s">
        <v>11542</v>
      </c>
      <c r="B20" s="31" t="s">
        <v>11543</v>
      </c>
      <c r="C20" s="204" t="s">
        <v>11543</v>
      </c>
      <c r="D20" s="31" t="s">
        <v>11547</v>
      </c>
      <c r="E20" s="31" t="s">
        <v>10280</v>
      </c>
      <c r="F20" s="31"/>
      <c r="G20" s="1"/>
      <c r="H20" t="str">
        <f t="shared" si="0"/>
        <v>NL18</v>
      </c>
    </row>
    <row r="21" spans="1:8" x14ac:dyDescent="0.2">
      <c r="A21" s="130" t="s">
        <v>11544</v>
      </c>
      <c r="B21" s="31" t="s">
        <v>11545</v>
      </c>
      <c r="C21" s="204" t="s">
        <v>11545</v>
      </c>
      <c r="D21" s="31" t="s">
        <v>11548</v>
      </c>
      <c r="E21" s="31" t="s">
        <v>10280</v>
      </c>
      <c r="F21" s="31"/>
      <c r="G21" s="1"/>
      <c r="H21" t="str">
        <f t="shared" si="0"/>
        <v>NL19</v>
      </c>
    </row>
    <row r="22" spans="1:8" x14ac:dyDescent="0.2">
      <c r="A22" s="130" t="s">
        <v>11573</v>
      </c>
      <c r="B22" s="31" t="s">
        <v>11576</v>
      </c>
      <c r="C22" s="287" t="s">
        <v>11576</v>
      </c>
      <c r="D22" s="31" t="s">
        <v>10311</v>
      </c>
      <c r="E22" s="31" t="s">
        <v>10286</v>
      </c>
      <c r="F22" s="31"/>
      <c r="G22" s="1"/>
      <c r="H22" t="str">
        <f t="shared" si="0"/>
        <v>NL20</v>
      </c>
    </row>
    <row r="23" spans="1:8" x14ac:dyDescent="0.2">
      <c r="A23" s="130" t="s">
        <v>11574</v>
      </c>
      <c r="B23" s="31" t="s">
        <v>11577</v>
      </c>
      <c r="C23" s="287" t="s">
        <v>11577</v>
      </c>
      <c r="D23" s="1" t="s">
        <v>1297</v>
      </c>
      <c r="E23" s="1" t="s">
        <v>10280</v>
      </c>
      <c r="F23" s="31"/>
      <c r="G23" s="1"/>
      <c r="H23" t="str">
        <f t="shared" si="0"/>
        <v>NL21</v>
      </c>
    </row>
    <row r="24" spans="1:8" x14ac:dyDescent="0.2">
      <c r="A24" s="130" t="s">
        <v>11575</v>
      </c>
      <c r="B24" s="31" t="s">
        <v>13107</v>
      </c>
      <c r="C24" s="287" t="s">
        <v>11578</v>
      </c>
      <c r="D24" s="31" t="s">
        <v>10306</v>
      </c>
      <c r="E24" s="31" t="s">
        <v>10303</v>
      </c>
      <c r="F24" s="31"/>
      <c r="G24" s="1"/>
      <c r="H24" t="str">
        <f t="shared" si="0"/>
        <v>NL22</v>
      </c>
    </row>
    <row r="25" spans="1:8" x14ac:dyDescent="0.2">
      <c r="A25" s="44">
        <v>1</v>
      </c>
      <c r="B25" s="44" t="s">
        <v>10318</v>
      </c>
      <c r="C25" s="281"/>
      <c r="D25" s="44" t="s">
        <v>1297</v>
      </c>
      <c r="E25" s="44" t="s">
        <v>10280</v>
      </c>
      <c r="F25" s="277">
        <v>44256</v>
      </c>
      <c r="G25" s="282" t="s">
        <v>10319</v>
      </c>
      <c r="H25" s="44">
        <f t="shared" si="0"/>
        <v>1</v>
      </c>
    </row>
    <row r="26" spans="1:8" ht="25.5" x14ac:dyDescent="0.2">
      <c r="A26" s="44">
        <v>2</v>
      </c>
      <c r="B26" s="44" t="s">
        <v>10320</v>
      </c>
      <c r="C26" s="281"/>
      <c r="D26" s="44" t="s">
        <v>10302</v>
      </c>
      <c r="E26" s="44" t="s">
        <v>10303</v>
      </c>
      <c r="F26" s="277">
        <v>44256</v>
      </c>
      <c r="G26" s="45" t="s">
        <v>10321</v>
      </c>
      <c r="H26" s="44">
        <f t="shared" si="0"/>
        <v>2</v>
      </c>
    </row>
    <row r="27" spans="1:8" x14ac:dyDescent="0.2">
      <c r="A27" s="44">
        <v>3</v>
      </c>
      <c r="B27" s="44" t="s">
        <v>10322</v>
      </c>
      <c r="C27" s="281"/>
      <c r="D27" s="44" t="s">
        <v>10323</v>
      </c>
      <c r="E27" s="44" t="s">
        <v>10303</v>
      </c>
      <c r="F27" s="277">
        <v>43252</v>
      </c>
      <c r="G27" s="283" t="s">
        <v>10324</v>
      </c>
      <c r="H27" s="44">
        <f t="shared" si="0"/>
        <v>3</v>
      </c>
    </row>
    <row r="28" spans="1:8" ht="25.5" x14ac:dyDescent="0.2">
      <c r="A28" s="44">
        <v>4</v>
      </c>
      <c r="B28" s="44" t="s">
        <v>10325</v>
      </c>
      <c r="C28" s="281"/>
      <c r="D28" s="44" t="s">
        <v>10323</v>
      </c>
      <c r="E28" s="44" t="s">
        <v>10303</v>
      </c>
      <c r="F28" s="277">
        <v>44256</v>
      </c>
      <c r="G28" s="283" t="s">
        <v>10326</v>
      </c>
      <c r="H28" s="44">
        <f t="shared" si="0"/>
        <v>4</v>
      </c>
    </row>
    <row r="29" spans="1:8" ht="25.5" x14ac:dyDescent="0.2">
      <c r="A29" s="44">
        <v>5</v>
      </c>
      <c r="B29" s="44" t="s">
        <v>10327</v>
      </c>
      <c r="C29" s="281"/>
      <c r="D29" s="44" t="s">
        <v>10323</v>
      </c>
      <c r="E29" s="44" t="s">
        <v>10303</v>
      </c>
      <c r="F29" s="277">
        <v>44256</v>
      </c>
      <c r="G29" s="283" t="s">
        <v>10328</v>
      </c>
      <c r="H29" s="44">
        <f t="shared" si="0"/>
        <v>5</v>
      </c>
    </row>
    <row r="30" spans="1:8" ht="25.5" x14ac:dyDescent="0.2">
      <c r="A30" s="44">
        <v>6</v>
      </c>
      <c r="B30" s="44" t="s">
        <v>10329</v>
      </c>
      <c r="C30" s="281"/>
      <c r="D30" s="44" t="s">
        <v>1297</v>
      </c>
      <c r="E30" s="44" t="s">
        <v>10280</v>
      </c>
      <c r="F30" s="277">
        <v>44256</v>
      </c>
      <c r="G30" s="283" t="s">
        <v>10330</v>
      </c>
      <c r="H30" s="44">
        <f t="shared" si="0"/>
        <v>6</v>
      </c>
    </row>
    <row r="31" spans="1:8" ht="25.5" x14ac:dyDescent="0.2">
      <c r="A31" s="44">
        <v>7</v>
      </c>
      <c r="B31" s="44" t="s">
        <v>10288</v>
      </c>
      <c r="C31" s="44"/>
      <c r="D31" s="44" t="s">
        <v>10289</v>
      </c>
      <c r="E31" s="44" t="s">
        <v>10290</v>
      </c>
      <c r="F31" s="277">
        <v>44256</v>
      </c>
      <c r="G31" s="283" t="s">
        <v>10331</v>
      </c>
      <c r="H31" s="44">
        <f t="shared" si="0"/>
        <v>7</v>
      </c>
    </row>
    <row r="32" spans="1:8" x14ac:dyDescent="0.2">
      <c r="A32" s="44">
        <v>8</v>
      </c>
      <c r="B32" s="44" t="s">
        <v>10297</v>
      </c>
      <c r="C32" s="44"/>
      <c r="D32" s="44" t="s">
        <v>10295</v>
      </c>
      <c r="E32" s="44" t="s">
        <v>10286</v>
      </c>
      <c r="F32" s="277">
        <v>43252</v>
      </c>
      <c r="G32" s="283" t="s">
        <v>10324</v>
      </c>
      <c r="H32" s="44">
        <f t="shared" si="0"/>
        <v>8</v>
      </c>
    </row>
    <row r="33" spans="1:8" x14ac:dyDescent="0.2">
      <c r="A33" s="44">
        <v>9</v>
      </c>
      <c r="B33" s="44" t="s">
        <v>10332</v>
      </c>
      <c r="C33" s="44"/>
      <c r="D33" s="44" t="s">
        <v>10295</v>
      </c>
      <c r="E33" s="44" t="s">
        <v>10286</v>
      </c>
      <c r="F33" s="277">
        <v>43252</v>
      </c>
      <c r="G33" s="283" t="s">
        <v>10324</v>
      </c>
      <c r="H33" s="44">
        <f t="shared" si="0"/>
        <v>9</v>
      </c>
    </row>
    <row r="34" spans="1:8" ht="25.5" x14ac:dyDescent="0.2">
      <c r="A34" s="44">
        <v>10</v>
      </c>
      <c r="B34" s="44" t="s">
        <v>10294</v>
      </c>
      <c r="C34" s="44"/>
      <c r="D34" s="44" t="s">
        <v>10295</v>
      </c>
      <c r="E34" s="44" t="s">
        <v>10286</v>
      </c>
      <c r="F34" s="277">
        <v>44256</v>
      </c>
      <c r="G34" s="283" t="s">
        <v>10333</v>
      </c>
      <c r="H34" s="44">
        <f t="shared" si="0"/>
        <v>10</v>
      </c>
    </row>
    <row r="35" spans="1:8" ht="25.5" x14ac:dyDescent="0.2">
      <c r="A35" s="44">
        <v>11</v>
      </c>
      <c r="B35" s="44" t="s">
        <v>10292</v>
      </c>
      <c r="C35" s="44"/>
      <c r="D35" s="44" t="s">
        <v>10285</v>
      </c>
      <c r="E35" s="44" t="s">
        <v>10286</v>
      </c>
      <c r="F35" s="277">
        <v>44256</v>
      </c>
      <c r="G35" s="283" t="s">
        <v>10334</v>
      </c>
      <c r="H35" s="44">
        <f t="shared" si="0"/>
        <v>11</v>
      </c>
    </row>
    <row r="36" spans="1:8" ht="25.5" x14ac:dyDescent="0.2">
      <c r="A36" s="44">
        <v>12</v>
      </c>
      <c r="B36" s="44" t="s">
        <v>10299</v>
      </c>
      <c r="C36" s="44"/>
      <c r="D36" s="44" t="s">
        <v>10285</v>
      </c>
      <c r="E36" s="44" t="s">
        <v>10286</v>
      </c>
      <c r="F36" s="277">
        <v>44256</v>
      </c>
      <c r="G36" s="283" t="s">
        <v>10335</v>
      </c>
      <c r="H36" s="44">
        <f t="shared" si="0"/>
        <v>12</v>
      </c>
    </row>
    <row r="37" spans="1:8" ht="25.5" x14ac:dyDescent="0.2">
      <c r="A37" s="44">
        <v>13</v>
      </c>
      <c r="B37" s="44" t="s">
        <v>10336</v>
      </c>
      <c r="C37" s="44"/>
      <c r="D37" s="44" t="s">
        <v>10285</v>
      </c>
      <c r="E37" s="44" t="s">
        <v>10286</v>
      </c>
      <c r="F37" s="277">
        <v>44256</v>
      </c>
      <c r="G37" s="283" t="s">
        <v>10337</v>
      </c>
      <c r="H37" s="44">
        <f t="shared" si="0"/>
        <v>13</v>
      </c>
    </row>
    <row r="38" spans="1:8" x14ac:dyDescent="0.2">
      <c r="A38" s="44">
        <v>14</v>
      </c>
      <c r="B38" s="44" t="s">
        <v>10338</v>
      </c>
      <c r="C38" s="44"/>
      <c r="D38" s="44" t="s">
        <v>10285</v>
      </c>
      <c r="E38" s="44" t="s">
        <v>10286</v>
      </c>
      <c r="F38" s="277">
        <v>44256</v>
      </c>
      <c r="G38" s="282" t="s">
        <v>10339</v>
      </c>
      <c r="H38" s="44">
        <f t="shared" si="0"/>
        <v>14</v>
      </c>
    </row>
    <row r="39" spans="1:8" x14ac:dyDescent="0.2">
      <c r="A39" s="44">
        <v>15</v>
      </c>
      <c r="B39" s="44" t="s">
        <v>10340</v>
      </c>
      <c r="C39" s="44"/>
      <c r="D39" s="44" t="s">
        <v>10285</v>
      </c>
      <c r="E39" s="44" t="s">
        <v>10286</v>
      </c>
      <c r="F39" s="277">
        <v>44256</v>
      </c>
      <c r="G39" s="282" t="s">
        <v>10339</v>
      </c>
      <c r="H39" s="44">
        <f t="shared" si="0"/>
        <v>15</v>
      </c>
    </row>
    <row r="40" spans="1:8" x14ac:dyDescent="0.2">
      <c r="A40" s="44">
        <v>16</v>
      </c>
      <c r="B40" s="44" t="s">
        <v>10341</v>
      </c>
      <c r="C40" s="44"/>
      <c r="D40" s="44" t="s">
        <v>10285</v>
      </c>
      <c r="E40" s="44" t="s">
        <v>10286</v>
      </c>
      <c r="F40" s="277">
        <v>44256</v>
      </c>
      <c r="G40" s="282" t="s">
        <v>10339</v>
      </c>
      <c r="H40" s="44">
        <f t="shared" si="0"/>
        <v>16</v>
      </c>
    </row>
    <row r="41" spans="1:8" x14ac:dyDescent="0.2">
      <c r="A41" s="44">
        <v>17</v>
      </c>
      <c r="B41" s="44" t="s">
        <v>10342</v>
      </c>
      <c r="C41" s="44"/>
      <c r="D41" s="44" t="s">
        <v>10285</v>
      </c>
      <c r="E41" s="44" t="s">
        <v>10286</v>
      </c>
      <c r="F41" s="277">
        <v>44256</v>
      </c>
      <c r="G41" s="282" t="s">
        <v>10339</v>
      </c>
      <c r="H41" s="44">
        <f t="shared" si="0"/>
        <v>17</v>
      </c>
    </row>
    <row r="42" spans="1:8" ht="25.5" x14ac:dyDescent="0.2">
      <c r="A42" s="44">
        <v>18</v>
      </c>
      <c r="B42" s="44" t="s">
        <v>10310</v>
      </c>
      <c r="C42" s="44"/>
      <c r="D42" s="44" t="s">
        <v>10311</v>
      </c>
      <c r="E42" s="44" t="s">
        <v>10280</v>
      </c>
      <c r="F42" s="277">
        <v>44256</v>
      </c>
      <c r="G42" s="283" t="s">
        <v>10343</v>
      </c>
      <c r="H42" s="44">
        <f t="shared" si="0"/>
        <v>18</v>
      </c>
    </row>
    <row r="43" spans="1:8" ht="25.5" x14ac:dyDescent="0.2">
      <c r="A43" s="44">
        <v>19</v>
      </c>
      <c r="B43" s="44" t="s">
        <v>10315</v>
      </c>
      <c r="C43" s="44"/>
      <c r="D43" s="44" t="s">
        <v>10311</v>
      </c>
      <c r="E43" s="44" t="s">
        <v>10280</v>
      </c>
      <c r="F43" s="277">
        <v>44256</v>
      </c>
      <c r="G43" s="283" t="s">
        <v>10344</v>
      </c>
      <c r="H43" s="44">
        <f t="shared" si="0"/>
        <v>19</v>
      </c>
    </row>
    <row r="44" spans="1:8" ht="25.5" x14ac:dyDescent="0.2">
      <c r="A44" s="44">
        <v>20</v>
      </c>
      <c r="B44" s="44" t="s">
        <v>10317</v>
      </c>
      <c r="C44" s="44"/>
      <c r="D44" s="44" t="s">
        <v>10311</v>
      </c>
      <c r="E44" s="44" t="s">
        <v>10286</v>
      </c>
      <c r="F44" s="277">
        <v>44256</v>
      </c>
      <c r="G44" s="283" t="s">
        <v>10345</v>
      </c>
      <c r="H44" s="44">
        <f t="shared" si="0"/>
        <v>20</v>
      </c>
    </row>
    <row r="45" spans="1:8" ht="25.5" x14ac:dyDescent="0.2">
      <c r="A45" s="44">
        <v>21</v>
      </c>
      <c r="B45" s="44" t="s">
        <v>10313</v>
      </c>
      <c r="C45" s="44"/>
      <c r="D45" s="44" t="s">
        <v>10311</v>
      </c>
      <c r="E45" s="44" t="s">
        <v>10286</v>
      </c>
      <c r="F45" s="277">
        <v>44256</v>
      </c>
      <c r="G45" s="283" t="s">
        <v>10346</v>
      </c>
      <c r="H45" s="44">
        <f t="shared" si="0"/>
        <v>21</v>
      </c>
    </row>
    <row r="46" spans="1:8" ht="25.5" x14ac:dyDescent="0.2">
      <c r="A46" s="44">
        <v>22</v>
      </c>
      <c r="B46" s="44" t="s">
        <v>10278</v>
      </c>
      <c r="C46" s="44"/>
      <c r="D46" s="44" t="s">
        <v>10279</v>
      </c>
      <c r="E46" s="44" t="s">
        <v>10280</v>
      </c>
      <c r="F46" s="277">
        <v>44256</v>
      </c>
      <c r="G46" s="283" t="s">
        <v>10347</v>
      </c>
      <c r="H46" s="44">
        <f t="shared" si="0"/>
        <v>22</v>
      </c>
    </row>
    <row r="47" spans="1:8" x14ac:dyDescent="0.2">
      <c r="A47" s="44">
        <v>23</v>
      </c>
      <c r="B47" s="44" t="s">
        <v>10348</v>
      </c>
      <c r="C47" s="44"/>
      <c r="D47" s="44" t="s">
        <v>10295</v>
      </c>
      <c r="E47" s="44" t="s">
        <v>10286</v>
      </c>
      <c r="F47" s="277">
        <v>44256</v>
      </c>
      <c r="G47" s="282" t="s">
        <v>10349</v>
      </c>
      <c r="H47" s="44">
        <f t="shared" si="0"/>
        <v>23</v>
      </c>
    </row>
    <row r="48" spans="1:8" x14ac:dyDescent="0.2">
      <c r="A48" s="44">
        <v>24</v>
      </c>
      <c r="B48" s="44" t="s">
        <v>10350</v>
      </c>
      <c r="C48" s="44"/>
      <c r="D48" s="44" t="s">
        <v>1297</v>
      </c>
      <c r="E48" s="44" t="s">
        <v>10280</v>
      </c>
      <c r="F48" s="277">
        <v>44256</v>
      </c>
      <c r="G48" s="282" t="s">
        <v>10324</v>
      </c>
      <c r="H48" s="44">
        <f t="shared" si="0"/>
        <v>24</v>
      </c>
    </row>
    <row r="49" spans="1:8" ht="25.5" x14ac:dyDescent="0.2">
      <c r="A49" s="44">
        <v>25</v>
      </c>
      <c r="B49" s="44" t="s">
        <v>10351</v>
      </c>
      <c r="C49" s="44"/>
      <c r="D49" s="44" t="s">
        <v>1297</v>
      </c>
      <c r="E49" s="44" t="s">
        <v>10280</v>
      </c>
      <c r="F49" s="277">
        <v>44256</v>
      </c>
      <c r="G49" s="283" t="s">
        <v>10352</v>
      </c>
      <c r="H49" s="44">
        <f t="shared" si="0"/>
        <v>25</v>
      </c>
    </row>
    <row r="50" spans="1:8" ht="25.5" x14ac:dyDescent="0.2">
      <c r="A50" s="44">
        <v>26</v>
      </c>
      <c r="B50" s="44" t="s">
        <v>10353</v>
      </c>
      <c r="C50" s="44"/>
      <c r="D50" s="44" t="s">
        <v>1297</v>
      </c>
      <c r="E50" s="44" t="s">
        <v>10280</v>
      </c>
      <c r="F50" s="277">
        <v>44256</v>
      </c>
      <c r="G50" s="283" t="s">
        <v>10328</v>
      </c>
      <c r="H50" s="44">
        <f t="shared" si="0"/>
        <v>26</v>
      </c>
    </row>
    <row r="51" spans="1:8" x14ac:dyDescent="0.2">
      <c r="A51" s="44">
        <v>27</v>
      </c>
      <c r="B51" s="44" t="s">
        <v>10354</v>
      </c>
      <c r="C51" s="44"/>
      <c r="D51" s="44" t="s">
        <v>1297</v>
      </c>
      <c r="E51" s="44" t="s">
        <v>10280</v>
      </c>
      <c r="F51" s="277">
        <v>44256</v>
      </c>
      <c r="G51" s="45" t="s">
        <v>10355</v>
      </c>
      <c r="H51" s="44">
        <f t="shared" si="0"/>
        <v>27</v>
      </c>
    </row>
    <row r="52" spans="1:8" x14ac:dyDescent="0.2">
      <c r="A52" s="44">
        <v>28</v>
      </c>
      <c r="B52" s="44" t="s">
        <v>10356</v>
      </c>
      <c r="C52" s="44"/>
      <c r="D52" s="44" t="s">
        <v>1297</v>
      </c>
      <c r="E52" s="44" t="s">
        <v>10280</v>
      </c>
      <c r="F52" s="277">
        <v>44256</v>
      </c>
      <c r="G52" s="45" t="s">
        <v>10357</v>
      </c>
      <c r="H52" s="44">
        <f t="shared" si="0"/>
        <v>28</v>
      </c>
    </row>
  </sheetData>
  <sortState xmlns:xlrd2="http://schemas.microsoft.com/office/spreadsheetml/2017/richdata2" ref="A4:H18">
    <sortCondition ref="B4:B18"/>
  </sortState>
  <phoneticPr fontId="81" type="noConversion"/>
  <hyperlinks>
    <hyperlink ref="C4" r:id="rId1" xr:uid="{69FB6D6F-43F8-4949-B1BD-13E3AE77BBDF}"/>
    <hyperlink ref="C5" r:id="rId2" xr:uid="{683D4D8D-22E7-479B-939F-31E0504CC7E4}"/>
    <hyperlink ref="C7" r:id="rId3" xr:uid="{3C577F9C-2635-4111-BDAF-1D47BDB35A9D}"/>
    <hyperlink ref="C8" r:id="rId4" xr:uid="{FA5BA2F0-5B70-4F59-8185-6D7ABA1F5A72}"/>
    <hyperlink ref="C9" r:id="rId5" xr:uid="{06762BE3-A9F5-42D4-8F3F-63FC6095BD20}"/>
    <hyperlink ref="C10" r:id="rId6" xr:uid="{726F6FB4-F291-4C31-8B55-A3D1C26B6DBB}"/>
    <hyperlink ref="C12" r:id="rId7" xr:uid="{D6D4188E-7284-48B0-A15E-A3346F3B3387}"/>
    <hyperlink ref="C15" r:id="rId8" xr:uid="{F35D48AA-1059-40DD-973F-2EC4222D599F}"/>
    <hyperlink ref="C16" r:id="rId9" xr:uid="{6BC09236-15A2-4C1A-809A-AC289DAF5566}"/>
    <hyperlink ref="C17" r:id="rId10" xr:uid="{1C97C457-6E4F-4975-A3BD-D0394C35BDB5}"/>
    <hyperlink ref="C18" r:id="rId11" xr:uid="{A0C16BD9-A058-485D-B98C-A834A33D804C}"/>
    <hyperlink ref="C13" r:id="rId12" xr:uid="{EE6CF940-6682-4BBD-BE7E-6675D6290B18}"/>
    <hyperlink ref="C14" r:id="rId13" xr:uid="{CF4F112B-E578-49E7-9590-33C2581A615C}"/>
    <hyperlink ref="C6" r:id="rId14" xr:uid="{FA5F8E8A-B74D-4863-9B3B-6EC7718A066A}"/>
    <hyperlink ref="C11" r:id="rId15" xr:uid="{75A80E0B-83DD-495B-937F-EB2883740087}"/>
    <hyperlink ref="C21" r:id="rId16" xr:uid="{E931E55B-F380-4512-AFFA-30AE895BB1A6}"/>
    <hyperlink ref="C20" r:id="rId17" xr:uid="{777A4DA2-78CD-496B-ADDC-8410BF75F3CC}"/>
    <hyperlink ref="C19" r:id="rId18" xr:uid="{0C6F982F-8845-46F6-B920-4F13A1F901B3}"/>
    <hyperlink ref="C22" r:id="rId19" xr:uid="{45394330-AAAD-4910-835D-F6F774287A8B}"/>
    <hyperlink ref="C23" r:id="rId20" xr:uid="{49B945BF-F009-43D2-B6EA-42FFD9AEF315}"/>
    <hyperlink ref="C24" r:id="rId21" xr:uid="{20B33FEF-2F42-44DD-BE3B-CB7CEC036B7E}"/>
  </hyperlinks>
  <pageMargins left="0.7" right="0.7" top="0.75" bottom="0.75" header="0.3" footer="0.3"/>
  <pageSetup paperSize="9" orientation="portrait" r:id="rId2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25">
    <tabColor rgb="FFFFFF00"/>
  </sheetPr>
  <dimension ref="A1:F152"/>
  <sheetViews>
    <sheetView zoomScale="115" zoomScaleNormal="115" workbookViewId="0">
      <pane ySplit="3" topLeftCell="A94" activePane="bottomLeft" state="frozen"/>
      <selection pane="bottomLeft" activeCell="B120" sqref="B120"/>
    </sheetView>
  </sheetViews>
  <sheetFormatPr defaultColWidth="8.85546875" defaultRowHeight="12.75" x14ac:dyDescent="0.2"/>
  <cols>
    <col min="1" max="1" width="8.42578125" customWidth="1"/>
    <col min="2" max="2" width="42.140625" customWidth="1"/>
    <col min="3" max="3" width="12.7109375" customWidth="1"/>
    <col min="4" max="4" width="30.85546875" bestFit="1" customWidth="1"/>
    <col min="5" max="5" width="58.5703125" style="211" hidden="1" customWidth="1"/>
    <col min="6" max="6" width="15.85546875" bestFit="1" customWidth="1"/>
  </cols>
  <sheetData>
    <row r="1" spans="1:6" ht="15.75" x14ac:dyDescent="0.25">
      <c r="A1" s="11" t="s">
        <v>10358</v>
      </c>
      <c r="C1" t="s">
        <v>10359</v>
      </c>
    </row>
    <row r="3" spans="1:6" x14ac:dyDescent="0.2">
      <c r="A3" s="10" t="s">
        <v>10360</v>
      </c>
      <c r="B3" s="10" t="s">
        <v>10361</v>
      </c>
      <c r="C3" s="10" t="s">
        <v>10362</v>
      </c>
      <c r="D3" s="10" t="s">
        <v>10363</v>
      </c>
      <c r="E3" s="212" t="s">
        <v>10364</v>
      </c>
      <c r="F3" s="10" t="s">
        <v>10365</v>
      </c>
    </row>
    <row r="4" spans="1:6" x14ac:dyDescent="0.2">
      <c r="A4" s="213" t="str">
        <f>VLOOKUP(B4,'Zk-type'!B:H,7,0)</f>
        <v>NL01</v>
      </c>
      <c r="B4" s="213" t="s">
        <v>10278</v>
      </c>
      <c r="C4" s="9">
        <v>1</v>
      </c>
      <c r="D4" s="9" t="s">
        <v>10366</v>
      </c>
      <c r="E4" s="211" t="str">
        <f t="shared" ref="E4:E39" si="0">TRIM(B4&amp;"."&amp;D4)</f>
        <v>Advies verstrekken.Zaak gestart</v>
      </c>
    </row>
    <row r="5" spans="1:6" x14ac:dyDescent="0.2">
      <c r="A5" s="213" t="str">
        <f>VLOOKUP(B5,'Zk-type'!B:H,7,0)</f>
        <v>NL01</v>
      </c>
      <c r="B5" s="213" t="s">
        <v>10278</v>
      </c>
      <c r="C5" s="9">
        <v>2</v>
      </c>
      <c r="D5" s="9" t="s">
        <v>10367</v>
      </c>
      <c r="E5" s="211" t="str">
        <f t="shared" si="0"/>
        <v>Advies verstrekken.Intake afgerond</v>
      </c>
    </row>
    <row r="6" spans="1:6" x14ac:dyDescent="0.2">
      <c r="A6" s="213" t="str">
        <f>VLOOKUP(B6,'Zk-type'!B:H,7,0)</f>
        <v>NL01</v>
      </c>
      <c r="B6" s="213" t="s">
        <v>10278</v>
      </c>
      <c r="C6" s="9">
        <v>3</v>
      </c>
      <c r="D6" s="9" t="s">
        <v>10368</v>
      </c>
      <c r="E6" s="211" t="str">
        <f t="shared" si="0"/>
        <v>Advies verstrekken.Getoetst op behandelbaarheid</v>
      </c>
    </row>
    <row r="7" spans="1:6" x14ac:dyDescent="0.2">
      <c r="A7" s="213" t="str">
        <f>VLOOKUP(B7,'Zk-type'!B:H,7,0)</f>
        <v>NL01</v>
      </c>
      <c r="B7" s="213" t="s">
        <v>10278</v>
      </c>
      <c r="C7" s="9">
        <v>4</v>
      </c>
      <c r="D7" s="9" t="s">
        <v>10369</v>
      </c>
      <c r="E7" s="211" t="str">
        <f t="shared" si="0"/>
        <v>Advies verstrekken.Beoordeling uitgevoerd</v>
      </c>
    </row>
    <row r="8" spans="1:6" x14ac:dyDescent="0.2">
      <c r="A8" s="213" t="str">
        <f>VLOOKUP(B8,'Zk-type'!B:H,7,0)</f>
        <v>NL01</v>
      </c>
      <c r="B8" s="213" t="s">
        <v>10278</v>
      </c>
      <c r="C8" s="9">
        <v>5</v>
      </c>
      <c r="D8" s="9" t="s">
        <v>10370</v>
      </c>
      <c r="E8" s="211" t="str">
        <f t="shared" si="0"/>
        <v>Advies verstrekken.Adviesrapport vastgesteld</v>
      </c>
    </row>
    <row r="9" spans="1:6" x14ac:dyDescent="0.2">
      <c r="A9" s="213" t="str">
        <f>VLOOKUP(B9,'Zk-type'!B:H,7,0)</f>
        <v>NL01</v>
      </c>
      <c r="B9" s="213" t="s">
        <v>10278</v>
      </c>
      <c r="C9" s="9">
        <v>6</v>
      </c>
      <c r="D9" s="9" t="s">
        <v>10371</v>
      </c>
      <c r="E9" s="211" t="str">
        <f>TRIM(B9&amp;"."&amp;D9)</f>
        <v>Advies verstrekken.Zaak afgerond</v>
      </c>
    </row>
    <row r="10" spans="1:6" x14ac:dyDescent="0.2">
      <c r="A10" s="213" t="str">
        <f>VLOOKUP(B10,'Zk-type'!B:H,7,0)</f>
        <v>NL02</v>
      </c>
      <c r="B10" s="213" t="s">
        <v>10282</v>
      </c>
      <c r="C10" s="9">
        <v>1</v>
      </c>
      <c r="D10" s="9" t="s">
        <v>10366</v>
      </c>
    </row>
    <row r="11" spans="1:6" x14ac:dyDescent="0.2">
      <c r="A11" s="213" t="str">
        <f>VLOOKUP(B11,'Zk-type'!B:H,7,0)</f>
        <v>NL02</v>
      </c>
      <c r="B11" s="213" t="s">
        <v>10282</v>
      </c>
      <c r="C11" s="9">
        <v>2</v>
      </c>
      <c r="D11" s="9" t="s">
        <v>10367</v>
      </c>
    </row>
    <row r="12" spans="1:6" x14ac:dyDescent="0.2">
      <c r="A12" s="213" t="str">
        <f>VLOOKUP(B12,'Zk-type'!B:H,7,0)</f>
        <v>NL02</v>
      </c>
      <c r="B12" s="213" t="s">
        <v>10282</v>
      </c>
      <c r="C12" s="9">
        <v>3</v>
      </c>
      <c r="D12" s="9" t="s">
        <v>10372</v>
      </c>
    </row>
    <row r="13" spans="1:6" x14ac:dyDescent="0.2">
      <c r="A13" s="213" t="str">
        <f>VLOOKUP(B13,'Zk-type'!B:H,7,0)</f>
        <v>NL02</v>
      </c>
      <c r="B13" s="213" t="s">
        <v>10282</v>
      </c>
      <c r="C13" s="9">
        <v>4</v>
      </c>
      <c r="D13" s="9" t="s">
        <v>10371</v>
      </c>
    </row>
    <row r="14" spans="1:6" x14ac:dyDescent="0.2">
      <c r="A14" s="213" t="str">
        <f>VLOOKUP(B14,'Zk-type'!B:H,7,0)</f>
        <v>NL03</v>
      </c>
      <c r="B14" s="213" t="s">
        <v>10284</v>
      </c>
      <c r="C14" s="9">
        <v>1</v>
      </c>
      <c r="D14" s="9" t="s">
        <v>10373</v>
      </c>
      <c r="E14" s="211" t="str">
        <f t="shared" si="0"/>
        <v>Last onder bestuursdwang ten uitvoer leggen.Uitvoering getoetst</v>
      </c>
    </row>
    <row r="15" spans="1:6" x14ac:dyDescent="0.2">
      <c r="A15" s="213" t="str">
        <f>VLOOKUP(B15,'Zk-type'!B:H,7,0)</f>
        <v>NL03</v>
      </c>
      <c r="B15" s="213" t="s">
        <v>10284</v>
      </c>
      <c r="C15" s="9">
        <v>2</v>
      </c>
      <c r="D15" s="9" t="s">
        <v>10374</v>
      </c>
      <c r="E15" s="211" t="str">
        <f t="shared" si="0"/>
        <v>Last onder bestuursdwang ten uitvoer leggen.Bestuursdwang voorbereid</v>
      </c>
    </row>
    <row r="16" spans="1:6" x14ac:dyDescent="0.2">
      <c r="A16" s="213" t="str">
        <f>VLOOKUP(B16,'Zk-type'!B:H,7,0)</f>
        <v>NL03</v>
      </c>
      <c r="B16" s="213" t="s">
        <v>10284</v>
      </c>
      <c r="C16" s="9">
        <v>3</v>
      </c>
      <c r="D16" s="9" t="s">
        <v>10375</v>
      </c>
      <c r="E16" s="211" t="str">
        <f t="shared" si="0"/>
        <v>Last onder bestuursdwang ten uitvoer leggen.Bestuursdwang toegepast</v>
      </c>
    </row>
    <row r="17" spans="1:5" x14ac:dyDescent="0.2">
      <c r="A17" s="213" t="str">
        <f>VLOOKUP(B17,'Zk-type'!B:H,7,0)</f>
        <v>NL03</v>
      </c>
      <c r="B17" s="213" t="s">
        <v>10284</v>
      </c>
      <c r="C17" s="9">
        <v>4</v>
      </c>
      <c r="D17" s="9" t="s">
        <v>10376</v>
      </c>
      <c r="E17" s="211" t="str">
        <f t="shared" si="0"/>
        <v>Last onder bestuursdwang ten uitvoer leggen.Beschikking kostenverhaal opgesteld</v>
      </c>
    </row>
    <row r="18" spans="1:5" x14ac:dyDescent="0.2">
      <c r="A18" s="213" t="str">
        <f>VLOOKUP(B18,'Zk-type'!B:H,7,0)</f>
        <v>NL03</v>
      </c>
      <c r="B18" s="213" t="s">
        <v>10284</v>
      </c>
      <c r="C18" s="9">
        <v>5</v>
      </c>
      <c r="D18" s="9" t="s">
        <v>10377</v>
      </c>
      <c r="E18" s="211" t="str">
        <f t="shared" si="0"/>
        <v>Last onder bestuursdwang ten uitvoer leggen.Beschikking kostenverhaal vastgesteld</v>
      </c>
    </row>
    <row r="19" spans="1:5" x14ac:dyDescent="0.2">
      <c r="A19" s="213" t="str">
        <f>VLOOKUP(B19,'Zk-type'!B:H,7,0)</f>
        <v>NL03</v>
      </c>
      <c r="B19" s="213" t="s">
        <v>10284</v>
      </c>
      <c r="C19" s="9">
        <v>6</v>
      </c>
      <c r="D19" s="9" t="s">
        <v>10371</v>
      </c>
      <c r="E19" s="211" t="str">
        <f t="shared" si="0"/>
        <v>Last onder bestuursdwang ten uitvoer leggen.Zaak afgerond</v>
      </c>
    </row>
    <row r="20" spans="1:5" x14ac:dyDescent="0.2">
      <c r="A20" s="213" t="str">
        <f>VLOOKUP(B20,'Zk-type'!B:H,7,0)</f>
        <v>NL04</v>
      </c>
      <c r="B20" s="213" t="s">
        <v>10288</v>
      </c>
      <c r="C20" s="9">
        <v>1</v>
      </c>
      <c r="D20" s="9" t="s">
        <v>10378</v>
      </c>
      <c r="E20" s="211" t="str">
        <f t="shared" si="0"/>
        <v>Controle uitvoeren.Controle geïnitieerd</v>
      </c>
    </row>
    <row r="21" spans="1:5" x14ac:dyDescent="0.2">
      <c r="A21" s="213" t="str">
        <f>VLOOKUP(B21,'Zk-type'!B:H,7,0)</f>
        <v>NL04</v>
      </c>
      <c r="B21" s="213" t="s">
        <v>10288</v>
      </c>
      <c r="C21" s="9">
        <v>2</v>
      </c>
      <c r="D21" s="9" t="s">
        <v>10379</v>
      </c>
      <c r="E21" s="211" t="str">
        <f t="shared" si="0"/>
        <v>Controle uitvoeren.Controle voorbereid</v>
      </c>
    </row>
    <row r="22" spans="1:5" x14ac:dyDescent="0.2">
      <c r="A22" s="213" t="str">
        <f>VLOOKUP(B22,'Zk-type'!B:H,7,0)</f>
        <v>NL04</v>
      </c>
      <c r="B22" s="213" t="s">
        <v>10288</v>
      </c>
      <c r="C22" s="9">
        <v>3</v>
      </c>
      <c r="D22" s="9" t="s">
        <v>10380</v>
      </c>
      <c r="E22" s="211" t="str">
        <f t="shared" si="0"/>
        <v>Controle uitvoeren.Controle(bezoek) uitgevoerd</v>
      </c>
    </row>
    <row r="23" spans="1:5" x14ac:dyDescent="0.2">
      <c r="A23" s="213" t="str">
        <f>VLOOKUP(B23,'Zk-type'!B:H,7,0)</f>
        <v>NL04</v>
      </c>
      <c r="B23" s="213" t="s">
        <v>10288</v>
      </c>
      <c r="C23" s="9">
        <v>4</v>
      </c>
      <c r="D23" s="9" t="s">
        <v>10381</v>
      </c>
      <c r="E23" s="211" t="str">
        <f t="shared" si="0"/>
        <v>Controle uitvoeren.Bevindingen opgesteld</v>
      </c>
    </row>
    <row r="24" spans="1:5" x14ac:dyDescent="0.2">
      <c r="A24" s="213" t="str">
        <f>VLOOKUP(B24,'Zk-type'!B:H,7,0)</f>
        <v>NL04</v>
      </c>
      <c r="B24" s="213" t="s">
        <v>10288</v>
      </c>
      <c r="C24" s="9">
        <v>5</v>
      </c>
      <c r="D24" s="9" t="s">
        <v>10382</v>
      </c>
      <c r="E24" s="211" t="str">
        <f t="shared" si="0"/>
        <v>Controle uitvoeren.Bevindingen vastgesteld</v>
      </c>
    </row>
    <row r="25" spans="1:5" x14ac:dyDescent="0.2">
      <c r="A25" s="213" t="str">
        <f>VLOOKUP(B25,'Zk-type'!B:H,7,0)</f>
        <v>NL04</v>
      </c>
      <c r="B25" s="213" t="s">
        <v>10288</v>
      </c>
      <c r="C25" s="9">
        <v>6</v>
      </c>
      <c r="D25" s="9" t="s">
        <v>10371</v>
      </c>
      <c r="E25" s="211" t="str">
        <f t="shared" si="0"/>
        <v>Controle uitvoeren.Zaak afgerond</v>
      </c>
    </row>
    <row r="26" spans="1:5" x14ac:dyDescent="0.2">
      <c r="A26" s="213" t="str">
        <f>VLOOKUP(B26,'Zk-type'!B:H,7,0)</f>
        <v>NL05</v>
      </c>
      <c r="B26" s="213" t="s">
        <v>10292</v>
      </c>
      <c r="C26" s="9">
        <v>1</v>
      </c>
      <c r="D26" s="9" t="s">
        <v>10383</v>
      </c>
      <c r="E26" s="211" t="str">
        <f t="shared" si="0"/>
        <v>Handhavingsbesluit nemen.Handhavingsvoornemen voorgelegd</v>
      </c>
    </row>
    <row r="27" spans="1:5" x14ac:dyDescent="0.2">
      <c r="A27" s="213" t="str">
        <f>VLOOKUP(B27,'Zk-type'!B:H,7,0)</f>
        <v>NL05</v>
      </c>
      <c r="B27" s="213" t="s">
        <v>10292</v>
      </c>
      <c r="C27" s="9">
        <v>2</v>
      </c>
      <c r="D27" s="9" t="s">
        <v>10384</v>
      </c>
      <c r="E27" s="211" t="str">
        <f t="shared" si="0"/>
        <v>Handhavingsbesluit nemen.Handhavingsbesluit opgesteld</v>
      </c>
    </row>
    <row r="28" spans="1:5" x14ac:dyDescent="0.2">
      <c r="A28" s="213" t="str">
        <f>VLOOKUP(B28,'Zk-type'!B:H,7,0)</f>
        <v>NL05</v>
      </c>
      <c r="B28" s="213" t="s">
        <v>10292</v>
      </c>
      <c r="C28" s="9">
        <v>3</v>
      </c>
      <c r="D28" s="9" t="s">
        <v>10385</v>
      </c>
      <c r="E28" s="211" t="str">
        <f t="shared" si="0"/>
        <v>Handhavingsbesluit nemen.Handhavingsbesluit vastgesteld</v>
      </c>
    </row>
    <row r="29" spans="1:5" x14ac:dyDescent="0.2">
      <c r="A29" s="213" t="str">
        <f>VLOOKUP(B29,'Zk-type'!B:H,7,0)</f>
        <v>NL05</v>
      </c>
      <c r="B29" s="213" t="s">
        <v>10292</v>
      </c>
      <c r="C29" s="9">
        <v>4</v>
      </c>
      <c r="D29" s="9" t="s">
        <v>10371</v>
      </c>
      <c r="E29" s="211" t="str">
        <f t="shared" si="0"/>
        <v>Handhavingsbesluit nemen.Zaak afgerond</v>
      </c>
    </row>
    <row r="30" spans="1:5" x14ac:dyDescent="0.2">
      <c r="A30" s="213" t="str">
        <f>VLOOKUP(B30,'Zk-type'!B:H,7,0)</f>
        <v>NL06</v>
      </c>
      <c r="B30" s="213" t="s">
        <v>10294</v>
      </c>
      <c r="C30" s="9">
        <v>1</v>
      </c>
      <c r="D30" s="9" t="s">
        <v>10366</v>
      </c>
      <c r="E30" s="211" t="str">
        <f t="shared" si="0"/>
        <v>Handhavingsverzoek behandelen.Zaak gestart</v>
      </c>
    </row>
    <row r="31" spans="1:5" x14ac:dyDescent="0.2">
      <c r="A31" s="213" t="str">
        <f>VLOOKUP(B31,'Zk-type'!B:H,7,0)</f>
        <v>NL06</v>
      </c>
      <c r="B31" s="213" t="s">
        <v>10294</v>
      </c>
      <c r="C31" s="9">
        <v>2</v>
      </c>
      <c r="D31" s="9" t="s">
        <v>10367</v>
      </c>
      <c r="E31" s="211" t="str">
        <f t="shared" si="0"/>
        <v>Handhavingsverzoek behandelen.Intake afgerond</v>
      </c>
    </row>
    <row r="32" spans="1:5" x14ac:dyDescent="0.2">
      <c r="A32" s="213" t="str">
        <f>VLOOKUP(B32,'Zk-type'!B:H,7,0)</f>
        <v>NL06</v>
      </c>
      <c r="B32" s="213" t="s">
        <v>10294</v>
      </c>
      <c r="C32" s="9">
        <v>3</v>
      </c>
      <c r="D32" s="9" t="s">
        <v>10386</v>
      </c>
      <c r="E32" s="211" t="str">
        <f t="shared" si="0"/>
        <v>Handhavingsverzoek behandelen.Verzoek inhoudelijk behandeld</v>
      </c>
    </row>
    <row r="33" spans="1:5" x14ac:dyDescent="0.2">
      <c r="A33" s="213" t="str">
        <f>VLOOKUP(B33,'Zk-type'!B:H,7,0)</f>
        <v>NL06</v>
      </c>
      <c r="B33" s="213" t="s">
        <v>10294</v>
      </c>
      <c r="C33" s="9">
        <v>4</v>
      </c>
      <c r="D33" s="9" t="s">
        <v>10387</v>
      </c>
      <c r="E33" s="211" t="str">
        <f t="shared" si="0"/>
        <v>Handhavingsverzoek behandelen.Beschikking vastgesteld</v>
      </c>
    </row>
    <row r="34" spans="1:5" x14ac:dyDescent="0.2">
      <c r="A34" s="213" t="str">
        <f>VLOOKUP(B34,'Zk-type'!B:H,7,0)</f>
        <v>NL06</v>
      </c>
      <c r="B34" s="213" t="s">
        <v>10294</v>
      </c>
      <c r="C34" s="9">
        <v>5</v>
      </c>
      <c r="D34" s="9" t="s">
        <v>10371</v>
      </c>
      <c r="E34" s="211" t="str">
        <f t="shared" si="0"/>
        <v>Handhavingsverzoek behandelen.Zaak afgerond</v>
      </c>
    </row>
    <row r="35" spans="1:5" x14ac:dyDescent="0.2">
      <c r="A35" s="213" t="str">
        <f>VLOOKUP(B35,'Zk-type'!B:H,7,0)</f>
        <v>NL07</v>
      </c>
      <c r="B35" s="213" t="s">
        <v>10297</v>
      </c>
      <c r="C35" s="9">
        <v>1</v>
      </c>
      <c r="D35" s="9" t="s">
        <v>10366</v>
      </c>
      <c r="E35" s="211" t="str">
        <f t="shared" si="0"/>
        <v>Incidentmelding behandelen.Zaak gestart</v>
      </c>
    </row>
    <row r="36" spans="1:5" x14ac:dyDescent="0.2">
      <c r="A36" s="213" t="str">
        <f>VLOOKUP(B36,'Zk-type'!B:H,7,0)</f>
        <v>NL07</v>
      </c>
      <c r="B36" s="213" t="s">
        <v>10297</v>
      </c>
      <c r="C36" s="9">
        <v>2</v>
      </c>
      <c r="D36" s="9" t="s">
        <v>10367</v>
      </c>
      <c r="E36" s="211" t="str">
        <f t="shared" si="0"/>
        <v>Incidentmelding behandelen.Intake afgerond</v>
      </c>
    </row>
    <row r="37" spans="1:5" x14ac:dyDescent="0.2">
      <c r="A37" s="213" t="str">
        <f>VLOOKUP(B37,'Zk-type'!B:H,7,0)</f>
        <v>NL07</v>
      </c>
      <c r="B37" s="213" t="s">
        <v>10297</v>
      </c>
      <c r="C37" s="9">
        <v>3</v>
      </c>
      <c r="D37" s="9" t="s">
        <v>10388</v>
      </c>
      <c r="E37" s="211" t="str">
        <f t="shared" si="0"/>
        <v>Incidentmelding behandelen.Onderzoek uitgevoerd</v>
      </c>
    </row>
    <row r="38" spans="1:5" x14ac:dyDescent="0.2">
      <c r="A38" s="213" t="str">
        <f>VLOOKUP(B38,'Zk-type'!B:H,7,0)</f>
        <v>NL07</v>
      </c>
      <c r="B38" s="213" t="s">
        <v>10297</v>
      </c>
      <c r="C38" s="9">
        <v>4</v>
      </c>
      <c r="D38" s="9" t="s">
        <v>10371</v>
      </c>
      <c r="E38" s="211" t="str">
        <f t="shared" si="0"/>
        <v>Incidentmelding behandelen.Zaak afgerond</v>
      </c>
    </row>
    <row r="39" spans="1:5" x14ac:dyDescent="0.2">
      <c r="A39" s="213" t="str">
        <f>VLOOKUP(B39,'Zk-type'!B:H,7,0)</f>
        <v>NL08</v>
      </c>
      <c r="B39" s="213" t="s">
        <v>10299</v>
      </c>
      <c r="C39" s="9">
        <v>1</v>
      </c>
      <c r="D39" s="9" t="s">
        <v>10373</v>
      </c>
      <c r="E39" s="211" t="str">
        <f t="shared" si="0"/>
        <v>Last onder dwangsom ten uitvoer leggen.Uitvoering getoetst</v>
      </c>
    </row>
    <row r="40" spans="1:5" x14ac:dyDescent="0.2">
      <c r="A40" s="213" t="str">
        <f>VLOOKUP(B40,'Zk-type'!B:H,7,0)</f>
        <v>NL08</v>
      </c>
      <c r="B40" s="213" t="s">
        <v>10299</v>
      </c>
      <c r="C40" s="9">
        <v>2</v>
      </c>
      <c r="D40" s="9" t="s">
        <v>10389</v>
      </c>
      <c r="E40" s="211" t="str">
        <f t="shared" ref="E40:E71" si="1">TRIM(B40&amp;"."&amp;D40)</f>
        <v>Last onder dwangsom ten uitvoer leggen.Inhoudelijk beoordeeld</v>
      </c>
    </row>
    <row r="41" spans="1:5" x14ac:dyDescent="0.2">
      <c r="A41" s="213" t="str">
        <f>VLOOKUP(B41,'Zk-type'!B:H,7,0)</f>
        <v>NL08</v>
      </c>
      <c r="B41" s="213" t="s">
        <v>10299</v>
      </c>
      <c r="C41" s="9">
        <v>3</v>
      </c>
      <c r="D41" s="9" t="s">
        <v>10390</v>
      </c>
      <c r="E41" s="211" t="str">
        <f t="shared" si="1"/>
        <v>Last onder dwangsom ten uitvoer leggen.Beschikking opgesteld</v>
      </c>
    </row>
    <row r="42" spans="1:5" x14ac:dyDescent="0.2">
      <c r="A42" s="213" t="str">
        <f>VLOOKUP(B42,'Zk-type'!B:H,7,0)</f>
        <v>NL08</v>
      </c>
      <c r="B42" s="213" t="s">
        <v>10299</v>
      </c>
      <c r="C42" s="9">
        <v>4</v>
      </c>
      <c r="D42" s="9" t="s">
        <v>10387</v>
      </c>
      <c r="E42" s="211" t="str">
        <f t="shared" si="1"/>
        <v>Last onder dwangsom ten uitvoer leggen.Beschikking vastgesteld</v>
      </c>
    </row>
    <row r="43" spans="1:5" x14ac:dyDescent="0.2">
      <c r="A43" s="213" t="str">
        <f>VLOOKUP(B43,'Zk-type'!B:H,7,0)</f>
        <v>NL08</v>
      </c>
      <c r="B43" s="213" t="s">
        <v>10299</v>
      </c>
      <c r="C43" s="9">
        <v>5</v>
      </c>
      <c r="D43" s="9" t="s">
        <v>10371</v>
      </c>
      <c r="E43" s="211" t="str">
        <f t="shared" si="1"/>
        <v>Last onder dwangsom ten uitvoer leggen.Zaak afgerond</v>
      </c>
    </row>
    <row r="44" spans="1:5" x14ac:dyDescent="0.2">
      <c r="A44" s="213" t="str">
        <f>VLOOKUP(B44,'Zk-type'!B:H,7,0)</f>
        <v>NL09</v>
      </c>
      <c r="B44" s="213" t="s">
        <v>10301</v>
      </c>
      <c r="C44" s="9">
        <v>1</v>
      </c>
      <c r="D44" s="9" t="s">
        <v>10366</v>
      </c>
      <c r="E44" s="211" t="str">
        <f t="shared" si="1"/>
        <v>Melding activiteit behandelen.Zaak gestart</v>
      </c>
    </row>
    <row r="45" spans="1:5" x14ac:dyDescent="0.2">
      <c r="A45" s="213" t="str">
        <f>VLOOKUP(B45,'Zk-type'!B:H,7,0)</f>
        <v>NL09</v>
      </c>
      <c r="B45" s="213" t="s">
        <v>10301</v>
      </c>
      <c r="C45" s="9">
        <v>2</v>
      </c>
      <c r="D45" s="9" t="s">
        <v>10367</v>
      </c>
      <c r="E45" s="211" t="str">
        <f t="shared" si="1"/>
        <v>Melding activiteit behandelen.Intake afgerond</v>
      </c>
    </row>
    <row r="46" spans="1:5" x14ac:dyDescent="0.2">
      <c r="A46" s="213" t="str">
        <f>VLOOKUP(B46,'Zk-type'!B:H,7,0)</f>
        <v>NL09</v>
      </c>
      <c r="B46" s="213" t="s">
        <v>10301</v>
      </c>
      <c r="C46" s="9">
        <v>3</v>
      </c>
      <c r="D46" s="9" t="s">
        <v>10391</v>
      </c>
      <c r="E46" s="211" t="str">
        <f t="shared" si="1"/>
        <v>Melding activiteit behandelen.Registreerbaarheid getoetst</v>
      </c>
    </row>
    <row r="47" spans="1:5" x14ac:dyDescent="0.2">
      <c r="A47" s="213" t="str">
        <f>VLOOKUP(B47,'Zk-type'!B:H,7,0)</f>
        <v>NL09</v>
      </c>
      <c r="B47" s="213" t="s">
        <v>10301</v>
      </c>
      <c r="C47" s="9">
        <v>4</v>
      </c>
      <c r="D47" s="9" t="s">
        <v>10371</v>
      </c>
      <c r="E47" s="211" t="str">
        <f t="shared" si="1"/>
        <v>Melding activiteit behandelen.Zaak afgerond</v>
      </c>
    </row>
    <row r="48" spans="1:5" x14ac:dyDescent="0.2">
      <c r="A48" s="213" t="str">
        <f>VLOOKUP(B48,'Zk-type'!B:H,7,0)</f>
        <v>NL10</v>
      </c>
      <c r="B48" s="213" t="s">
        <v>10305</v>
      </c>
      <c r="C48" s="9">
        <v>1</v>
      </c>
      <c r="D48" s="9" t="s">
        <v>10366</v>
      </c>
      <c r="E48" s="211" t="str">
        <f t="shared" si="1"/>
        <v>Aanvraag beschikking regulier behandelen.Zaak gestart</v>
      </c>
    </row>
    <row r="49" spans="1:5" x14ac:dyDescent="0.2">
      <c r="A49" s="213" t="str">
        <f>VLOOKUP(B49,'Zk-type'!B:H,7,0)</f>
        <v>NL10</v>
      </c>
      <c r="B49" s="213" t="s">
        <v>10305</v>
      </c>
      <c r="C49" s="9">
        <v>2</v>
      </c>
      <c r="D49" s="9" t="s">
        <v>10367</v>
      </c>
      <c r="E49" s="211" t="str">
        <f t="shared" si="1"/>
        <v>Aanvraag beschikking regulier behandelen.Intake afgerond</v>
      </c>
    </row>
    <row r="50" spans="1:5" x14ac:dyDescent="0.2">
      <c r="A50" s="213" t="str">
        <f>VLOOKUP(B50,'Zk-type'!B:H,7,0)</f>
        <v>NL10</v>
      </c>
      <c r="B50" s="213" t="s">
        <v>10305</v>
      </c>
      <c r="C50" s="9">
        <v>3</v>
      </c>
      <c r="D50" s="9" t="s">
        <v>10392</v>
      </c>
      <c r="E50" s="211" t="str">
        <f t="shared" si="1"/>
        <v>Aanvraag beschikking regulier behandelen.Getoetst aan regelgeving</v>
      </c>
    </row>
    <row r="51" spans="1:5" x14ac:dyDescent="0.2">
      <c r="A51" s="213" t="str">
        <f>VLOOKUP(B51,'Zk-type'!B:H,7,0)</f>
        <v>NL10</v>
      </c>
      <c r="B51" s="213" t="s">
        <v>10305</v>
      </c>
      <c r="C51" s="9">
        <v>4</v>
      </c>
      <c r="D51" s="9" t="s">
        <v>10387</v>
      </c>
      <c r="E51" s="211" t="str">
        <f t="shared" si="1"/>
        <v>Aanvraag beschikking regulier behandelen.Beschikking vastgesteld</v>
      </c>
    </row>
    <row r="52" spans="1:5" x14ac:dyDescent="0.2">
      <c r="A52" s="213" t="str">
        <f>VLOOKUP(B52,'Zk-type'!B:H,7,0)</f>
        <v>NL10</v>
      </c>
      <c r="B52" s="213" t="s">
        <v>10305</v>
      </c>
      <c r="C52" s="9">
        <v>5</v>
      </c>
      <c r="D52" s="9" t="s">
        <v>10371</v>
      </c>
      <c r="E52" s="211" t="str">
        <f t="shared" si="1"/>
        <v>Aanvraag beschikking regulier behandelen.Zaak afgerond</v>
      </c>
    </row>
    <row r="53" spans="1:5" x14ac:dyDescent="0.2">
      <c r="A53" s="213" t="str">
        <f>VLOOKUP(B53,'Zk-type'!B:H,7,0)</f>
        <v>NL11</v>
      </c>
      <c r="B53" s="213" t="s">
        <v>10308</v>
      </c>
      <c r="C53" s="9">
        <v>1</v>
      </c>
      <c r="D53" s="9" t="s">
        <v>10366</v>
      </c>
      <c r="E53" s="211" t="str">
        <f t="shared" si="1"/>
        <v>Aanvraag beschikking uitgebreid behandelen.Zaak gestart</v>
      </c>
    </row>
    <row r="54" spans="1:5" x14ac:dyDescent="0.2">
      <c r="A54" s="213" t="str">
        <f>VLOOKUP(B54,'Zk-type'!B:H,7,0)</f>
        <v>NL11</v>
      </c>
      <c r="B54" s="213" t="s">
        <v>10308</v>
      </c>
      <c r="C54" s="9">
        <v>2</v>
      </c>
      <c r="D54" s="9" t="s">
        <v>10367</v>
      </c>
      <c r="E54" s="211" t="str">
        <f t="shared" si="1"/>
        <v>Aanvraag beschikking uitgebreid behandelen.Intake afgerond</v>
      </c>
    </row>
    <row r="55" spans="1:5" x14ac:dyDescent="0.2">
      <c r="A55" s="213" t="str">
        <f>VLOOKUP(B55,'Zk-type'!B:H,7,0)</f>
        <v>NL11</v>
      </c>
      <c r="B55" s="213" t="s">
        <v>10308</v>
      </c>
      <c r="C55" s="9">
        <v>3</v>
      </c>
      <c r="D55" s="9" t="s">
        <v>10392</v>
      </c>
      <c r="E55" s="211" t="str">
        <f t="shared" si="1"/>
        <v>Aanvraag beschikking uitgebreid behandelen.Getoetst aan regelgeving</v>
      </c>
    </row>
    <row r="56" spans="1:5" x14ac:dyDescent="0.2">
      <c r="A56" s="213" t="str">
        <f>VLOOKUP(B56,'Zk-type'!B:H,7,0)</f>
        <v>NL11</v>
      </c>
      <c r="B56" s="213" t="s">
        <v>10308</v>
      </c>
      <c r="C56" s="9">
        <v>4</v>
      </c>
      <c r="D56" s="9" t="s">
        <v>10393</v>
      </c>
      <c r="E56" s="211" t="str">
        <f t="shared" si="1"/>
        <v>Aanvraag beschikking uitgebreid behandelen.Ontwerpbeschikking opgesteld</v>
      </c>
    </row>
    <row r="57" spans="1:5" x14ac:dyDescent="0.2">
      <c r="A57" s="213" t="str">
        <f>VLOOKUP(B57,'Zk-type'!B:H,7,0)</f>
        <v>NL11</v>
      </c>
      <c r="B57" s="213" t="s">
        <v>10308</v>
      </c>
      <c r="C57" s="9">
        <v>5</v>
      </c>
      <c r="D57" s="9" t="s">
        <v>10394</v>
      </c>
      <c r="E57" s="211" t="str">
        <f t="shared" si="1"/>
        <v>Aanvraag beschikking uitgebreid behandelen.Ontwerpbeschikking ter inzage gelegd</v>
      </c>
    </row>
    <row r="58" spans="1:5" x14ac:dyDescent="0.2">
      <c r="A58" s="213" t="str">
        <f>VLOOKUP(B58,'Zk-type'!B:H,7,0)</f>
        <v>NL11</v>
      </c>
      <c r="B58" s="213" t="s">
        <v>10308</v>
      </c>
      <c r="C58" s="9">
        <v>6</v>
      </c>
      <c r="D58" s="9" t="s">
        <v>10390</v>
      </c>
      <c r="E58" s="211" t="str">
        <f t="shared" si="1"/>
        <v>Aanvraag beschikking uitgebreid behandelen.Beschikking opgesteld</v>
      </c>
    </row>
    <row r="59" spans="1:5" x14ac:dyDescent="0.2">
      <c r="A59" s="213" t="str">
        <f>VLOOKUP(B59,'Zk-type'!B:H,7,0)</f>
        <v>NL11</v>
      </c>
      <c r="B59" s="213" t="s">
        <v>10308</v>
      </c>
      <c r="C59" s="9">
        <v>7</v>
      </c>
      <c r="D59" s="9" t="s">
        <v>10387</v>
      </c>
      <c r="E59" s="211" t="str">
        <f t="shared" si="1"/>
        <v>Aanvraag beschikking uitgebreid behandelen.Beschikking vastgesteld</v>
      </c>
    </row>
    <row r="60" spans="1:5" x14ac:dyDescent="0.2">
      <c r="A60" s="213" t="str">
        <f>VLOOKUP(B60,'Zk-type'!B:H,7,0)</f>
        <v>NL11</v>
      </c>
      <c r="B60" s="213" t="s">
        <v>10308</v>
      </c>
      <c r="C60" s="9">
        <v>8</v>
      </c>
      <c r="D60" s="9" t="s">
        <v>10371</v>
      </c>
      <c r="E60" s="211" t="str">
        <f t="shared" si="1"/>
        <v>Aanvraag beschikking uitgebreid behandelen.Zaak afgerond</v>
      </c>
    </row>
    <row r="61" spans="1:5" x14ac:dyDescent="0.2">
      <c r="A61" s="213" t="str">
        <f>VLOOKUP(B61,'Zk-type'!B:H,7,0)</f>
        <v>NL12</v>
      </c>
      <c r="B61" s="213" t="s">
        <v>10310</v>
      </c>
      <c r="C61" s="9">
        <v>1</v>
      </c>
      <c r="D61" s="9" t="s">
        <v>10366</v>
      </c>
      <c r="E61" s="211" t="str">
        <f t="shared" si="1"/>
        <v>Zienswijze behandelen.Zaak gestart</v>
      </c>
    </row>
    <row r="62" spans="1:5" x14ac:dyDescent="0.2">
      <c r="A62" s="213" t="str">
        <f>VLOOKUP(B62,'Zk-type'!B:H,7,0)</f>
        <v>NL12</v>
      </c>
      <c r="B62" s="213" t="s">
        <v>10310</v>
      </c>
      <c r="C62" s="9">
        <v>2</v>
      </c>
      <c r="D62" s="9" t="s">
        <v>10367</v>
      </c>
      <c r="E62" s="211" t="str">
        <f t="shared" si="1"/>
        <v>Zienswijze behandelen.Intake afgerond</v>
      </c>
    </row>
    <row r="63" spans="1:5" x14ac:dyDescent="0.2">
      <c r="A63" s="213" t="str">
        <f>VLOOKUP(B63,'Zk-type'!B:H,7,0)</f>
        <v>NL12</v>
      </c>
      <c r="B63" s="213" t="s">
        <v>10310</v>
      </c>
      <c r="C63" s="9">
        <v>3</v>
      </c>
      <c r="D63" s="9" t="s">
        <v>10395</v>
      </c>
      <c r="E63" s="211" t="str">
        <f t="shared" si="1"/>
        <v>Zienswijze behandelen.Zienswijze beoordeeld</v>
      </c>
    </row>
    <row r="64" spans="1:5" x14ac:dyDescent="0.2">
      <c r="A64" s="213" t="str">
        <f>VLOOKUP(B64,'Zk-type'!B:H,7,0)</f>
        <v>NL12</v>
      </c>
      <c r="B64" s="213" t="s">
        <v>10310</v>
      </c>
      <c r="C64" s="9">
        <v>4</v>
      </c>
      <c r="D64" s="9" t="s">
        <v>10371</v>
      </c>
      <c r="E64" s="211" t="str">
        <f t="shared" si="1"/>
        <v>Zienswijze behandelen.Zaak afgerond</v>
      </c>
    </row>
    <row r="65" spans="1:5" x14ac:dyDescent="0.2">
      <c r="A65" s="213" t="str">
        <f>VLOOKUP(B65,'Zk-type'!B:H,7,0)</f>
        <v>NL13</v>
      </c>
      <c r="B65" s="213" t="s">
        <v>10313</v>
      </c>
      <c r="C65" s="9">
        <v>1</v>
      </c>
      <c r="D65" s="9" t="s">
        <v>10366</v>
      </c>
      <c r="E65" s="211" t="str">
        <f t="shared" si="1"/>
        <v>Beroep behandelen.Zaak gestart</v>
      </c>
    </row>
    <row r="66" spans="1:5" x14ac:dyDescent="0.2">
      <c r="A66" s="213" t="str">
        <f>VLOOKUP(B66,'Zk-type'!B:H,7,0)</f>
        <v>NL13</v>
      </c>
      <c r="B66" s="213" t="s">
        <v>10313</v>
      </c>
      <c r="C66" s="9">
        <v>2</v>
      </c>
      <c r="D66" s="9" t="s">
        <v>10367</v>
      </c>
      <c r="E66" s="211" t="str">
        <f t="shared" si="1"/>
        <v>Beroep behandelen.Intake afgerond</v>
      </c>
    </row>
    <row r="67" spans="1:5" x14ac:dyDescent="0.2">
      <c r="A67" s="213" t="str">
        <f>VLOOKUP(B67,'Zk-type'!B:H,7,0)</f>
        <v>NL13</v>
      </c>
      <c r="B67" s="213" t="s">
        <v>10313</v>
      </c>
      <c r="C67" s="9">
        <v>3</v>
      </c>
      <c r="D67" s="9" t="s">
        <v>10396</v>
      </c>
      <c r="E67" s="211" t="str">
        <f t="shared" si="1"/>
        <v>Beroep behandelen.Stukken toegezonden</v>
      </c>
    </row>
    <row r="68" spans="1:5" x14ac:dyDescent="0.2">
      <c r="A68" s="213" t="str">
        <f>VLOOKUP(B68,'Zk-type'!B:H,7,0)</f>
        <v>NL13</v>
      </c>
      <c r="B68" s="213" t="s">
        <v>10313</v>
      </c>
      <c r="C68" s="9">
        <v>4</v>
      </c>
      <c r="D68" s="9" t="s">
        <v>10397</v>
      </c>
      <c r="E68" s="211" t="str">
        <f t="shared" si="1"/>
        <v>Beroep behandelen.Verweerschrift ingediend</v>
      </c>
    </row>
    <row r="69" spans="1:5" x14ac:dyDescent="0.2">
      <c r="A69" s="213" t="str">
        <f>VLOOKUP(B69,'Zk-type'!B:H,7,0)</f>
        <v>NL13</v>
      </c>
      <c r="B69" s="213" t="s">
        <v>10313</v>
      </c>
      <c r="C69" s="9">
        <v>5</v>
      </c>
      <c r="D69" s="9" t="s">
        <v>10398</v>
      </c>
      <c r="E69" s="211" t="str">
        <f t="shared" si="1"/>
        <v>Beroep behandelen.Gereageerd op aanvullende informatie</v>
      </c>
    </row>
    <row r="70" spans="1:5" x14ac:dyDescent="0.2">
      <c r="A70" s="213" t="str">
        <f>VLOOKUP(B70,'Zk-type'!B:H,7,0)</f>
        <v>NL13</v>
      </c>
      <c r="B70" s="213" t="s">
        <v>10313</v>
      </c>
      <c r="C70" s="9">
        <v>6</v>
      </c>
      <c r="D70" s="9" t="s">
        <v>10399</v>
      </c>
      <c r="E70" s="211" t="str">
        <f t="shared" si="1"/>
        <v>Beroep behandelen.Zitting bijgewoond</v>
      </c>
    </row>
    <row r="71" spans="1:5" x14ac:dyDescent="0.2">
      <c r="A71" s="213" t="str">
        <f>VLOOKUP(B71,'Zk-type'!B:H,7,0)</f>
        <v>NL13</v>
      </c>
      <c r="B71" s="213" t="s">
        <v>10313</v>
      </c>
      <c r="C71" s="9">
        <v>7</v>
      </c>
      <c r="D71" s="9" t="s">
        <v>10371</v>
      </c>
      <c r="E71" s="211" t="str">
        <f t="shared" si="1"/>
        <v>Beroep behandelen.Zaak afgerond</v>
      </c>
    </row>
    <row r="72" spans="1:5" x14ac:dyDescent="0.2">
      <c r="A72" s="213" t="str">
        <f>VLOOKUP(B72,'Zk-type'!B:H,7,0)</f>
        <v>NL14</v>
      </c>
      <c r="B72" s="213" t="s">
        <v>10315</v>
      </c>
      <c r="C72" s="9">
        <v>1</v>
      </c>
      <c r="D72" s="9" t="s">
        <v>10366</v>
      </c>
      <c r="E72" s="211" t="str">
        <f t="shared" ref="E72:E83" si="2">TRIM(B72&amp;"."&amp;D72)</f>
        <v>Voorlopige voorziening behandelen.Zaak gestart</v>
      </c>
    </row>
    <row r="73" spans="1:5" x14ac:dyDescent="0.2">
      <c r="A73" s="213" t="str">
        <f>VLOOKUP(B73,'Zk-type'!B:H,7,0)</f>
        <v>NL14</v>
      </c>
      <c r="B73" s="213" t="s">
        <v>10315</v>
      </c>
      <c r="C73" s="9">
        <v>2</v>
      </c>
      <c r="D73" s="9" t="s">
        <v>10367</v>
      </c>
      <c r="E73" s="211" t="str">
        <f t="shared" si="2"/>
        <v>Voorlopige voorziening behandelen.Intake afgerond</v>
      </c>
    </row>
    <row r="74" spans="1:5" x14ac:dyDescent="0.2">
      <c r="A74" s="213" t="str">
        <f>VLOOKUP(B74,'Zk-type'!B:H,7,0)</f>
        <v>NL14</v>
      </c>
      <c r="B74" s="213" t="s">
        <v>10315</v>
      </c>
      <c r="C74" s="9">
        <v>3</v>
      </c>
      <c r="D74" s="9" t="s">
        <v>10396</v>
      </c>
      <c r="E74" s="211" t="str">
        <f t="shared" si="2"/>
        <v>Voorlopige voorziening behandelen.Stukken toegezonden</v>
      </c>
    </row>
    <row r="75" spans="1:5" x14ac:dyDescent="0.2">
      <c r="A75" s="213" t="str">
        <f>VLOOKUP(B75,'Zk-type'!B:H,7,0)</f>
        <v>NL14</v>
      </c>
      <c r="B75" s="213" t="s">
        <v>10315</v>
      </c>
      <c r="C75" s="9">
        <v>4</v>
      </c>
      <c r="D75" s="9" t="s">
        <v>10399</v>
      </c>
      <c r="E75" s="211" t="str">
        <f t="shared" si="2"/>
        <v>Voorlopige voorziening behandelen.Zitting bijgewoond</v>
      </c>
    </row>
    <row r="76" spans="1:5" x14ac:dyDescent="0.2">
      <c r="A76" s="213" t="str">
        <f>VLOOKUP(B76,'Zk-type'!B:H,7,0)</f>
        <v>NL14</v>
      </c>
      <c r="B76" s="213" t="s">
        <v>10315</v>
      </c>
      <c r="C76" s="9">
        <v>5</v>
      </c>
      <c r="D76" s="9" t="s">
        <v>10371</v>
      </c>
      <c r="E76" s="211" t="str">
        <f t="shared" si="2"/>
        <v>Voorlopige voorziening behandelen.Zaak afgerond</v>
      </c>
    </row>
    <row r="77" spans="1:5" x14ac:dyDescent="0.2">
      <c r="A77" s="213" t="str">
        <f>VLOOKUP(B77,'Zk-type'!B:H,7,0)</f>
        <v>NL16</v>
      </c>
      <c r="B77" s="213" t="s">
        <v>10317</v>
      </c>
      <c r="C77" s="9">
        <v>1</v>
      </c>
      <c r="D77" s="9" t="s">
        <v>10366</v>
      </c>
      <c r="E77" s="211" t="str">
        <f t="shared" si="2"/>
        <v>Bezwaar behandelen.Zaak gestart</v>
      </c>
    </row>
    <row r="78" spans="1:5" x14ac:dyDescent="0.2">
      <c r="A78" s="213" t="str">
        <f>VLOOKUP(B78,'Zk-type'!B:H,7,0)</f>
        <v>NL16</v>
      </c>
      <c r="B78" s="213" t="s">
        <v>10317</v>
      </c>
      <c r="C78" s="9">
        <v>2</v>
      </c>
      <c r="D78" s="9" t="s">
        <v>10367</v>
      </c>
      <c r="E78" s="211" t="str">
        <f t="shared" si="2"/>
        <v>Bezwaar behandelen.Intake afgerond</v>
      </c>
    </row>
    <row r="79" spans="1:5" x14ac:dyDescent="0.2">
      <c r="A79" s="213" t="str">
        <f>VLOOKUP(B79,'Zk-type'!B:H,7,0)</f>
        <v>NL16</v>
      </c>
      <c r="B79" s="213" t="s">
        <v>10317</v>
      </c>
      <c r="C79" s="9">
        <v>3</v>
      </c>
      <c r="D79" s="9" t="s">
        <v>10400</v>
      </c>
      <c r="E79" s="211" t="str">
        <f t="shared" si="2"/>
        <v>Bezwaar behandelen.Ontvankelijkheid bepaald</v>
      </c>
    </row>
    <row r="80" spans="1:5" x14ac:dyDescent="0.2">
      <c r="A80" s="213" t="str">
        <f>VLOOKUP(B80,'Zk-type'!B:H,7,0)</f>
        <v>NL16</v>
      </c>
      <c r="B80" s="213" t="s">
        <v>10317</v>
      </c>
      <c r="C80" s="9">
        <v>4</v>
      </c>
      <c r="D80" s="9" t="s">
        <v>10401</v>
      </c>
      <c r="E80" s="211" t="str">
        <f t="shared" si="2"/>
        <v>Bezwaar behandelen.Bezwaar beoordeeld</v>
      </c>
    </row>
    <row r="81" spans="1:5" x14ac:dyDescent="0.2">
      <c r="A81" s="213" t="str">
        <f>VLOOKUP(B81,'Zk-type'!B:H,7,0)</f>
        <v>NL16</v>
      </c>
      <c r="B81" s="213" t="s">
        <v>10317</v>
      </c>
      <c r="C81" s="9">
        <v>5</v>
      </c>
      <c r="D81" s="9" t="s">
        <v>10402</v>
      </c>
      <c r="E81" s="211" t="str">
        <f t="shared" si="2"/>
        <v>Bezwaar behandelen.Hoorzitting bijgewoond</v>
      </c>
    </row>
    <row r="82" spans="1:5" x14ac:dyDescent="0.2">
      <c r="A82" s="213" t="str">
        <f>VLOOKUP(B82,'Zk-type'!B:H,7,0)</f>
        <v>NL16</v>
      </c>
      <c r="B82" s="213" t="s">
        <v>10317</v>
      </c>
      <c r="C82" s="9">
        <v>6</v>
      </c>
      <c r="D82" s="9" t="s">
        <v>10403</v>
      </c>
      <c r="E82" s="211" t="str">
        <f t="shared" si="2"/>
        <v>Bezwaar behandelen.Conceptbeslissing opgesteld</v>
      </c>
    </row>
    <row r="83" spans="1:5" x14ac:dyDescent="0.2">
      <c r="A83" s="213" t="str">
        <f>VLOOKUP(B83,'Zk-type'!B:H,7,0)</f>
        <v>NL16</v>
      </c>
      <c r="B83" s="213" t="s">
        <v>10317</v>
      </c>
      <c r="C83" s="9">
        <v>7</v>
      </c>
      <c r="D83" s="9" t="s">
        <v>10404</v>
      </c>
      <c r="E83" s="211" t="str">
        <f t="shared" si="2"/>
        <v>Bezwaar behandelen.Besluit vastgesteld</v>
      </c>
    </row>
    <row r="84" spans="1:5" x14ac:dyDescent="0.2">
      <c r="A84" s="213" t="str">
        <f>VLOOKUP(B84,'Zk-type'!B:H,7,0)</f>
        <v>NL17</v>
      </c>
      <c r="B84" s="31" t="s">
        <v>11541</v>
      </c>
      <c r="C84" s="9">
        <v>1</v>
      </c>
      <c r="D84" s="9" t="s">
        <v>10366</v>
      </c>
    </row>
    <row r="85" spans="1:5" x14ac:dyDescent="0.2">
      <c r="A85" s="213" t="str">
        <f>VLOOKUP(B85,'Zk-type'!B:H,7,0)</f>
        <v>NL17</v>
      </c>
      <c r="B85" s="31" t="s">
        <v>11541</v>
      </c>
      <c r="C85" s="9">
        <v>2</v>
      </c>
      <c r="D85" s="9" t="s">
        <v>10367</v>
      </c>
    </row>
    <row r="86" spans="1:5" x14ac:dyDescent="0.2">
      <c r="A86" s="213" t="str">
        <f>VLOOKUP(B86,'Zk-type'!B:H,7,0)</f>
        <v>NL17</v>
      </c>
      <c r="B86" s="31" t="s">
        <v>11541</v>
      </c>
      <c r="C86" s="9">
        <v>3</v>
      </c>
      <c r="D86" s="9" t="s">
        <v>10388</v>
      </c>
      <c r="E86" s="211" t="str">
        <f>TRIM(B86&amp;"."&amp;D86)</f>
        <v>Ambtelijk beschikken.Onderzoek uitgevoerd</v>
      </c>
    </row>
    <row r="87" spans="1:5" x14ac:dyDescent="0.2">
      <c r="A87" s="213" t="str">
        <f>VLOOKUP(B87,'Zk-type'!B:H,7,0)</f>
        <v>NL17</v>
      </c>
      <c r="B87" s="31" t="s">
        <v>11541</v>
      </c>
      <c r="C87" s="9">
        <v>4</v>
      </c>
      <c r="D87" s="9" t="s">
        <v>11553</v>
      </c>
    </row>
    <row r="88" spans="1:5" x14ac:dyDescent="0.2">
      <c r="A88" s="213" t="str">
        <f>VLOOKUP(B88,'Zk-type'!B:H,7,0)</f>
        <v>NL17</v>
      </c>
      <c r="B88" s="31" t="s">
        <v>11541</v>
      </c>
      <c r="C88" s="9">
        <v>5</v>
      </c>
      <c r="D88" s="9" t="s">
        <v>10371</v>
      </c>
    </row>
    <row r="89" spans="1:5" x14ac:dyDescent="0.2">
      <c r="A89" s="213" t="str">
        <f>VLOOKUP(B89,'Zk-type'!B:H,7,0)</f>
        <v>NL18</v>
      </c>
      <c r="B89" s="31" t="s">
        <v>11543</v>
      </c>
      <c r="C89">
        <v>1</v>
      </c>
      <c r="D89" t="s">
        <v>10366</v>
      </c>
    </row>
    <row r="90" spans="1:5" x14ac:dyDescent="0.2">
      <c r="A90" s="213" t="str">
        <f>VLOOKUP(B90,'Zk-type'!B:H,7,0)</f>
        <v>NL18</v>
      </c>
      <c r="B90" s="31" t="s">
        <v>11543</v>
      </c>
      <c r="C90" s="9">
        <v>2</v>
      </c>
      <c r="D90" s="9" t="s">
        <v>10367</v>
      </c>
    </row>
    <row r="91" spans="1:5" x14ac:dyDescent="0.2">
      <c r="A91" s="213" t="str">
        <f>VLOOKUP(B91,'Zk-type'!B:H,7,0)</f>
        <v>NL18</v>
      </c>
      <c r="B91" s="31" t="s">
        <v>11543</v>
      </c>
      <c r="C91" s="9">
        <v>3</v>
      </c>
      <c r="D91" s="9" t="s">
        <v>10400</v>
      </c>
    </row>
    <row r="92" spans="1:5" x14ac:dyDescent="0.2">
      <c r="A92" s="213" t="str">
        <f>VLOOKUP(B92,'Zk-type'!B:H,7,0)</f>
        <v>NL18</v>
      </c>
      <c r="B92" s="31" t="s">
        <v>11543</v>
      </c>
      <c r="C92" s="9">
        <v>4</v>
      </c>
      <c r="D92" s="9" t="s">
        <v>11554</v>
      </c>
    </row>
    <row r="93" spans="1:5" x14ac:dyDescent="0.2">
      <c r="A93" s="213" t="str">
        <f>VLOOKUP(B93,'Zk-type'!B:H,7,0)</f>
        <v>NL18</v>
      </c>
      <c r="B93" s="31" t="s">
        <v>11543</v>
      </c>
      <c r="C93" s="9">
        <v>5</v>
      </c>
      <c r="D93" s="9" t="s">
        <v>10403</v>
      </c>
    </row>
    <row r="94" spans="1:5" x14ac:dyDescent="0.2">
      <c r="A94" s="213" t="str">
        <f>VLOOKUP(B94,'Zk-type'!B:H,7,0)</f>
        <v>NL18</v>
      </c>
      <c r="B94" s="31" t="s">
        <v>11543</v>
      </c>
      <c r="C94" s="9">
        <v>6</v>
      </c>
      <c r="D94" s="9" t="s">
        <v>10390</v>
      </c>
    </row>
    <row r="95" spans="1:5" x14ac:dyDescent="0.2">
      <c r="A95" s="213" t="str">
        <f>VLOOKUP(B95,'Zk-type'!B:H,7,0)</f>
        <v>NL18</v>
      </c>
      <c r="B95" s="31" t="s">
        <v>11543</v>
      </c>
      <c r="C95" s="9">
        <v>7</v>
      </c>
      <c r="D95" s="9" t="s">
        <v>10387</v>
      </c>
    </row>
    <row r="96" spans="1:5" x14ac:dyDescent="0.2">
      <c r="A96" s="213" t="str">
        <f>VLOOKUP(B96,'Zk-type'!B:H,7,0)</f>
        <v>NL18</v>
      </c>
      <c r="B96" s="31" t="s">
        <v>11543</v>
      </c>
      <c r="C96" s="9">
        <v>8</v>
      </c>
      <c r="D96" s="9" t="s">
        <v>10371</v>
      </c>
    </row>
    <row r="97" spans="1:5" x14ac:dyDescent="0.2">
      <c r="A97" s="213" t="str">
        <f>VLOOKUP(B97,'Zk-type'!B:H,7,0)</f>
        <v>NL19</v>
      </c>
      <c r="B97" s="31" t="s">
        <v>11545</v>
      </c>
      <c r="C97" s="9">
        <v>1</v>
      </c>
      <c r="D97" s="9" t="s">
        <v>10366</v>
      </c>
      <c r="E97" s="211">
        <v>0</v>
      </c>
    </row>
    <row r="98" spans="1:5" x14ac:dyDescent="0.2">
      <c r="A98" s="213" t="str">
        <f>VLOOKUP(B98,'Zk-type'!B:H,7,0)</f>
        <v>NL19</v>
      </c>
      <c r="B98" s="31" t="s">
        <v>11545</v>
      </c>
      <c r="C98" s="9">
        <v>2</v>
      </c>
      <c r="D98" s="9" t="s">
        <v>10367</v>
      </c>
      <c r="E98" s="211">
        <v>2</v>
      </c>
    </row>
    <row r="99" spans="1:5" x14ac:dyDescent="0.2">
      <c r="A99" s="213" t="str">
        <f>VLOOKUP(B99,'Zk-type'!B:H,7,0)</f>
        <v>NL19</v>
      </c>
      <c r="B99" s="31" t="s">
        <v>11545</v>
      </c>
      <c r="C99" s="9">
        <v>3</v>
      </c>
      <c r="D99" s="9" t="s">
        <v>10388</v>
      </c>
      <c r="E99" s="211">
        <v>66</v>
      </c>
    </row>
    <row r="100" spans="1:5" x14ac:dyDescent="0.2">
      <c r="A100" s="213" t="str">
        <f>VLOOKUP(B100,'Zk-type'!B:H,7,0)</f>
        <v>NL19</v>
      </c>
      <c r="B100" s="31" t="s">
        <v>11545</v>
      </c>
      <c r="C100" s="9">
        <v>4</v>
      </c>
      <c r="D100" s="9" t="s">
        <v>11553</v>
      </c>
      <c r="E100" s="211">
        <v>15</v>
      </c>
    </row>
    <row r="101" spans="1:5" x14ac:dyDescent="0.2">
      <c r="A101" s="213" t="str">
        <f>VLOOKUP(B101,'Zk-type'!B:H,7,0)</f>
        <v>NL19</v>
      </c>
      <c r="B101" s="31" t="s">
        <v>11545</v>
      </c>
      <c r="C101" s="9">
        <v>5</v>
      </c>
      <c r="D101" s="9" t="s">
        <v>10371</v>
      </c>
    </row>
    <row r="102" spans="1:5" x14ac:dyDescent="0.2">
      <c r="A102" s="213" t="str">
        <f>VLOOKUP(B102,'Zk-type'!B:H,7,0)</f>
        <v>NL20</v>
      </c>
      <c r="B102" s="31" t="s">
        <v>11576</v>
      </c>
      <c r="C102" s="9">
        <v>1</v>
      </c>
      <c r="D102" s="9" t="s">
        <v>10366</v>
      </c>
    </row>
    <row r="103" spans="1:5" x14ac:dyDescent="0.2">
      <c r="A103" s="213" t="str">
        <f>VLOOKUP(B103,'Zk-type'!B:H,7,0)</f>
        <v>NL20</v>
      </c>
      <c r="B103" s="31" t="s">
        <v>11576</v>
      </c>
      <c r="C103" s="9">
        <v>2</v>
      </c>
      <c r="D103" s="9" t="s">
        <v>10367</v>
      </c>
    </row>
    <row r="104" spans="1:5" x14ac:dyDescent="0.2">
      <c r="A104" s="213" t="str">
        <f>VLOOKUP(B104,'Zk-type'!B:H,7,0)</f>
        <v>NL20</v>
      </c>
      <c r="B104" s="31" t="s">
        <v>11576</v>
      </c>
      <c r="C104" s="9">
        <v>3</v>
      </c>
      <c r="D104" s="9" t="s">
        <v>10400</v>
      </c>
    </row>
    <row r="105" spans="1:5" x14ac:dyDescent="0.2">
      <c r="A105" s="213" t="str">
        <f>VLOOKUP(B105,'Zk-type'!B:H,7,0)</f>
        <v>NL20</v>
      </c>
      <c r="B105" s="31" t="s">
        <v>11576</v>
      </c>
      <c r="C105" s="9">
        <v>4</v>
      </c>
      <c r="D105" s="9" t="s">
        <v>10401</v>
      </c>
    </row>
    <row r="106" spans="1:5" x14ac:dyDescent="0.2">
      <c r="A106" s="213" t="str">
        <f>VLOOKUP(B106,'Zk-type'!B:H,7,0)</f>
        <v>NL20</v>
      </c>
      <c r="B106" s="31" t="s">
        <v>11576</v>
      </c>
      <c r="C106" s="9">
        <v>5</v>
      </c>
      <c r="D106" s="9" t="s">
        <v>10402</v>
      </c>
    </row>
    <row r="107" spans="1:5" x14ac:dyDescent="0.2">
      <c r="A107" s="213" t="str">
        <f>VLOOKUP(B107,'Zk-type'!B:H,7,0)</f>
        <v>NL20</v>
      </c>
      <c r="B107" s="31" t="s">
        <v>11576</v>
      </c>
      <c r="C107" s="9">
        <v>6</v>
      </c>
      <c r="D107" s="9" t="s">
        <v>10403</v>
      </c>
    </row>
    <row r="108" spans="1:5" x14ac:dyDescent="0.2">
      <c r="A108" s="213" t="str">
        <f>VLOOKUP(B108,'Zk-type'!B:H,7,0)</f>
        <v>NL20</v>
      </c>
      <c r="B108" s="31" t="s">
        <v>11576</v>
      </c>
      <c r="C108" s="9">
        <v>7</v>
      </c>
      <c r="D108" s="9" t="s">
        <v>10404</v>
      </c>
    </row>
    <row r="109" spans="1:5" x14ac:dyDescent="0.2">
      <c r="A109" s="213" t="str">
        <f>VLOOKUP(B109,'Zk-type'!B:H,7,0)</f>
        <v>NL20</v>
      </c>
      <c r="B109" s="31" t="s">
        <v>11576</v>
      </c>
      <c r="C109" s="9">
        <v>8</v>
      </c>
      <c r="D109" s="9" t="s">
        <v>10371</v>
      </c>
    </row>
    <row r="110" spans="1:5" x14ac:dyDescent="0.2">
      <c r="A110" s="213" t="str">
        <f>VLOOKUP(B110,'Zk-type'!B:H,7,0)</f>
        <v>NL21</v>
      </c>
      <c r="B110" s="31" t="s">
        <v>11577</v>
      </c>
      <c r="C110" s="9">
        <v>1</v>
      </c>
      <c r="D110" s="9" t="s">
        <v>10366</v>
      </c>
    </row>
    <row r="111" spans="1:5" x14ac:dyDescent="0.2">
      <c r="A111" s="213" t="str">
        <f>VLOOKUP(B111,'Zk-type'!B:H,7,0)</f>
        <v>NL21</v>
      </c>
      <c r="B111" s="31" t="s">
        <v>11577</v>
      </c>
      <c r="C111" s="9">
        <v>2</v>
      </c>
      <c r="D111" s="9" t="s">
        <v>10367</v>
      </c>
    </row>
    <row r="112" spans="1:5" x14ac:dyDescent="0.2">
      <c r="A112" s="213" t="str">
        <f>VLOOKUP(B112,'Zk-type'!B:H,7,0)</f>
        <v>NL21</v>
      </c>
      <c r="B112" s="31" t="s">
        <v>11577</v>
      </c>
      <c r="C112" s="9">
        <v>3</v>
      </c>
      <c r="D112" s="9" t="s">
        <v>11579</v>
      </c>
    </row>
    <row r="113" spans="1:6" x14ac:dyDescent="0.2">
      <c r="A113" s="213" t="str">
        <f>VLOOKUP(B113,'Zk-type'!B:H,7,0)</f>
        <v>NL21</v>
      </c>
      <c r="B113" s="31" t="s">
        <v>11577</v>
      </c>
      <c r="C113" s="9">
        <v>4</v>
      </c>
      <c r="D113" s="9" t="s">
        <v>11580</v>
      </c>
    </row>
    <row r="114" spans="1:6" x14ac:dyDescent="0.2">
      <c r="A114" s="213" t="str">
        <f>VLOOKUP(B114,'Zk-type'!B:H,7,0)</f>
        <v>NL21</v>
      </c>
      <c r="B114" s="31" t="s">
        <v>11577</v>
      </c>
      <c r="C114" s="9">
        <v>5</v>
      </c>
      <c r="D114" s="9" t="s">
        <v>11581</v>
      </c>
    </row>
    <row r="115" spans="1:6" x14ac:dyDescent="0.2">
      <c r="A115" s="213" t="str">
        <f>VLOOKUP(B115,'Zk-type'!B:H,7,0)</f>
        <v>NL21</v>
      </c>
      <c r="B115" s="31" t="s">
        <v>11577</v>
      </c>
      <c r="C115" s="9">
        <v>5</v>
      </c>
      <c r="D115" s="9" t="s">
        <v>10371</v>
      </c>
    </row>
    <row r="116" spans="1:6" x14ac:dyDescent="0.2">
      <c r="A116" s="213" t="e">
        <f>VLOOKUP(B116,'Zk-type'!B:H,7,0)</f>
        <v>#N/A</v>
      </c>
      <c r="B116" s="31" t="s">
        <v>11578</v>
      </c>
      <c r="C116" s="9">
        <v>1</v>
      </c>
      <c r="D116" s="9" t="s">
        <v>10366</v>
      </c>
    </row>
    <row r="117" spans="1:6" x14ac:dyDescent="0.2">
      <c r="A117" s="213" t="e">
        <f>VLOOKUP(B117,'Zk-type'!B:H,7,0)</f>
        <v>#N/A</v>
      </c>
      <c r="B117" s="31" t="s">
        <v>11578</v>
      </c>
      <c r="C117" s="9">
        <v>2</v>
      </c>
      <c r="D117" s="9" t="s">
        <v>10367</v>
      </c>
    </row>
    <row r="118" spans="1:6" x14ac:dyDescent="0.2">
      <c r="A118" s="213" t="e">
        <f>VLOOKUP(B118,'Zk-type'!B:H,7,0)</f>
        <v>#N/A</v>
      </c>
      <c r="B118" s="31" t="s">
        <v>11578</v>
      </c>
      <c r="C118" s="9">
        <v>3</v>
      </c>
      <c r="D118" s="9" t="s">
        <v>11582</v>
      </c>
    </row>
    <row r="119" spans="1:6" x14ac:dyDescent="0.2">
      <c r="A119" s="213" t="e">
        <f>VLOOKUP(B119,'Zk-type'!B:H,7,0)</f>
        <v>#N/A</v>
      </c>
      <c r="B119" s="31" t="s">
        <v>11578</v>
      </c>
      <c r="C119" s="9">
        <v>4</v>
      </c>
      <c r="D119" s="9" t="s">
        <v>10371</v>
      </c>
    </row>
    <row r="120" spans="1:6" x14ac:dyDescent="0.2">
      <c r="A120" s="213">
        <f>VLOOKUP(B120,'Zk-type'!B:H,7,0)</f>
        <v>1</v>
      </c>
      <c r="B120" s="44" t="s">
        <v>10318</v>
      </c>
      <c r="C120" s="275">
        <v>1</v>
      </c>
      <c r="D120" s="275" t="s">
        <v>10366</v>
      </c>
      <c r="E120" s="276" t="str">
        <f t="shared" ref="E120:E138" si="3">TRIM(B120&amp;"."&amp;D120)</f>
        <v>Vooroverleg voeren.Zaak gestart</v>
      </c>
      <c r="F120" s="277">
        <v>44256</v>
      </c>
    </row>
    <row r="121" spans="1:6" x14ac:dyDescent="0.2">
      <c r="A121" s="213">
        <f>VLOOKUP(B121,'Zk-type'!B:H,7,0)</f>
        <v>1</v>
      </c>
      <c r="B121" s="44" t="s">
        <v>10318</v>
      </c>
      <c r="C121" s="275">
        <v>2</v>
      </c>
      <c r="D121" s="275" t="s">
        <v>10367</v>
      </c>
      <c r="E121" s="276" t="str">
        <f t="shared" si="3"/>
        <v>Vooroverleg voeren.Intake afgerond</v>
      </c>
      <c r="F121" s="277">
        <v>44256</v>
      </c>
    </row>
    <row r="122" spans="1:6" x14ac:dyDescent="0.2">
      <c r="A122" s="213">
        <f>VLOOKUP(B122,'Zk-type'!B:H,7,0)</f>
        <v>1</v>
      </c>
      <c r="B122" s="44" t="s">
        <v>10318</v>
      </c>
      <c r="C122" s="275">
        <v>3</v>
      </c>
      <c r="D122" s="275" t="s">
        <v>10372</v>
      </c>
      <c r="E122" s="276" t="str">
        <f t="shared" si="3"/>
        <v>Vooroverleg voeren.Inhoudelijk behandeld</v>
      </c>
      <c r="F122" s="277">
        <v>44256</v>
      </c>
    </row>
    <row r="123" spans="1:6" x14ac:dyDescent="0.2">
      <c r="A123" s="213">
        <f>VLOOKUP(B123,'Zk-type'!B:H,7,0)</f>
        <v>1</v>
      </c>
      <c r="B123" s="44" t="s">
        <v>10318</v>
      </c>
      <c r="C123" s="275">
        <v>4</v>
      </c>
      <c r="D123" s="275" t="s">
        <v>10371</v>
      </c>
      <c r="E123" s="276" t="str">
        <f t="shared" si="3"/>
        <v>Vooroverleg voeren.Zaak afgerond</v>
      </c>
      <c r="F123" s="277">
        <v>44256</v>
      </c>
    </row>
    <row r="124" spans="1:6" x14ac:dyDescent="0.2">
      <c r="A124" s="213">
        <f>VLOOKUP(B124,'Zk-type'!B:H,7,0)</f>
        <v>6</v>
      </c>
      <c r="B124" s="44" t="s">
        <v>10329</v>
      </c>
      <c r="C124" s="275">
        <v>1</v>
      </c>
      <c r="D124" s="275" t="s">
        <v>10405</v>
      </c>
      <c r="E124" s="276" t="str">
        <f t="shared" si="3"/>
        <v>Mer-uitgebreide-procedure uitvoeren.Mededeling geregistreerd</v>
      </c>
      <c r="F124" s="277">
        <v>44256</v>
      </c>
    </row>
    <row r="125" spans="1:6" x14ac:dyDescent="0.2">
      <c r="A125" s="213">
        <f>VLOOKUP(B125,'Zk-type'!B:H,7,0)</f>
        <v>6</v>
      </c>
      <c r="B125" s="44" t="s">
        <v>10329</v>
      </c>
      <c r="C125" s="275">
        <v>2</v>
      </c>
      <c r="D125" s="275" t="s">
        <v>10406</v>
      </c>
      <c r="E125" s="276" t="str">
        <f t="shared" si="3"/>
        <v>Mer-uitgebreide-procedure uitvoeren.Voornemen gepubliceerd</v>
      </c>
      <c r="F125" s="277">
        <v>44256</v>
      </c>
    </row>
    <row r="126" spans="1:6" x14ac:dyDescent="0.2">
      <c r="A126" s="213">
        <f>VLOOKUP(B126,'Zk-type'!B:H,7,0)</f>
        <v>6</v>
      </c>
      <c r="B126" s="44" t="s">
        <v>10329</v>
      </c>
      <c r="C126" s="275">
        <v>3</v>
      </c>
      <c r="D126" s="275" t="s">
        <v>10407</v>
      </c>
      <c r="E126" s="276" t="str">
        <f t="shared" si="3"/>
        <v>Mer-uitgebreide-procedure uitvoeren.Advies ingewonnen</v>
      </c>
      <c r="F126" s="277">
        <v>44256</v>
      </c>
    </row>
    <row r="127" spans="1:6" x14ac:dyDescent="0.2">
      <c r="A127" s="213">
        <f>VLOOKUP(B127,'Zk-type'!B:H,7,0)</f>
        <v>6</v>
      </c>
      <c r="B127" s="44" t="s">
        <v>10329</v>
      </c>
      <c r="C127" s="275">
        <v>4</v>
      </c>
      <c r="D127" s="275" t="s">
        <v>10408</v>
      </c>
      <c r="E127" s="276" t="str">
        <f t="shared" si="3"/>
        <v>Mer-uitgebreide-procedure uitvoeren.Advies gegeven</v>
      </c>
      <c r="F127" s="277">
        <v>44256</v>
      </c>
    </row>
    <row r="128" spans="1:6" x14ac:dyDescent="0.2">
      <c r="A128" s="213">
        <f>VLOOKUP(B128,'Zk-type'!B:H,7,0)</f>
        <v>6</v>
      </c>
      <c r="B128" s="44" t="s">
        <v>10329</v>
      </c>
      <c r="C128" s="275">
        <v>5</v>
      </c>
      <c r="D128" s="275" t="s">
        <v>10409</v>
      </c>
      <c r="E128" s="276" t="str">
        <f t="shared" si="3"/>
        <v>Mer-uitgebreide-procedure uitvoeren.MER opgesteld</v>
      </c>
      <c r="F128" s="277">
        <v>44256</v>
      </c>
    </row>
    <row r="129" spans="1:6" x14ac:dyDescent="0.2">
      <c r="A129" s="213">
        <f>VLOOKUP(B129,'Zk-type'!B:H,7,0)</f>
        <v>6</v>
      </c>
      <c r="B129" s="44" t="s">
        <v>10329</v>
      </c>
      <c r="C129" s="275">
        <v>6</v>
      </c>
      <c r="D129" s="275" t="s">
        <v>10410</v>
      </c>
      <c r="E129" s="276" t="str">
        <f t="shared" si="3"/>
        <v>Mer-uitgebreide-procedure uitvoeren.MER gepubliceerd</v>
      </c>
      <c r="F129" s="277">
        <v>44256</v>
      </c>
    </row>
    <row r="130" spans="1:6" x14ac:dyDescent="0.2">
      <c r="A130" s="213">
        <f>VLOOKUP(B130,'Zk-type'!B:H,7,0)</f>
        <v>6</v>
      </c>
      <c r="B130" s="44" t="s">
        <v>10411</v>
      </c>
      <c r="C130" s="275">
        <v>7</v>
      </c>
      <c r="D130" s="275" t="s">
        <v>10412</v>
      </c>
      <c r="E130" s="276" t="str">
        <f t="shared" si="3"/>
        <v>MER-uitgebreide-procedure uitvoeren.Zienswijzen ingewonnen</v>
      </c>
      <c r="F130" s="277">
        <v>44256</v>
      </c>
    </row>
    <row r="131" spans="1:6" x14ac:dyDescent="0.2">
      <c r="A131" s="213">
        <f>VLOOKUP(B131,'Zk-type'!B:H,7,0)</f>
        <v>6</v>
      </c>
      <c r="B131" s="44" t="s">
        <v>10329</v>
      </c>
      <c r="C131" s="275">
        <v>8</v>
      </c>
      <c r="D131" s="275" t="s">
        <v>10371</v>
      </c>
      <c r="E131" s="276" t="str">
        <f t="shared" si="3"/>
        <v>Mer-uitgebreide-procedure uitvoeren.Zaak afgerond</v>
      </c>
      <c r="F131" s="277">
        <v>44256</v>
      </c>
    </row>
    <row r="132" spans="1:6" x14ac:dyDescent="0.2">
      <c r="A132" s="213">
        <f>VLOOKUP(B132,'Zk-type'!B:H,7,0)</f>
        <v>6</v>
      </c>
      <c r="B132" s="44" t="s">
        <v>10411</v>
      </c>
      <c r="C132" s="275">
        <v>9</v>
      </c>
      <c r="D132" s="275" t="s">
        <v>10413</v>
      </c>
      <c r="E132" s="276" t="str">
        <f t="shared" si="3"/>
        <v>MER-uitgebreide-procedure uitvoeren.Afgebroken</v>
      </c>
      <c r="F132" s="277">
        <v>44256</v>
      </c>
    </row>
    <row r="133" spans="1:6" x14ac:dyDescent="0.2">
      <c r="A133" s="213">
        <f>VLOOKUP(B133,'Zk-type'!B:H,7,0)</f>
        <v>14</v>
      </c>
      <c r="B133" s="44" t="s">
        <v>10338</v>
      </c>
      <c r="C133" s="275">
        <v>1</v>
      </c>
      <c r="D133" s="275" t="s">
        <v>10414</v>
      </c>
      <c r="E133" s="276" t="str">
        <f t="shared" si="3"/>
        <v>Bestuurlijke boete opleggen.Overtreding in behandeling genomen</v>
      </c>
      <c r="F133" s="277">
        <v>44256</v>
      </c>
    </row>
    <row r="134" spans="1:6" x14ac:dyDescent="0.2">
      <c r="A134" s="213">
        <f>VLOOKUP(B134,'Zk-type'!B:H,7,0)</f>
        <v>14</v>
      </c>
      <c r="B134" s="44" t="s">
        <v>10338</v>
      </c>
      <c r="C134" s="275">
        <v>2</v>
      </c>
      <c r="D134" s="275" t="s">
        <v>10388</v>
      </c>
      <c r="E134" s="276" t="str">
        <f t="shared" si="3"/>
        <v>Bestuurlijke boete opleggen.Onderzoek uitgevoerd</v>
      </c>
      <c r="F134" s="277">
        <v>44256</v>
      </c>
    </row>
    <row r="135" spans="1:6" x14ac:dyDescent="0.2">
      <c r="A135" s="213">
        <f>VLOOKUP(B135,'Zk-type'!B:H,7,0)</f>
        <v>14</v>
      </c>
      <c r="B135" s="44" t="s">
        <v>10338</v>
      </c>
      <c r="C135" s="275">
        <v>3</v>
      </c>
      <c r="D135" s="275" t="s">
        <v>10415</v>
      </c>
      <c r="E135" s="276" t="str">
        <f t="shared" si="3"/>
        <v>Bestuurlijke boete opleggen.Boetebeschikking voorbereid</v>
      </c>
      <c r="F135" s="277">
        <v>44256</v>
      </c>
    </row>
    <row r="136" spans="1:6" x14ac:dyDescent="0.2">
      <c r="A136" s="213">
        <f>VLOOKUP(B136,'Zk-type'!B:H,7,0)</f>
        <v>14</v>
      </c>
      <c r="B136" s="44" t="s">
        <v>10338</v>
      </c>
      <c r="C136" s="275">
        <v>4</v>
      </c>
      <c r="D136" s="275" t="s">
        <v>10416</v>
      </c>
      <c r="E136" s="276" t="str">
        <f t="shared" si="3"/>
        <v>Bestuurlijke boete opleggen.Boetebeschikking opgelegd</v>
      </c>
      <c r="F136" s="277">
        <v>44256</v>
      </c>
    </row>
    <row r="137" spans="1:6" x14ac:dyDescent="0.2">
      <c r="A137" s="213">
        <f>VLOOKUP(B137,'Zk-type'!B:H,7,0)</f>
        <v>14</v>
      </c>
      <c r="B137" s="44" t="s">
        <v>10338</v>
      </c>
      <c r="C137" s="275">
        <v>5</v>
      </c>
      <c r="D137" s="275" t="s">
        <v>10371</v>
      </c>
      <c r="E137" s="276" t="str">
        <f t="shared" si="3"/>
        <v>Bestuurlijke boete opleggen.Zaak afgerond</v>
      </c>
      <c r="F137" s="277">
        <v>44256</v>
      </c>
    </row>
    <row r="138" spans="1:6" x14ac:dyDescent="0.2">
      <c r="A138" s="213">
        <f>VLOOKUP(B138,'Zk-type'!B:H,7,0)</f>
        <v>14</v>
      </c>
      <c r="B138" s="44" t="s">
        <v>10338</v>
      </c>
      <c r="C138" s="275">
        <v>9</v>
      </c>
      <c r="D138" s="275" t="s">
        <v>10413</v>
      </c>
      <c r="E138" s="276" t="str">
        <f t="shared" si="3"/>
        <v>Bestuurlijke boete opleggen.Afgebroken</v>
      </c>
      <c r="F138" s="277">
        <v>44256</v>
      </c>
    </row>
    <row r="139" spans="1:6" x14ac:dyDescent="0.2">
      <c r="A139" s="213">
        <f>VLOOKUP(B139,'Zk-type'!B:H,7,0)</f>
        <v>15</v>
      </c>
      <c r="B139" s="44" t="s">
        <v>10340</v>
      </c>
      <c r="C139" s="275">
        <v>1</v>
      </c>
      <c r="D139" s="275" t="s">
        <v>10417</v>
      </c>
      <c r="E139" s="276" t="str">
        <f t="shared" ref="E139:E152" si="4">TRIM(B139&amp;"."&amp;D139)</f>
        <v>Bestuurlijke strafbeschikking milieu uitvaardigen.Combibon opgesteld</v>
      </c>
      <c r="F139" s="277">
        <v>44256</v>
      </c>
    </row>
    <row r="140" spans="1:6" x14ac:dyDescent="0.2">
      <c r="A140" s="213">
        <f>VLOOKUP(B140,'Zk-type'!B:H,7,0)</f>
        <v>15</v>
      </c>
      <c r="B140" s="44" t="s">
        <v>10340</v>
      </c>
      <c r="C140" s="275">
        <v>2</v>
      </c>
      <c r="D140" s="275" t="s">
        <v>10418</v>
      </c>
      <c r="E140" s="276" t="str">
        <f t="shared" si="4"/>
        <v>Bestuurlijke strafbeschikking milieu uitvaardigen.Strafbeschikking beoordeeld</v>
      </c>
      <c r="F140" s="277">
        <v>44256</v>
      </c>
    </row>
    <row r="141" spans="1:6" x14ac:dyDescent="0.2">
      <c r="A141" s="213">
        <f>VLOOKUP(B141,'Zk-type'!B:H,7,0)</f>
        <v>15</v>
      </c>
      <c r="B141" s="44" t="s">
        <v>10340</v>
      </c>
      <c r="C141" s="275">
        <v>3</v>
      </c>
      <c r="D141" s="275" t="s">
        <v>10371</v>
      </c>
      <c r="E141" s="276" t="str">
        <f t="shared" si="4"/>
        <v>Bestuurlijke strafbeschikking milieu uitvaardigen.Zaak afgerond</v>
      </c>
      <c r="F141" s="277">
        <v>44256</v>
      </c>
    </row>
    <row r="142" spans="1:6" x14ac:dyDescent="0.2">
      <c r="A142" s="213">
        <f>VLOOKUP(B142,'Zk-type'!B:H,7,0)</f>
        <v>15</v>
      </c>
      <c r="B142" s="44" t="s">
        <v>10340</v>
      </c>
      <c r="C142" s="275">
        <v>9</v>
      </c>
      <c r="D142" s="275" t="s">
        <v>10413</v>
      </c>
      <c r="E142" s="276" t="str">
        <f t="shared" si="4"/>
        <v>Bestuurlijke strafbeschikking milieu uitvaardigen.Afgebroken</v>
      </c>
      <c r="F142" s="277">
        <v>44256</v>
      </c>
    </row>
    <row r="143" spans="1:6" x14ac:dyDescent="0.2">
      <c r="A143" s="213">
        <f>VLOOKUP(B143,'Zk-type'!B:H,7,0)</f>
        <v>16</v>
      </c>
      <c r="B143" s="44" t="s">
        <v>10341</v>
      </c>
      <c r="C143" s="275">
        <v>1</v>
      </c>
      <c r="D143" s="275" t="s">
        <v>10419</v>
      </c>
      <c r="E143" s="276" t="str">
        <f t="shared" si="4"/>
        <v>Proces-verbaal opstellen.Controlerapport beoordeeld</v>
      </c>
      <c r="F143" s="277">
        <v>44256</v>
      </c>
    </row>
    <row r="144" spans="1:6" x14ac:dyDescent="0.2">
      <c r="A144" s="213">
        <f>VLOOKUP(B144,'Zk-type'!B:H,7,0)</f>
        <v>16</v>
      </c>
      <c r="B144" s="44" t="s">
        <v>10341</v>
      </c>
      <c r="C144" s="275">
        <v>2</v>
      </c>
      <c r="D144" s="275" t="s">
        <v>10388</v>
      </c>
      <c r="E144" s="276" t="str">
        <f t="shared" si="4"/>
        <v>Proces-verbaal opstellen.Onderzoek uitgevoerd</v>
      </c>
      <c r="F144" s="277">
        <v>44256</v>
      </c>
    </row>
    <row r="145" spans="1:6" x14ac:dyDescent="0.2">
      <c r="A145" s="213">
        <f>VLOOKUP(B145,'Zk-type'!B:H,7,0)</f>
        <v>16</v>
      </c>
      <c r="B145" s="44" t="s">
        <v>10341</v>
      </c>
      <c r="C145" s="275">
        <v>3</v>
      </c>
      <c r="D145" s="275" t="s">
        <v>10420</v>
      </c>
      <c r="E145" s="276" t="str">
        <f t="shared" si="4"/>
        <v>Proces-verbaal opstellen.Proces verbaal afgerond</v>
      </c>
      <c r="F145" s="277">
        <v>44256</v>
      </c>
    </row>
    <row r="146" spans="1:6" x14ac:dyDescent="0.2">
      <c r="A146" s="213">
        <f>VLOOKUP(B146,'Zk-type'!B:H,7,0)</f>
        <v>16</v>
      </c>
      <c r="B146" s="44" t="s">
        <v>10341</v>
      </c>
      <c r="C146" s="275">
        <v>9</v>
      </c>
      <c r="D146" s="275" t="s">
        <v>10413</v>
      </c>
      <c r="E146" s="276" t="str">
        <f t="shared" si="4"/>
        <v>Proces-verbaal opstellen.Afgebroken</v>
      </c>
      <c r="F146" s="277">
        <v>44256</v>
      </c>
    </row>
    <row r="147" spans="1:6" x14ac:dyDescent="0.2">
      <c r="A147" s="213">
        <f>VLOOKUP(B147,'Zk-type'!B:H,7,0)</f>
        <v>24</v>
      </c>
      <c r="B147" s="44" t="s">
        <v>10350</v>
      </c>
      <c r="C147" s="275">
        <v>1</v>
      </c>
      <c r="D147" s="275" t="s">
        <v>10405</v>
      </c>
      <c r="E147" s="276" t="str">
        <f t="shared" si="4"/>
        <v>MER-Beoordeling uitvoeren.Mededeling geregistreerd</v>
      </c>
      <c r="F147" s="277">
        <v>44256</v>
      </c>
    </row>
    <row r="148" spans="1:6" x14ac:dyDescent="0.2">
      <c r="A148" s="213">
        <f>VLOOKUP(B148,'Zk-type'!B:H,7,0)</f>
        <v>24</v>
      </c>
      <c r="B148" s="44" t="s">
        <v>10350</v>
      </c>
      <c r="C148" s="275">
        <v>2</v>
      </c>
      <c r="D148" s="275" t="s">
        <v>10407</v>
      </c>
      <c r="E148" s="276" t="str">
        <f t="shared" si="4"/>
        <v>MER-Beoordeling uitvoeren.Advies ingewonnen</v>
      </c>
      <c r="F148" s="277">
        <v>44256</v>
      </c>
    </row>
    <row r="149" spans="1:6" x14ac:dyDescent="0.2">
      <c r="A149" s="213">
        <f>VLOOKUP(B149,'Zk-type'!B:H,7,0)</f>
        <v>24</v>
      </c>
      <c r="B149" s="44" t="s">
        <v>10350</v>
      </c>
      <c r="C149" s="275">
        <v>3</v>
      </c>
      <c r="D149" s="275" t="s">
        <v>10421</v>
      </c>
      <c r="E149" s="276" t="str">
        <f t="shared" si="4"/>
        <v>MER-Beoordeling uitvoeren.Mer beoordelingsbesluit opgesteld</v>
      </c>
      <c r="F149" s="277">
        <v>44256</v>
      </c>
    </row>
    <row r="150" spans="1:6" x14ac:dyDescent="0.2">
      <c r="A150" s="213">
        <f>VLOOKUP(B150,'Zk-type'!B:H,7,0)</f>
        <v>24</v>
      </c>
      <c r="B150" s="44" t="s">
        <v>10350</v>
      </c>
      <c r="C150" s="275">
        <v>4</v>
      </c>
      <c r="D150" s="275" t="s">
        <v>10422</v>
      </c>
      <c r="E150" s="276" t="str">
        <f t="shared" si="4"/>
        <v>MER-Beoordeling uitvoeren.Mer beoordelingsbesluit gepubliceerd</v>
      </c>
      <c r="F150" s="277">
        <v>44256</v>
      </c>
    </row>
    <row r="151" spans="1:6" x14ac:dyDescent="0.2">
      <c r="A151" s="213">
        <f>VLOOKUP(B151,'Zk-type'!B:H,7,0)</f>
        <v>24</v>
      </c>
      <c r="B151" s="44" t="s">
        <v>10350</v>
      </c>
      <c r="C151" s="275">
        <v>5</v>
      </c>
      <c r="D151" s="275" t="s">
        <v>10371</v>
      </c>
      <c r="E151" s="276" t="str">
        <f t="shared" si="4"/>
        <v>MER-Beoordeling uitvoeren.Zaak afgerond</v>
      </c>
      <c r="F151" s="277">
        <v>44256</v>
      </c>
    </row>
    <row r="152" spans="1:6" x14ac:dyDescent="0.2">
      <c r="A152" s="213">
        <f>VLOOKUP(B152,'Zk-type'!B:H,7,0)</f>
        <v>24</v>
      </c>
      <c r="B152" s="44" t="s">
        <v>10350</v>
      </c>
      <c r="C152" s="275">
        <v>9</v>
      </c>
      <c r="D152" s="275" t="s">
        <v>10413</v>
      </c>
      <c r="E152" s="276" t="str">
        <f t="shared" si="4"/>
        <v>MER-Beoordeling uitvoeren.Afgebroken</v>
      </c>
      <c r="F152" s="277">
        <v>44256</v>
      </c>
    </row>
  </sheetData>
  <autoFilter ref="A3:E152" xr:uid="{2D571A34-6768-46E4-A637-4A39ED465524}">
    <sortState xmlns:xlrd2="http://schemas.microsoft.com/office/spreadsheetml/2017/richdata2" ref="A4:E152">
      <sortCondition ref="A3:A151"/>
    </sortState>
  </autoFilter>
  <sortState xmlns:xlrd2="http://schemas.microsoft.com/office/spreadsheetml/2017/richdata2" ref="A4:D86">
    <sortCondition ref="A4:A86"/>
    <sortCondition ref="C4:C86"/>
  </sortState>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27" filterMode="1">
    <tabColor rgb="FFFFFF00"/>
  </sheetPr>
  <dimension ref="A1:G126"/>
  <sheetViews>
    <sheetView workbookViewId="0">
      <pane ySplit="3" topLeftCell="A12" activePane="bottomLeft" state="frozen"/>
      <selection pane="bottomLeft"/>
    </sheetView>
  </sheetViews>
  <sheetFormatPr defaultColWidth="8.85546875" defaultRowHeight="12.75" x14ac:dyDescent="0.2"/>
  <cols>
    <col min="1" max="1" width="10.7109375" customWidth="1"/>
    <col min="2" max="2" width="44.28515625" customWidth="1"/>
    <col min="3" max="3" width="28.140625" bestFit="1" customWidth="1"/>
    <col min="4" max="4" width="51.7109375" customWidth="1"/>
    <col min="5" max="5" width="11.28515625" hidden="1" customWidth="1"/>
    <col min="6" max="6" width="59.5703125" style="218" hidden="1" customWidth="1"/>
  </cols>
  <sheetData>
    <row r="1" spans="1:7" ht="15.75" x14ac:dyDescent="0.25">
      <c r="A1" s="11" t="s">
        <v>10423</v>
      </c>
      <c r="C1" t="s">
        <v>10424</v>
      </c>
    </row>
    <row r="3" spans="1:7" x14ac:dyDescent="0.2">
      <c r="A3" s="49" t="s">
        <v>10360</v>
      </c>
      <c r="B3" s="10" t="s">
        <v>10425</v>
      </c>
      <c r="C3" s="43" t="s">
        <v>10426</v>
      </c>
      <c r="D3" s="43" t="s">
        <v>453</v>
      </c>
      <c r="E3" s="10" t="s">
        <v>10276</v>
      </c>
      <c r="F3" s="219" t="s">
        <v>10364</v>
      </c>
      <c r="G3" s="43" t="s">
        <v>10427</v>
      </c>
    </row>
    <row r="4" spans="1:7" hidden="1" x14ac:dyDescent="0.2">
      <c r="A4" s="13" t="str">
        <f>VLOOKUP(B4,'Zk-type'!B:H,7,0)</f>
        <v>NL01</v>
      </c>
      <c r="B4" t="s">
        <v>10278</v>
      </c>
      <c r="C4" s="9" t="s">
        <v>10428</v>
      </c>
      <c r="F4" s="218" t="str">
        <f>B4&amp;"."&amp;C4</f>
        <v>Advies verstrekken.Buiten behandeling gesteld</v>
      </c>
    </row>
    <row r="5" spans="1:7" hidden="1" x14ac:dyDescent="0.2">
      <c r="A5" s="13" t="str">
        <f>VLOOKUP(B5,'Zk-type'!B:H,7,0)</f>
        <v>NL01</v>
      </c>
      <c r="B5" t="s">
        <v>10278</v>
      </c>
      <c r="C5" s="9" t="s">
        <v>10429</v>
      </c>
      <c r="F5" s="218" t="str">
        <f>B5&amp;"."&amp;C5</f>
        <v>Advies verstrekken.Ingetrokken</v>
      </c>
    </row>
    <row r="6" spans="1:7" hidden="1" x14ac:dyDescent="0.2">
      <c r="A6" s="13" t="str">
        <f>VLOOKUP(B6,'Zk-type'!B:H,7,0)</f>
        <v>NL01</v>
      </c>
      <c r="B6" t="s">
        <v>10278</v>
      </c>
      <c r="C6" s="9" t="s">
        <v>10430</v>
      </c>
      <c r="F6" s="218" t="str">
        <f>B6&amp;"."&amp;C6</f>
        <v>Advies verstrekken.Vastgesteld</v>
      </c>
    </row>
    <row r="7" spans="1:7" hidden="1" x14ac:dyDescent="0.2">
      <c r="A7" s="13" t="str">
        <f>VLOOKUP(B7,'Zk-type'!B:H,7,0)</f>
        <v>NL02</v>
      </c>
      <c r="B7" s="31" t="s">
        <v>10282</v>
      </c>
      <c r="C7" s="9" t="s">
        <v>10428</v>
      </c>
    </row>
    <row r="8" spans="1:7" hidden="1" x14ac:dyDescent="0.2">
      <c r="A8" s="13" t="str">
        <f>VLOOKUP(B8,'Zk-type'!B:H,7,0)</f>
        <v>NL02</v>
      </c>
      <c r="B8" s="31" t="s">
        <v>10282</v>
      </c>
      <c r="C8" s="9" t="s">
        <v>10429</v>
      </c>
    </row>
    <row r="9" spans="1:7" hidden="1" x14ac:dyDescent="0.2">
      <c r="A9" s="13" t="str">
        <f>VLOOKUP(B9,'Zk-type'!B:H,7,0)</f>
        <v>NL02</v>
      </c>
      <c r="B9" s="31" t="s">
        <v>10282</v>
      </c>
      <c r="C9" s="9" t="s">
        <v>10430</v>
      </c>
    </row>
    <row r="10" spans="1:7" hidden="1" x14ac:dyDescent="0.2">
      <c r="A10" s="13" t="str">
        <f>VLOOKUP(B10,'Zk-type'!B:H,7,0)</f>
        <v>NL03</v>
      </c>
      <c r="B10" t="s">
        <v>10284</v>
      </c>
      <c r="C10" s="9" t="s">
        <v>10413</v>
      </c>
      <c r="F10" s="218" t="str">
        <f t="shared" ref="F10:F41" si="0">B10&amp;"."&amp;C10</f>
        <v>Last onder bestuursdwang ten uitvoer leggen.Afgebroken</v>
      </c>
    </row>
    <row r="11" spans="1:7" hidden="1" x14ac:dyDescent="0.2">
      <c r="A11" s="13" t="str">
        <f>VLOOKUP(B11,'Zk-type'!B:H,7,0)</f>
        <v>NL03</v>
      </c>
      <c r="B11" t="s">
        <v>10284</v>
      </c>
      <c r="C11" s="9" t="s">
        <v>10431</v>
      </c>
      <c r="F11" s="218" t="str">
        <f t="shared" si="0"/>
        <v>Last onder bestuursdwang ten uitvoer leggen.Handhaving uitgevoerd</v>
      </c>
    </row>
    <row r="12" spans="1:7" hidden="1" x14ac:dyDescent="0.2">
      <c r="A12" s="13" t="str">
        <f>VLOOKUP(B12,'Zk-type'!B:H,7,0)</f>
        <v>NL04</v>
      </c>
      <c r="B12" t="s">
        <v>10288</v>
      </c>
      <c r="C12" s="9" t="s">
        <v>10413</v>
      </c>
      <c r="F12" s="218" t="str">
        <f t="shared" si="0"/>
        <v>Controle uitvoeren.Afgebroken</v>
      </c>
    </row>
    <row r="13" spans="1:7" hidden="1" x14ac:dyDescent="0.2">
      <c r="A13" s="13" t="str">
        <f>VLOOKUP(B13,'Zk-type'!B:H,7,0)</f>
        <v>NL04</v>
      </c>
      <c r="B13" t="s">
        <v>10288</v>
      </c>
      <c r="C13" s="9" t="s">
        <v>10432</v>
      </c>
      <c r="F13" s="218" t="str">
        <f t="shared" si="0"/>
        <v>Controle uitvoeren.Toezicht uitgevoerd</v>
      </c>
    </row>
    <row r="14" spans="1:7" hidden="1" x14ac:dyDescent="0.2">
      <c r="A14" s="13" t="str">
        <f>VLOOKUP(B14,'Zk-type'!B:H,7,0)</f>
        <v>NL05</v>
      </c>
      <c r="B14" t="s">
        <v>10292</v>
      </c>
      <c r="C14" s="9" t="s">
        <v>10413</v>
      </c>
      <c r="F14" s="218" t="str">
        <f t="shared" si="0"/>
        <v>Handhavingsbesluit nemen.Afgebroken</v>
      </c>
    </row>
    <row r="15" spans="1:7" hidden="1" x14ac:dyDescent="0.2">
      <c r="A15" s="13" t="str">
        <f>VLOOKUP(B15,'Zk-type'!B:H,7,0)</f>
        <v>NL05</v>
      </c>
      <c r="B15" t="s">
        <v>10292</v>
      </c>
      <c r="C15" s="9" t="s">
        <v>10431</v>
      </c>
      <c r="F15" s="218" t="str">
        <f t="shared" si="0"/>
        <v>Handhavingsbesluit nemen.Handhaving uitgevoerd</v>
      </c>
    </row>
    <row r="16" spans="1:7" hidden="1" x14ac:dyDescent="0.2">
      <c r="A16" s="13" t="str">
        <f>VLOOKUP(B16,'Zk-type'!B:H,7,0)</f>
        <v>NL06</v>
      </c>
      <c r="B16" t="s">
        <v>10294</v>
      </c>
      <c r="C16" s="9" t="s">
        <v>10413</v>
      </c>
      <c r="F16" s="218" t="str">
        <f t="shared" si="0"/>
        <v>Handhavingsverzoek behandelen.Afgebroken</v>
      </c>
    </row>
    <row r="17" spans="1:6" hidden="1" x14ac:dyDescent="0.2">
      <c r="A17" s="13" t="str">
        <f>VLOOKUP(B17,'Zk-type'!B:H,7,0)</f>
        <v>NL06</v>
      </c>
      <c r="B17" t="s">
        <v>10294</v>
      </c>
      <c r="C17" s="9" t="s">
        <v>10433</v>
      </c>
      <c r="F17" s="218" t="str">
        <f t="shared" si="0"/>
        <v>Handhavingsverzoek behandelen.Afgewezen</v>
      </c>
    </row>
    <row r="18" spans="1:6" hidden="1" x14ac:dyDescent="0.2">
      <c r="A18" s="13" t="str">
        <f>VLOOKUP(B18,'Zk-type'!B:H,7,0)</f>
        <v>NL06</v>
      </c>
      <c r="B18" t="s">
        <v>10294</v>
      </c>
      <c r="C18" s="9" t="s">
        <v>10428</v>
      </c>
      <c r="F18" s="218" t="str">
        <f t="shared" si="0"/>
        <v>Handhavingsverzoek behandelen.Buiten behandeling gesteld</v>
      </c>
    </row>
    <row r="19" spans="1:6" hidden="1" x14ac:dyDescent="0.2">
      <c r="A19" s="13" t="str">
        <f>VLOOKUP(B19,'Zk-type'!B:H,7,0)</f>
        <v>NL06</v>
      </c>
      <c r="B19" t="s">
        <v>10294</v>
      </c>
      <c r="C19" s="9" t="s">
        <v>10434</v>
      </c>
      <c r="F19" s="218" t="str">
        <f t="shared" si="0"/>
        <v>Handhavingsverzoek behandelen.Ingewilligd</v>
      </c>
    </row>
    <row r="20" spans="1:6" hidden="1" x14ac:dyDescent="0.2">
      <c r="A20" s="13" t="str">
        <f>VLOOKUP(B20,'Zk-type'!B:H,7,0)</f>
        <v>NL07</v>
      </c>
      <c r="B20" t="s">
        <v>10297</v>
      </c>
      <c r="C20" s="9" t="s">
        <v>10413</v>
      </c>
      <c r="F20" s="218" t="str">
        <f t="shared" si="0"/>
        <v>Incidentmelding behandelen.Afgebroken</v>
      </c>
    </row>
    <row r="21" spans="1:6" hidden="1" x14ac:dyDescent="0.2">
      <c r="A21" s="13" t="str">
        <f>VLOOKUP(B21,'Zk-type'!B:H,7,0)</f>
        <v>NL07</v>
      </c>
      <c r="B21" t="s">
        <v>10297</v>
      </c>
      <c r="C21" s="9" t="s">
        <v>10432</v>
      </c>
      <c r="F21" s="218" t="str">
        <f t="shared" si="0"/>
        <v>Incidentmelding behandelen.Toezicht uitgevoerd</v>
      </c>
    </row>
    <row r="22" spans="1:6" hidden="1" x14ac:dyDescent="0.2">
      <c r="A22" s="13" t="str">
        <f>VLOOKUP(B22,'Zk-type'!B:H,7,0)</f>
        <v>NL08</v>
      </c>
      <c r="B22" t="s">
        <v>10299</v>
      </c>
      <c r="C22" s="9" t="s">
        <v>10413</v>
      </c>
      <c r="F22" s="218" t="str">
        <f t="shared" si="0"/>
        <v>Last onder dwangsom ten uitvoer leggen.Afgebroken</v>
      </c>
    </row>
    <row r="23" spans="1:6" hidden="1" x14ac:dyDescent="0.2">
      <c r="A23" s="13" t="str">
        <f>VLOOKUP(B23,'Zk-type'!B:H,7,0)</f>
        <v>NL08</v>
      </c>
      <c r="B23" t="s">
        <v>10299</v>
      </c>
      <c r="C23" s="9" t="s">
        <v>10431</v>
      </c>
      <c r="F23" s="218" t="str">
        <f t="shared" si="0"/>
        <v>Last onder dwangsom ten uitvoer leggen.Handhaving uitgevoerd</v>
      </c>
    </row>
    <row r="24" spans="1:6" x14ac:dyDescent="0.2">
      <c r="A24" s="13" t="str">
        <f>VLOOKUP(B24,'Zk-type'!B:H,7,0)</f>
        <v>NL09</v>
      </c>
      <c r="B24" t="s">
        <v>10301</v>
      </c>
      <c r="C24" s="9" t="s">
        <v>10435</v>
      </c>
      <c r="F24" s="218" t="str">
        <f t="shared" si="0"/>
        <v>Melding activiteit behandelen.Geaccepteerd</v>
      </c>
    </row>
    <row r="25" spans="1:6" x14ac:dyDescent="0.2">
      <c r="A25" s="13" t="str">
        <f>VLOOKUP(B25,'Zk-type'!B:H,7,0)</f>
        <v>NL09</v>
      </c>
      <c r="B25" t="s">
        <v>10301</v>
      </c>
      <c r="C25" s="9" t="s">
        <v>10429</v>
      </c>
      <c r="F25" s="218" t="str">
        <f t="shared" si="0"/>
        <v>Melding activiteit behandelen.Ingetrokken</v>
      </c>
    </row>
    <row r="26" spans="1:6" x14ac:dyDescent="0.2">
      <c r="A26" s="13" t="str">
        <f>VLOOKUP(B26,'Zk-type'!B:H,7,0)</f>
        <v>NL09</v>
      </c>
      <c r="B26" t="s">
        <v>10301</v>
      </c>
      <c r="C26" s="9" t="s">
        <v>10436</v>
      </c>
      <c r="F26" s="218" t="str">
        <f t="shared" si="0"/>
        <v>Melding activiteit behandelen.Niet geaccepteerd</v>
      </c>
    </row>
    <row r="27" spans="1:6" x14ac:dyDescent="0.2">
      <c r="A27" s="13" t="str">
        <f>VLOOKUP(B27,'Zk-type'!B:H,7,0)</f>
        <v>NL09</v>
      </c>
      <c r="B27" t="s">
        <v>10301</v>
      </c>
      <c r="C27" s="9" t="s">
        <v>10437</v>
      </c>
      <c r="F27" s="218" t="str">
        <f t="shared" si="0"/>
        <v>Melding activiteit behandelen.Overgedragen</v>
      </c>
    </row>
    <row r="28" spans="1:6" x14ac:dyDescent="0.2">
      <c r="A28" s="13" t="str">
        <f>VLOOKUP(B28,'Zk-type'!B:H,7,0)</f>
        <v>NL10</v>
      </c>
      <c r="B28" t="s">
        <v>10305</v>
      </c>
      <c r="C28" s="9" t="s">
        <v>10413</v>
      </c>
      <c r="F28" s="218" t="str">
        <f t="shared" si="0"/>
        <v>Aanvraag beschikking regulier behandelen.Afgebroken</v>
      </c>
    </row>
    <row r="29" spans="1:6" x14ac:dyDescent="0.2">
      <c r="A29" s="13" t="str">
        <f>VLOOKUP(B29,'Zk-type'!B:H,7,0)</f>
        <v>NL10</v>
      </c>
      <c r="B29" t="s">
        <v>10305</v>
      </c>
      <c r="C29" s="9" t="s">
        <v>10428</v>
      </c>
      <c r="F29" s="218" t="str">
        <f t="shared" si="0"/>
        <v>Aanvraag beschikking regulier behandelen.Buiten behandeling gesteld</v>
      </c>
    </row>
    <row r="30" spans="1:6" x14ac:dyDescent="0.2">
      <c r="A30" s="13" t="str">
        <f>VLOOKUP(B30,'Zk-type'!B:H,7,0)</f>
        <v>NL10</v>
      </c>
      <c r="B30" t="s">
        <v>10305</v>
      </c>
      <c r="C30" s="9" t="s">
        <v>10438</v>
      </c>
      <c r="F30" s="218" t="str">
        <f t="shared" si="0"/>
        <v>Aanvraag beschikking regulier behandelen.Geweigerd</v>
      </c>
    </row>
    <row r="31" spans="1:6" x14ac:dyDescent="0.2">
      <c r="A31" s="13" t="str">
        <f>VLOOKUP(B31,'Zk-type'!B:H,7,0)</f>
        <v>NL10</v>
      </c>
      <c r="B31" t="s">
        <v>10305</v>
      </c>
      <c r="C31" s="9" t="s">
        <v>10429</v>
      </c>
      <c r="F31" s="218" t="str">
        <f t="shared" si="0"/>
        <v>Aanvraag beschikking regulier behandelen.Ingetrokken</v>
      </c>
    </row>
    <row r="32" spans="1:6" x14ac:dyDescent="0.2">
      <c r="A32" s="13" t="str">
        <f>VLOOKUP(B32,'Zk-type'!B:H,7,0)</f>
        <v>NL10</v>
      </c>
      <c r="B32" t="s">
        <v>10305</v>
      </c>
      <c r="C32" s="9" t="s">
        <v>10439</v>
      </c>
      <c r="F32" s="218" t="str">
        <f t="shared" si="0"/>
        <v>Aanvraag beschikking regulier behandelen.Niet nodig</v>
      </c>
    </row>
    <row r="33" spans="1:7" x14ac:dyDescent="0.2">
      <c r="A33" s="13" t="str">
        <f>VLOOKUP(B33,'Zk-type'!B:H,7,0)</f>
        <v>NL10</v>
      </c>
      <c r="B33" t="s">
        <v>10305</v>
      </c>
      <c r="C33" s="9" t="s">
        <v>10440</v>
      </c>
      <c r="F33" s="218" t="str">
        <f t="shared" si="0"/>
        <v>Aanvraag beschikking regulier behandelen.Verleend</v>
      </c>
    </row>
    <row r="34" spans="1:7" x14ac:dyDescent="0.2">
      <c r="A34" s="13" t="str">
        <f>VLOOKUP(B34,'Zk-type'!B:H,7,0)</f>
        <v>NL11</v>
      </c>
      <c r="B34" t="s">
        <v>10308</v>
      </c>
      <c r="C34" s="9" t="s">
        <v>10413</v>
      </c>
      <c r="F34" s="218" t="str">
        <f t="shared" si="0"/>
        <v>Aanvraag beschikking uitgebreid behandelen.Afgebroken</v>
      </c>
    </row>
    <row r="35" spans="1:7" x14ac:dyDescent="0.2">
      <c r="A35" s="13" t="str">
        <f>VLOOKUP(B35,'Zk-type'!B:H,7,0)</f>
        <v>NL11</v>
      </c>
      <c r="B35" t="s">
        <v>10308</v>
      </c>
      <c r="C35" s="9" t="s">
        <v>10428</v>
      </c>
      <c r="F35" s="218" t="str">
        <f t="shared" si="0"/>
        <v>Aanvraag beschikking uitgebreid behandelen.Buiten behandeling gesteld</v>
      </c>
    </row>
    <row r="36" spans="1:7" x14ac:dyDescent="0.2">
      <c r="A36" s="13" t="str">
        <f>VLOOKUP(B36,'Zk-type'!B:H,7,0)</f>
        <v>NL11</v>
      </c>
      <c r="B36" t="s">
        <v>10308</v>
      </c>
      <c r="C36" s="9" t="s">
        <v>10438</v>
      </c>
      <c r="F36" s="218" t="str">
        <f t="shared" si="0"/>
        <v>Aanvraag beschikking uitgebreid behandelen.Geweigerd</v>
      </c>
    </row>
    <row r="37" spans="1:7" x14ac:dyDescent="0.2">
      <c r="A37" s="13" t="str">
        <f>VLOOKUP(B37,'Zk-type'!B:H,7,0)</f>
        <v>NL11</v>
      </c>
      <c r="B37" t="s">
        <v>10308</v>
      </c>
      <c r="C37" s="9" t="s">
        <v>10429</v>
      </c>
      <c r="F37" s="218" t="str">
        <f t="shared" si="0"/>
        <v>Aanvraag beschikking uitgebreid behandelen.Ingetrokken</v>
      </c>
    </row>
    <row r="38" spans="1:7" x14ac:dyDescent="0.2">
      <c r="A38" s="13" t="str">
        <f>VLOOKUP(B38,'Zk-type'!B:H,7,0)</f>
        <v>NL11</v>
      </c>
      <c r="B38" t="s">
        <v>10308</v>
      </c>
      <c r="C38" s="9" t="s">
        <v>10439</v>
      </c>
      <c r="F38" s="218" t="str">
        <f t="shared" si="0"/>
        <v>Aanvraag beschikking uitgebreid behandelen.Niet nodig</v>
      </c>
    </row>
    <row r="39" spans="1:7" x14ac:dyDescent="0.2">
      <c r="A39" s="13" t="str">
        <f>VLOOKUP(B39,'Zk-type'!B:H,7,0)</f>
        <v>NL11</v>
      </c>
      <c r="B39" t="s">
        <v>10308</v>
      </c>
      <c r="C39" s="9" t="s">
        <v>10440</v>
      </c>
      <c r="F39" s="218" t="str">
        <f t="shared" si="0"/>
        <v>Aanvraag beschikking uitgebreid behandelen.Verleend</v>
      </c>
    </row>
    <row r="40" spans="1:7" hidden="1" x14ac:dyDescent="0.2">
      <c r="A40" s="13" t="str">
        <f>VLOOKUP(B40,'Zk-type'!B:H,7,0)</f>
        <v>NL12</v>
      </c>
      <c r="B40" t="s">
        <v>10310</v>
      </c>
      <c r="C40" s="9" t="s">
        <v>10413</v>
      </c>
      <c r="F40" s="218" t="str">
        <f t="shared" si="0"/>
        <v>Zienswijze behandelen.Afgebroken</v>
      </c>
    </row>
    <row r="41" spans="1:7" hidden="1" x14ac:dyDescent="0.2">
      <c r="A41" s="13" t="str">
        <f>VLOOKUP(B41,'Zk-type'!B:H,7,0)</f>
        <v>NL12</v>
      </c>
      <c r="B41" t="s">
        <v>10310</v>
      </c>
      <c r="C41" s="9" t="s">
        <v>10429</v>
      </c>
      <c r="F41" s="218" t="str">
        <f t="shared" si="0"/>
        <v>Zienswijze behandelen.Ingetrokken</v>
      </c>
    </row>
    <row r="42" spans="1:7" hidden="1" x14ac:dyDescent="0.2">
      <c r="A42" s="13" t="str">
        <f>VLOOKUP(B42,'Zk-type'!B:H,7,0)</f>
        <v>NL12</v>
      </c>
      <c r="B42" t="s">
        <v>10310</v>
      </c>
      <c r="C42" s="9" t="s">
        <v>10441</v>
      </c>
      <c r="F42" s="218" t="str">
        <f t="shared" ref="F42:F51" si="1">B42&amp;"."&amp;C42</f>
        <v>Zienswijze behandelen.Verwerkt</v>
      </c>
    </row>
    <row r="43" spans="1:7" hidden="1" x14ac:dyDescent="0.2">
      <c r="A43" s="13" t="str">
        <f>VLOOKUP(B43,'Zk-type'!B:H,7,0)</f>
        <v>NL13</v>
      </c>
      <c r="B43" t="s">
        <v>10313</v>
      </c>
      <c r="C43" s="9" t="s">
        <v>10413</v>
      </c>
      <c r="F43" s="218" t="str">
        <f t="shared" si="1"/>
        <v>Beroep behandelen.Afgebroken</v>
      </c>
      <c r="G43" s="55"/>
    </row>
    <row r="44" spans="1:7" hidden="1" x14ac:dyDescent="0.2">
      <c r="A44" s="13" t="str">
        <f>VLOOKUP(B44,'Zk-type'!B:H,7,0)</f>
        <v>NL13</v>
      </c>
      <c r="B44" t="s">
        <v>10313</v>
      </c>
      <c r="C44" s="9" t="s">
        <v>10442</v>
      </c>
      <c r="F44" s="218" t="str">
        <f t="shared" si="1"/>
        <v>Beroep behandelen.Afgehandeld</v>
      </c>
      <c r="G44" s="55"/>
    </row>
    <row r="45" spans="1:7" hidden="1" x14ac:dyDescent="0.2">
      <c r="A45" s="13" t="str">
        <f>VLOOKUP(B45,'Zk-type'!B:H,7,0)</f>
        <v>NL13</v>
      </c>
      <c r="B45" t="s">
        <v>10313</v>
      </c>
      <c r="C45" s="9" t="s">
        <v>10443</v>
      </c>
      <c r="F45" s="218" t="str">
        <f t="shared" si="1"/>
        <v>Beroep behandelen.Niet-ontvankelijk</v>
      </c>
      <c r="G45" s="55"/>
    </row>
    <row r="46" spans="1:7" hidden="1" x14ac:dyDescent="0.2">
      <c r="A46" s="13" t="str">
        <f>VLOOKUP(B46,'Zk-type'!B:H,7,0)</f>
        <v>NL14</v>
      </c>
      <c r="B46" t="s">
        <v>10315</v>
      </c>
      <c r="C46" s="9" t="s">
        <v>10413</v>
      </c>
      <c r="F46" s="218" t="str">
        <f t="shared" si="1"/>
        <v>Voorlopige voorziening behandelen.Afgebroken</v>
      </c>
      <c r="G46" s="55"/>
    </row>
    <row r="47" spans="1:7" hidden="1" x14ac:dyDescent="0.2">
      <c r="A47" s="13" t="str">
        <f>VLOOKUP(B47,'Zk-type'!B:H,7,0)</f>
        <v>NL14</v>
      </c>
      <c r="B47" t="s">
        <v>10315</v>
      </c>
      <c r="C47" s="9" t="s">
        <v>10442</v>
      </c>
      <c r="F47" s="218" t="str">
        <f t="shared" si="1"/>
        <v>Voorlopige voorziening behandelen.Afgehandeld</v>
      </c>
      <c r="G47" s="55"/>
    </row>
    <row r="48" spans="1:7" hidden="1" x14ac:dyDescent="0.2">
      <c r="A48" s="13" t="str">
        <f>VLOOKUP(B48,'Zk-type'!B:H,7,0)</f>
        <v>NL14</v>
      </c>
      <c r="B48" t="s">
        <v>10315</v>
      </c>
      <c r="C48" s="9" t="s">
        <v>10443</v>
      </c>
      <c r="F48" s="218" t="str">
        <f t="shared" si="1"/>
        <v>Voorlopige voorziening behandelen.Niet-ontvankelijk</v>
      </c>
      <c r="G48" s="55"/>
    </row>
    <row r="49" spans="1:7" hidden="1" x14ac:dyDescent="0.2">
      <c r="A49" s="13" t="str">
        <f>VLOOKUP(B49,'Zk-type'!B:H,7,0)</f>
        <v>NL16</v>
      </c>
      <c r="B49" s="221" t="s">
        <v>10317</v>
      </c>
      <c r="C49" s="9" t="s">
        <v>10442</v>
      </c>
      <c r="F49" s="218" t="str">
        <f t="shared" si="1"/>
        <v>Bezwaar behandelen.Afgehandeld</v>
      </c>
    </row>
    <row r="50" spans="1:7" hidden="1" x14ac:dyDescent="0.2">
      <c r="A50" s="13" t="str">
        <f>VLOOKUP(B50,'Zk-type'!B:H,7,0)</f>
        <v>NL16</v>
      </c>
      <c r="B50" s="221" t="s">
        <v>10317</v>
      </c>
      <c r="C50" s="9" t="s">
        <v>10429</v>
      </c>
      <c r="F50" s="218" t="str">
        <f t="shared" si="1"/>
        <v>Bezwaar behandelen.Ingetrokken</v>
      </c>
      <c r="G50" s="55"/>
    </row>
    <row r="51" spans="1:7" hidden="1" x14ac:dyDescent="0.2">
      <c r="A51" s="13" t="str">
        <f>VLOOKUP(B51,'Zk-type'!B:H,7,0)</f>
        <v>NL16</v>
      </c>
      <c r="B51" s="221" t="s">
        <v>10317</v>
      </c>
      <c r="C51" s="9" t="s">
        <v>10443</v>
      </c>
      <c r="F51" s="218" t="str">
        <f t="shared" si="1"/>
        <v>Bezwaar behandelen.Niet-ontvankelijk</v>
      </c>
      <c r="G51" s="55"/>
    </row>
    <row r="52" spans="1:7" ht="13.5" hidden="1" customHeight="1" x14ac:dyDescent="0.2">
      <c r="A52" s="13" t="str">
        <f>VLOOKUP(B52,'Zk-type'!B:H,7,0)</f>
        <v>NL17</v>
      </c>
      <c r="B52" s="31" t="s">
        <v>11541</v>
      </c>
      <c r="C52" s="9" t="s">
        <v>10413</v>
      </c>
      <c r="E52" t="s">
        <v>11558</v>
      </c>
      <c r="G52" s="55"/>
    </row>
    <row r="53" spans="1:7" ht="13.5" hidden="1" customHeight="1" x14ac:dyDescent="0.2">
      <c r="A53" s="13" t="str">
        <f>VLOOKUP(B53,'Zk-type'!B:H,7,0)</f>
        <v>NL17</v>
      </c>
      <c r="B53" s="31" t="s">
        <v>11541</v>
      </c>
      <c r="C53" s="9" t="s">
        <v>11559</v>
      </c>
      <c r="E53" t="s">
        <v>11558</v>
      </c>
      <c r="G53" s="55"/>
    </row>
    <row r="54" spans="1:7" ht="13.5" hidden="1" customHeight="1" x14ac:dyDescent="0.2">
      <c r="A54" s="13" t="str">
        <f>VLOOKUP(B54,'Zk-type'!B:H,7,0)</f>
        <v>NL17</v>
      </c>
      <c r="B54" s="31" t="s">
        <v>11541</v>
      </c>
      <c r="C54" s="9" t="s">
        <v>11560</v>
      </c>
      <c r="E54" t="s">
        <v>11561</v>
      </c>
      <c r="F54" s="218" t="s">
        <v>11562</v>
      </c>
      <c r="G54" s="55"/>
    </row>
    <row r="55" spans="1:7" ht="13.5" hidden="1" customHeight="1" x14ac:dyDescent="0.2">
      <c r="A55" s="13" t="str">
        <f>VLOOKUP(B55,'Zk-type'!B:H,7,0)</f>
        <v>NL17</v>
      </c>
      <c r="B55" s="31" t="s">
        <v>11541</v>
      </c>
      <c r="C55" s="9" t="s">
        <v>11563</v>
      </c>
      <c r="E55" t="s">
        <v>11558</v>
      </c>
      <c r="G55" s="55"/>
    </row>
    <row r="56" spans="1:7" ht="13.5" hidden="1" customHeight="1" x14ac:dyDescent="0.2">
      <c r="A56" s="13" t="str">
        <f>VLOOKUP(B56,'Zk-type'!B:H,7,0)</f>
        <v>NL17</v>
      </c>
      <c r="B56" s="31" t="s">
        <v>11541</v>
      </c>
      <c r="C56" s="9" t="s">
        <v>11563</v>
      </c>
      <c r="E56" t="s">
        <v>11558</v>
      </c>
      <c r="G56" s="55"/>
    </row>
    <row r="57" spans="1:7" ht="13.5" hidden="1" customHeight="1" x14ac:dyDescent="0.2">
      <c r="A57" s="13" t="str">
        <f>VLOOKUP(B57,'Zk-type'!B:H,7,0)</f>
        <v>NL17</v>
      </c>
      <c r="B57" s="31" t="s">
        <v>11541</v>
      </c>
      <c r="C57" s="9" t="s">
        <v>11563</v>
      </c>
      <c r="E57" t="s">
        <v>11558</v>
      </c>
      <c r="G57" s="55"/>
    </row>
    <row r="58" spans="1:7" ht="13.5" hidden="1" customHeight="1" x14ac:dyDescent="0.2">
      <c r="A58" s="13" t="str">
        <f>VLOOKUP(B58,'Zk-type'!B:H,7,0)</f>
        <v>NL17</v>
      </c>
      <c r="B58" s="31" t="s">
        <v>11541</v>
      </c>
      <c r="C58" s="9" t="s">
        <v>11563</v>
      </c>
      <c r="E58" t="s">
        <v>11558</v>
      </c>
      <c r="G58" s="55"/>
    </row>
    <row r="59" spans="1:7" ht="13.5" hidden="1" customHeight="1" x14ac:dyDescent="0.2">
      <c r="A59" s="13" t="str">
        <f>VLOOKUP(B59,'Zk-type'!B:H,7,0)</f>
        <v>NL17</v>
      </c>
      <c r="B59" s="31" t="s">
        <v>11541</v>
      </c>
      <c r="C59" s="9" t="s">
        <v>11563</v>
      </c>
      <c r="E59" t="s">
        <v>11561</v>
      </c>
      <c r="G59" s="55"/>
    </row>
    <row r="60" spans="1:7" ht="13.5" hidden="1" customHeight="1" x14ac:dyDescent="0.2">
      <c r="A60" s="13" t="str">
        <f>VLOOKUP(B60,'Zk-type'!B:H,7,0)</f>
        <v>NL17</v>
      </c>
      <c r="B60" s="31" t="s">
        <v>11541</v>
      </c>
      <c r="C60" s="9" t="s">
        <v>11563</v>
      </c>
      <c r="E60" t="s">
        <v>11558</v>
      </c>
      <c r="G60" s="55"/>
    </row>
    <row r="61" spans="1:7" ht="13.5" hidden="1" customHeight="1" x14ac:dyDescent="0.2">
      <c r="A61" s="13" t="str">
        <f>VLOOKUP(B61,'Zk-type'!B:H,7,0)</f>
        <v>NL17</v>
      </c>
      <c r="B61" s="31" t="s">
        <v>11541</v>
      </c>
      <c r="C61" s="9" t="s">
        <v>11563</v>
      </c>
      <c r="E61" t="s">
        <v>11561</v>
      </c>
      <c r="G61" s="55"/>
    </row>
    <row r="62" spans="1:7" ht="13.5" hidden="1" customHeight="1" x14ac:dyDescent="0.2">
      <c r="A62" s="13" t="str">
        <f>VLOOKUP(B62,'Zk-type'!B:H,7,0)</f>
        <v>NL17</v>
      </c>
      <c r="B62" s="31" t="s">
        <v>11541</v>
      </c>
      <c r="C62" s="9" t="s">
        <v>11563</v>
      </c>
      <c r="E62" t="s">
        <v>11561</v>
      </c>
      <c r="G62" s="55"/>
    </row>
    <row r="63" spans="1:7" ht="13.5" hidden="1" customHeight="1" x14ac:dyDescent="0.2">
      <c r="A63" s="13" t="str">
        <f>VLOOKUP(B63,'Zk-type'!B:H,7,0)</f>
        <v>NL17</v>
      </c>
      <c r="B63" s="31" t="s">
        <v>11541</v>
      </c>
      <c r="C63" s="9" t="s">
        <v>11563</v>
      </c>
      <c r="E63" t="s">
        <v>11558</v>
      </c>
      <c r="G63" s="55"/>
    </row>
    <row r="64" spans="1:7" ht="13.5" hidden="1" customHeight="1" x14ac:dyDescent="0.2">
      <c r="A64" s="13" t="str">
        <f>VLOOKUP(B64,'Zk-type'!B:H,7,0)</f>
        <v>NL17</v>
      </c>
      <c r="B64" s="31" t="s">
        <v>11541</v>
      </c>
      <c r="C64" s="9" t="s">
        <v>11563</v>
      </c>
      <c r="E64" t="s">
        <v>11561</v>
      </c>
      <c r="G64" s="55"/>
    </row>
    <row r="65" spans="1:7" ht="13.5" hidden="1" customHeight="1" x14ac:dyDescent="0.2">
      <c r="A65" s="13" t="str">
        <f>VLOOKUP(B65,'Zk-type'!B:H,7,0)</f>
        <v>NL17</v>
      </c>
      <c r="B65" s="31" t="s">
        <v>11541</v>
      </c>
      <c r="C65" s="9" t="s">
        <v>11564</v>
      </c>
      <c r="E65" t="s">
        <v>11558</v>
      </c>
      <c r="G65" s="55"/>
    </row>
    <row r="66" spans="1:7" ht="13.5" hidden="1" customHeight="1" x14ac:dyDescent="0.2">
      <c r="A66" s="13" t="str">
        <f>VLOOKUP(B66,'Zk-type'!B:H,7,0)</f>
        <v>NL17</v>
      </c>
      <c r="B66" s="31" t="s">
        <v>11541</v>
      </c>
      <c r="C66" s="9" t="s">
        <v>11565</v>
      </c>
      <c r="E66" t="s">
        <v>11558</v>
      </c>
      <c r="F66" s="218" t="s">
        <v>11566</v>
      </c>
      <c r="G66" s="55"/>
    </row>
    <row r="67" spans="1:7" hidden="1" x14ac:dyDescent="0.2">
      <c r="A67" s="13" t="str">
        <f>VLOOKUP(B67,'Zk-type'!B:H,7,0)</f>
        <v>NL18</v>
      </c>
      <c r="B67" s="31" t="s">
        <v>11543</v>
      </c>
      <c r="C67" s="9" t="s">
        <v>10413</v>
      </c>
      <c r="G67" s="55"/>
    </row>
    <row r="68" spans="1:7" hidden="1" x14ac:dyDescent="0.2">
      <c r="A68" s="13" t="str">
        <f>VLOOKUP(B68,'Zk-type'!B:H,7,0)</f>
        <v>NL18</v>
      </c>
      <c r="B68" s="31" t="s">
        <v>11543</v>
      </c>
      <c r="C68" s="9" t="s">
        <v>10433</v>
      </c>
      <c r="G68" s="55"/>
    </row>
    <row r="69" spans="1:7" hidden="1" x14ac:dyDescent="0.2">
      <c r="A69" s="13" t="str">
        <f>VLOOKUP(B69,'Zk-type'!B:H,7,0)</f>
        <v>NL18</v>
      </c>
      <c r="B69" s="31" t="s">
        <v>11543</v>
      </c>
      <c r="C69" s="9" t="s">
        <v>11557</v>
      </c>
      <c r="G69" s="55"/>
    </row>
    <row r="70" spans="1:7" hidden="1" x14ac:dyDescent="0.2">
      <c r="A70" s="13" t="str">
        <f>VLOOKUP(B70,'Zk-type'!B:H,7,0)</f>
        <v>NL18</v>
      </c>
      <c r="B70" s="31" t="s">
        <v>11543</v>
      </c>
      <c r="C70" s="9" t="s">
        <v>10434</v>
      </c>
      <c r="G70" s="55"/>
    </row>
    <row r="71" spans="1:7" hidden="1" x14ac:dyDescent="0.2">
      <c r="A71" s="13" t="str">
        <f>VLOOKUP(B71,'Zk-type'!B:H,7,0)</f>
        <v>NL19</v>
      </c>
      <c r="B71" s="31" t="s">
        <v>11545</v>
      </c>
      <c r="C71" s="9" t="s">
        <v>11555</v>
      </c>
      <c r="G71" s="55"/>
    </row>
    <row r="72" spans="1:7" hidden="1" x14ac:dyDescent="0.2">
      <c r="A72" s="13" t="str">
        <f>VLOOKUP(B72,'Zk-type'!B:H,7,0)</f>
        <v>NL19</v>
      </c>
      <c r="B72" s="31" t="s">
        <v>11545</v>
      </c>
      <c r="C72" s="9" t="s">
        <v>11556</v>
      </c>
      <c r="G72" s="55"/>
    </row>
    <row r="73" spans="1:7" hidden="1" x14ac:dyDescent="0.2">
      <c r="A73" s="13" t="str">
        <f>VLOOKUP(B73,'Zk-type'!B:H,7,0)</f>
        <v>NL20</v>
      </c>
      <c r="B73" s="31" t="s">
        <v>11576</v>
      </c>
      <c r="C73" s="9" t="s">
        <v>11583</v>
      </c>
      <c r="G73" s="55"/>
    </row>
    <row r="74" spans="1:7" hidden="1" x14ac:dyDescent="0.2">
      <c r="A74" s="13" t="str">
        <f>VLOOKUP(B74,'Zk-type'!B:H,7,0)</f>
        <v>NL20</v>
      </c>
      <c r="B74" s="31" t="s">
        <v>11576</v>
      </c>
      <c r="C74" s="9" t="s">
        <v>11584</v>
      </c>
      <c r="D74" t="s">
        <v>11585</v>
      </c>
      <c r="G74" s="55"/>
    </row>
    <row r="75" spans="1:7" hidden="1" x14ac:dyDescent="0.2">
      <c r="A75" s="13" t="str">
        <f>VLOOKUP(B75,'Zk-type'!B:H,7,0)</f>
        <v>NL20</v>
      </c>
      <c r="B75" s="31" t="s">
        <v>11576</v>
      </c>
      <c r="C75" s="9" t="s">
        <v>11586</v>
      </c>
      <c r="D75" t="s">
        <v>11587</v>
      </c>
      <c r="G75" s="55"/>
    </row>
    <row r="76" spans="1:7" hidden="1" x14ac:dyDescent="0.2">
      <c r="A76" s="13" t="str">
        <f>VLOOKUP(B76,'Zk-type'!B:H,7,0)</f>
        <v>NL20</v>
      </c>
      <c r="B76" s="31" t="s">
        <v>11576</v>
      </c>
      <c r="C76" s="9" t="s">
        <v>11588</v>
      </c>
      <c r="G76" s="55"/>
    </row>
    <row r="77" spans="1:7" hidden="1" x14ac:dyDescent="0.2">
      <c r="A77" s="13" t="str">
        <f>VLOOKUP(B77,'Zk-type'!B:H,7,0)</f>
        <v>NL20</v>
      </c>
      <c r="B77" s="31" t="s">
        <v>11576</v>
      </c>
      <c r="C77" s="9" t="s">
        <v>11589</v>
      </c>
      <c r="D77" t="s">
        <v>11590</v>
      </c>
      <c r="G77" s="55"/>
    </row>
    <row r="78" spans="1:7" hidden="1" x14ac:dyDescent="0.2">
      <c r="A78" s="13" t="str">
        <f>VLOOKUP(B78,'Zk-type'!B:H,7,0)</f>
        <v>NL20</v>
      </c>
      <c r="B78" s="31" t="s">
        <v>11576</v>
      </c>
      <c r="C78" s="9" t="s">
        <v>11591</v>
      </c>
      <c r="G78" s="55"/>
    </row>
    <row r="79" spans="1:7" hidden="1" x14ac:dyDescent="0.2">
      <c r="A79" s="13" t="str">
        <f>VLOOKUP(B79,'Zk-type'!B:H,7,0)</f>
        <v>NL20</v>
      </c>
      <c r="B79" s="31" t="s">
        <v>11576</v>
      </c>
      <c r="C79" s="9" t="s">
        <v>11592</v>
      </c>
      <c r="D79" t="s">
        <v>11585</v>
      </c>
      <c r="G79" s="55"/>
    </row>
    <row r="80" spans="1:7" hidden="1" x14ac:dyDescent="0.2">
      <c r="A80" s="13" t="str">
        <f>VLOOKUP(B80,'Zk-type'!B:H,7,0)</f>
        <v>NL20</v>
      </c>
      <c r="B80" s="31" t="s">
        <v>11576</v>
      </c>
      <c r="C80" s="9" t="s">
        <v>11593</v>
      </c>
      <c r="D80" t="s">
        <v>11587</v>
      </c>
      <c r="G80" s="55"/>
    </row>
    <row r="81" spans="1:7" hidden="1" x14ac:dyDescent="0.2">
      <c r="A81" s="13" t="str">
        <f>VLOOKUP(B81,'Zk-type'!B:H,7,0)</f>
        <v>NL20</v>
      </c>
      <c r="B81" s="31" t="s">
        <v>11576</v>
      </c>
      <c r="C81" s="9" t="s">
        <v>11594</v>
      </c>
      <c r="G81" s="55"/>
    </row>
    <row r="82" spans="1:7" hidden="1" x14ac:dyDescent="0.2">
      <c r="A82" s="13" t="str">
        <f>VLOOKUP(B82,'Zk-type'!B:H,7,0)</f>
        <v>NL21</v>
      </c>
      <c r="B82" s="31" t="s">
        <v>11577</v>
      </c>
      <c r="C82" s="9" t="s">
        <v>11555</v>
      </c>
      <c r="G82" s="55"/>
    </row>
    <row r="83" spans="1:7" hidden="1" x14ac:dyDescent="0.2">
      <c r="A83" s="13" t="str">
        <f>VLOOKUP(B83,'Zk-type'!B:H,7,0)</f>
        <v>NL21</v>
      </c>
      <c r="B83" s="31" t="s">
        <v>11577</v>
      </c>
      <c r="C83" s="9" t="s">
        <v>11595</v>
      </c>
      <c r="G83" s="55"/>
    </row>
    <row r="84" spans="1:7" hidden="1" x14ac:dyDescent="0.2">
      <c r="A84" s="13" t="str">
        <f>VLOOKUP(B84,'Zk-type'!B:H,7,0)</f>
        <v>NL21</v>
      </c>
      <c r="B84" s="31" t="s">
        <v>11577</v>
      </c>
      <c r="C84" s="9" t="s">
        <v>11596</v>
      </c>
      <c r="G84" s="55"/>
    </row>
    <row r="85" spans="1:7" hidden="1" x14ac:dyDescent="0.2">
      <c r="A85" s="13" t="str">
        <f>VLOOKUP(B85,'Zk-type'!B:H,7,0)</f>
        <v>NL21</v>
      </c>
      <c r="B85" s="31" t="s">
        <v>11577</v>
      </c>
      <c r="C85" s="9" t="s">
        <v>11597</v>
      </c>
      <c r="G85" s="55"/>
    </row>
    <row r="86" spans="1:7" hidden="1" x14ac:dyDescent="0.2">
      <c r="A86" s="13" t="str">
        <f>VLOOKUP(B86,'Zk-type'!B:H,7,0)</f>
        <v>NL21</v>
      </c>
      <c r="B86" s="31" t="s">
        <v>11577</v>
      </c>
      <c r="C86" s="9" t="s">
        <v>11598</v>
      </c>
      <c r="D86" t="s">
        <v>11599</v>
      </c>
      <c r="G86" s="55"/>
    </row>
    <row r="87" spans="1:7" hidden="1" x14ac:dyDescent="0.2">
      <c r="A87" s="13" t="e">
        <f>VLOOKUP(B87,'Zk-type'!B:H,7,0)</f>
        <v>#N/A</v>
      </c>
      <c r="B87" s="31" t="s">
        <v>11578</v>
      </c>
      <c r="C87" s="9" t="s">
        <v>11600</v>
      </c>
      <c r="D87" t="s">
        <v>11601</v>
      </c>
      <c r="G87" s="55"/>
    </row>
    <row r="88" spans="1:7" hidden="1" x14ac:dyDescent="0.2">
      <c r="A88" s="13" t="e">
        <f>VLOOKUP(B88,'Zk-type'!B:H,7,0)</f>
        <v>#N/A</v>
      </c>
      <c r="B88" s="31" t="s">
        <v>11578</v>
      </c>
      <c r="C88" s="9" t="s">
        <v>11602</v>
      </c>
      <c r="D88" t="s">
        <v>11603</v>
      </c>
      <c r="G88" s="55"/>
    </row>
    <row r="89" spans="1:7" hidden="1" x14ac:dyDescent="0.2">
      <c r="A89" s="13" t="e">
        <f>VLOOKUP(B89,'Zk-type'!B:H,7,0)</f>
        <v>#N/A</v>
      </c>
      <c r="B89" s="31" t="s">
        <v>11578</v>
      </c>
      <c r="C89" s="9" t="s">
        <v>11604</v>
      </c>
      <c r="D89" t="s">
        <v>11605</v>
      </c>
      <c r="G89" s="55"/>
    </row>
    <row r="90" spans="1:7" hidden="1" x14ac:dyDescent="0.2">
      <c r="A90" s="13" t="e">
        <f>VLOOKUP(B90,'Zk-type'!B:H,7,0)</f>
        <v>#N/A</v>
      </c>
      <c r="B90" s="31" t="s">
        <v>11578</v>
      </c>
      <c r="C90" s="9" t="s">
        <v>11606</v>
      </c>
      <c r="D90" t="s">
        <v>11607</v>
      </c>
      <c r="G90" s="55"/>
    </row>
    <row r="91" spans="1:7" hidden="1" x14ac:dyDescent="0.2">
      <c r="A91" s="13" t="e">
        <f>VLOOKUP(B91,'Zk-type'!B:H,7,0)</f>
        <v>#N/A</v>
      </c>
      <c r="B91" s="31" t="s">
        <v>11578</v>
      </c>
      <c r="C91" s="9" t="s">
        <v>11608</v>
      </c>
      <c r="D91" t="s">
        <v>11609</v>
      </c>
      <c r="G91" s="55"/>
    </row>
    <row r="92" spans="1:7" hidden="1" x14ac:dyDescent="0.2">
      <c r="A92" s="13" t="e">
        <f>VLOOKUP(B92,'Zk-type'!B:H,7,0)</f>
        <v>#N/A</v>
      </c>
      <c r="B92" s="31" t="s">
        <v>11578</v>
      </c>
      <c r="C92" s="9" t="s">
        <v>11610</v>
      </c>
      <c r="D92" t="s">
        <v>11611</v>
      </c>
      <c r="G92" s="55"/>
    </row>
    <row r="93" spans="1:7" hidden="1" x14ac:dyDescent="0.2">
      <c r="A93" s="13" t="e">
        <f>VLOOKUP(B93,'Zk-type'!B:H,7,0)</f>
        <v>#N/A</v>
      </c>
      <c r="B93" s="31" t="s">
        <v>11578</v>
      </c>
      <c r="C93" s="9" t="s">
        <v>11610</v>
      </c>
      <c r="D93" t="s">
        <v>11612</v>
      </c>
      <c r="G93" s="55"/>
    </row>
    <row r="94" spans="1:7" hidden="1" x14ac:dyDescent="0.2">
      <c r="A94" s="13" t="e">
        <f>VLOOKUP(B94,'Zk-type'!B:H,7,0)</f>
        <v>#N/A</v>
      </c>
      <c r="B94" s="31" t="s">
        <v>11578</v>
      </c>
      <c r="C94" s="9" t="s">
        <v>11610</v>
      </c>
      <c r="D94" t="s">
        <v>11613</v>
      </c>
      <c r="G94" s="55"/>
    </row>
    <row r="95" spans="1:7" hidden="1" x14ac:dyDescent="0.2">
      <c r="A95" s="13" t="e">
        <f>VLOOKUP(B95,'Zk-type'!B:H,7,0)</f>
        <v>#N/A</v>
      </c>
      <c r="B95" s="31" t="s">
        <v>11578</v>
      </c>
      <c r="C95" s="9" t="s">
        <v>11610</v>
      </c>
      <c r="D95" t="s">
        <v>11614</v>
      </c>
      <c r="G95" s="55"/>
    </row>
    <row r="96" spans="1:7" hidden="1" x14ac:dyDescent="0.2">
      <c r="A96" s="13" t="e">
        <f>VLOOKUP(B96,'Zk-type'!B:H,7,0)</f>
        <v>#N/A</v>
      </c>
      <c r="B96" s="31" t="s">
        <v>11578</v>
      </c>
      <c r="C96" s="9" t="s">
        <v>11610</v>
      </c>
      <c r="D96" t="s">
        <v>11615</v>
      </c>
      <c r="G96" s="55"/>
    </row>
    <row r="97" spans="1:7" hidden="1" x14ac:dyDescent="0.2">
      <c r="A97" s="13" t="e">
        <f>VLOOKUP(B97,'Zk-type'!B:H,7,0)</f>
        <v>#N/A</v>
      </c>
      <c r="B97" s="31" t="s">
        <v>11578</v>
      </c>
      <c r="C97" s="9" t="s">
        <v>11610</v>
      </c>
      <c r="D97" t="s">
        <v>11616</v>
      </c>
      <c r="G97" s="55"/>
    </row>
    <row r="98" spans="1:7" hidden="1" x14ac:dyDescent="0.2">
      <c r="A98" s="13" t="e">
        <f>VLOOKUP(B98,'Zk-type'!B:H,7,0)</f>
        <v>#N/A</v>
      </c>
      <c r="B98" s="31" t="s">
        <v>11578</v>
      </c>
      <c r="C98" s="9" t="s">
        <v>11610</v>
      </c>
      <c r="D98" t="s">
        <v>11617</v>
      </c>
      <c r="G98" s="55"/>
    </row>
    <row r="99" spans="1:7" hidden="1" x14ac:dyDescent="0.2">
      <c r="A99" s="13" t="e">
        <f>VLOOKUP(B99,'Zk-type'!B:H,7,0)</f>
        <v>#N/A</v>
      </c>
      <c r="B99" s="31" t="s">
        <v>11578</v>
      </c>
      <c r="C99" s="9" t="s">
        <v>11610</v>
      </c>
      <c r="D99" t="s">
        <v>11618</v>
      </c>
      <c r="G99" s="55"/>
    </row>
    <row r="100" spans="1:7" hidden="1" x14ac:dyDescent="0.2">
      <c r="A100" s="13" t="e">
        <f>VLOOKUP(B100,'Zk-type'!B:H,7,0)</f>
        <v>#N/A</v>
      </c>
      <c r="B100" s="31" t="s">
        <v>11578</v>
      </c>
      <c r="C100" s="9" t="s">
        <v>11610</v>
      </c>
      <c r="D100" t="s">
        <v>11619</v>
      </c>
      <c r="G100" s="55"/>
    </row>
    <row r="101" spans="1:7" hidden="1" x14ac:dyDescent="0.2">
      <c r="A101" s="13" t="e">
        <f>VLOOKUP(B101,'Zk-type'!B:H,7,0)</f>
        <v>#N/A</v>
      </c>
      <c r="B101" s="31" t="s">
        <v>11578</v>
      </c>
      <c r="C101" s="9" t="s">
        <v>11589</v>
      </c>
      <c r="D101" t="s">
        <v>11620</v>
      </c>
      <c r="G101" s="55"/>
    </row>
    <row r="102" spans="1:7" hidden="1" x14ac:dyDescent="0.2">
      <c r="A102" s="278">
        <v>1</v>
      </c>
      <c r="B102" s="44" t="s">
        <v>10318</v>
      </c>
      <c r="C102" s="275" t="s">
        <v>10413</v>
      </c>
      <c r="D102" s="44"/>
      <c r="E102" s="44"/>
      <c r="F102" s="279" t="str">
        <f t="shared" ref="F102:F126" si="2">B102&amp;"."&amp;C102</f>
        <v>Vooroverleg voeren.Afgebroken</v>
      </c>
      <c r="G102" s="277">
        <v>44256</v>
      </c>
    </row>
    <row r="103" spans="1:7" hidden="1" x14ac:dyDescent="0.2">
      <c r="A103" s="278">
        <v>1</v>
      </c>
      <c r="B103" s="44" t="s">
        <v>10318</v>
      </c>
      <c r="C103" s="275" t="s">
        <v>10428</v>
      </c>
      <c r="D103" s="44"/>
      <c r="E103" s="44"/>
      <c r="F103" s="279" t="str">
        <f t="shared" si="2"/>
        <v>Vooroverleg voeren.Buiten behandeling gesteld</v>
      </c>
      <c r="G103" s="277">
        <v>44256</v>
      </c>
    </row>
    <row r="104" spans="1:7" hidden="1" x14ac:dyDescent="0.2">
      <c r="A104" s="278">
        <v>1</v>
      </c>
      <c r="B104" s="44" t="s">
        <v>10318</v>
      </c>
      <c r="C104" s="275" t="s">
        <v>10429</v>
      </c>
      <c r="D104" s="44"/>
      <c r="E104" s="44"/>
      <c r="F104" s="279" t="str">
        <f t="shared" si="2"/>
        <v>Vooroverleg voeren.Ingetrokken</v>
      </c>
      <c r="G104" s="277">
        <v>44256</v>
      </c>
    </row>
    <row r="105" spans="1:7" hidden="1" x14ac:dyDescent="0.2">
      <c r="A105" s="278">
        <v>1</v>
      </c>
      <c r="B105" s="44" t="s">
        <v>10318</v>
      </c>
      <c r="C105" s="275" t="s">
        <v>10444</v>
      </c>
      <c r="D105" s="44"/>
      <c r="E105" s="44"/>
      <c r="F105" s="279" t="str">
        <f t="shared" si="2"/>
        <v>Vooroverleg voeren.Negatief</v>
      </c>
      <c r="G105" s="277">
        <v>44256</v>
      </c>
    </row>
    <row r="106" spans="1:7" hidden="1" x14ac:dyDescent="0.2">
      <c r="A106" s="278">
        <v>1</v>
      </c>
      <c r="B106" s="44" t="s">
        <v>10318</v>
      </c>
      <c r="C106" s="275" t="s">
        <v>10445</v>
      </c>
      <c r="D106" s="44"/>
      <c r="E106" s="44"/>
      <c r="F106" s="279" t="str">
        <f t="shared" si="2"/>
        <v>Vooroverleg voeren.Positief</v>
      </c>
      <c r="G106" s="277">
        <v>44256</v>
      </c>
    </row>
    <row r="107" spans="1:7" hidden="1" x14ac:dyDescent="0.2">
      <c r="A107" s="278">
        <v>1</v>
      </c>
      <c r="B107" s="44" t="s">
        <v>10318</v>
      </c>
      <c r="C107" s="275" t="s">
        <v>10430</v>
      </c>
      <c r="D107" s="44"/>
      <c r="E107" s="44"/>
      <c r="F107" s="279" t="str">
        <f t="shared" si="2"/>
        <v>Vooroverleg voeren.Vastgesteld</v>
      </c>
      <c r="G107" s="277">
        <v>44256</v>
      </c>
    </row>
    <row r="108" spans="1:7" hidden="1" x14ac:dyDescent="0.2">
      <c r="A108" s="278">
        <v>6</v>
      </c>
      <c r="B108" s="44" t="s">
        <v>10411</v>
      </c>
      <c r="C108" s="275" t="s">
        <v>10413</v>
      </c>
      <c r="D108" s="44"/>
      <c r="E108" s="44"/>
      <c r="F108" s="279" t="str">
        <f t="shared" si="2"/>
        <v>MER-uitgebreide-procedure uitvoeren.Afgebroken</v>
      </c>
      <c r="G108" s="277">
        <v>44256</v>
      </c>
    </row>
    <row r="109" spans="1:7" hidden="1" x14ac:dyDescent="0.2">
      <c r="A109" s="278">
        <v>6</v>
      </c>
      <c r="B109" s="44" t="s">
        <v>10411</v>
      </c>
      <c r="C109" s="275" t="s">
        <v>10429</v>
      </c>
      <c r="D109" s="44"/>
      <c r="E109" s="44"/>
      <c r="F109" s="279" t="str">
        <f t="shared" si="2"/>
        <v>MER-uitgebreide-procedure uitvoeren.Ingetrokken</v>
      </c>
      <c r="G109" s="277">
        <v>44256</v>
      </c>
    </row>
    <row r="110" spans="1:7" hidden="1" x14ac:dyDescent="0.2">
      <c r="A110" s="278">
        <v>6</v>
      </c>
      <c r="B110" s="44" t="s">
        <v>10411</v>
      </c>
      <c r="C110" s="275" t="s">
        <v>10446</v>
      </c>
      <c r="D110" s="44" t="s">
        <v>10447</v>
      </c>
      <c r="E110" s="44"/>
      <c r="F110" s="279" t="str">
        <f t="shared" si="2"/>
        <v>MER-uitgebreide-procedure uitvoeren.Uitgevoerd</v>
      </c>
      <c r="G110" s="277">
        <v>44256</v>
      </c>
    </row>
    <row r="111" spans="1:7" hidden="1" x14ac:dyDescent="0.2">
      <c r="A111" s="278">
        <v>14</v>
      </c>
      <c r="B111" s="44" t="s">
        <v>10338</v>
      </c>
      <c r="C111" s="275" t="s">
        <v>10413</v>
      </c>
      <c r="D111" s="44"/>
      <c r="E111" s="44"/>
      <c r="F111" s="279" t="str">
        <f t="shared" si="2"/>
        <v>Bestuurlijke boete opleggen.Afgebroken</v>
      </c>
      <c r="G111" s="277">
        <v>44256</v>
      </c>
    </row>
    <row r="112" spans="1:7" hidden="1" x14ac:dyDescent="0.2">
      <c r="A112" s="278">
        <v>14</v>
      </c>
      <c r="B112" s="44" t="s">
        <v>10338</v>
      </c>
      <c r="C112" s="275" t="s">
        <v>10448</v>
      </c>
      <c r="D112" s="44" t="s">
        <v>10449</v>
      </c>
      <c r="E112" s="44"/>
      <c r="F112" s="279" t="str">
        <f t="shared" si="2"/>
        <v>Bestuurlijke boete opleggen.Afgezien</v>
      </c>
      <c r="G112" s="277">
        <v>44256</v>
      </c>
    </row>
    <row r="113" spans="1:7" hidden="1" x14ac:dyDescent="0.2">
      <c r="A113" s="278">
        <v>14</v>
      </c>
      <c r="B113" s="44" t="s">
        <v>10338</v>
      </c>
      <c r="C113" s="275" t="s">
        <v>10429</v>
      </c>
      <c r="D113" s="275"/>
      <c r="E113" s="275"/>
      <c r="F113" s="279" t="str">
        <f t="shared" si="2"/>
        <v>Bestuurlijke boete opleggen.Ingetrokken</v>
      </c>
      <c r="G113" s="277">
        <v>44256</v>
      </c>
    </row>
    <row r="114" spans="1:7" hidden="1" x14ac:dyDescent="0.2">
      <c r="A114" s="278">
        <v>14</v>
      </c>
      <c r="B114" s="44" t="s">
        <v>10338</v>
      </c>
      <c r="C114" s="275" t="s">
        <v>10450</v>
      </c>
      <c r="D114" s="44" t="s">
        <v>10451</v>
      </c>
      <c r="E114" s="44"/>
      <c r="F114" s="279" t="str">
        <f t="shared" si="2"/>
        <v>Bestuurlijke boete opleggen.Opgelegd</v>
      </c>
      <c r="G114" s="277">
        <v>44256</v>
      </c>
    </row>
    <row r="115" spans="1:7" hidden="1" x14ac:dyDescent="0.2">
      <c r="A115" s="278">
        <v>15</v>
      </c>
      <c r="B115" s="44" t="s">
        <v>10340</v>
      </c>
      <c r="C115" s="275" t="s">
        <v>10413</v>
      </c>
      <c r="D115" s="44"/>
      <c r="E115" s="44"/>
      <c r="F115" s="279" t="str">
        <f t="shared" si="2"/>
        <v>Bestuurlijke strafbeschikking milieu uitvaardigen.Afgebroken</v>
      </c>
      <c r="G115" s="277">
        <v>44256</v>
      </c>
    </row>
    <row r="116" spans="1:7" hidden="1" x14ac:dyDescent="0.2">
      <c r="A116" s="278">
        <v>15</v>
      </c>
      <c r="B116" s="44" t="s">
        <v>10340</v>
      </c>
      <c r="C116" s="275" t="s">
        <v>10429</v>
      </c>
      <c r="D116" s="44"/>
      <c r="E116" s="44"/>
      <c r="F116" s="279" t="str">
        <f t="shared" si="2"/>
        <v>Bestuurlijke strafbeschikking milieu uitvaardigen.Ingetrokken</v>
      </c>
      <c r="G116" s="277">
        <v>44256</v>
      </c>
    </row>
    <row r="117" spans="1:7" hidden="1" x14ac:dyDescent="0.2">
      <c r="A117" s="278">
        <v>15</v>
      </c>
      <c r="B117" s="44" t="s">
        <v>10340</v>
      </c>
      <c r="C117" s="275" t="s">
        <v>10452</v>
      </c>
      <c r="D117" s="44" t="s">
        <v>10453</v>
      </c>
      <c r="E117" s="44"/>
      <c r="F117" s="279" t="str">
        <f t="shared" si="2"/>
        <v>Bestuurlijke strafbeschikking milieu uitvaardigen.Uitgevaardigd</v>
      </c>
      <c r="G117" s="277">
        <v>44256</v>
      </c>
    </row>
    <row r="118" spans="1:7" hidden="1" x14ac:dyDescent="0.2">
      <c r="A118" s="278">
        <v>16</v>
      </c>
      <c r="B118" s="44" t="s">
        <v>10341</v>
      </c>
      <c r="C118" s="275" t="s">
        <v>10413</v>
      </c>
      <c r="D118" s="44"/>
      <c r="E118" s="44"/>
      <c r="F118" s="279" t="str">
        <f t="shared" si="2"/>
        <v>Proces-verbaal opstellen.Afgebroken</v>
      </c>
      <c r="G118" s="277">
        <v>44256</v>
      </c>
    </row>
    <row r="119" spans="1:7" hidden="1" x14ac:dyDescent="0.2">
      <c r="A119" s="278">
        <v>16</v>
      </c>
      <c r="B119" s="44" t="s">
        <v>10341</v>
      </c>
      <c r="C119" s="275" t="s">
        <v>10448</v>
      </c>
      <c r="D119" s="44" t="s">
        <v>10454</v>
      </c>
      <c r="E119" s="44"/>
      <c r="F119" s="279" t="str">
        <f t="shared" si="2"/>
        <v>Proces-verbaal opstellen.Afgezien</v>
      </c>
      <c r="G119" s="277">
        <v>44256</v>
      </c>
    </row>
    <row r="120" spans="1:7" hidden="1" x14ac:dyDescent="0.2">
      <c r="A120" s="278">
        <v>16</v>
      </c>
      <c r="B120" s="44" t="s">
        <v>10341</v>
      </c>
      <c r="C120" s="275" t="s">
        <v>10429</v>
      </c>
      <c r="D120" s="44"/>
      <c r="E120" s="44"/>
      <c r="F120" s="279" t="str">
        <f t="shared" si="2"/>
        <v>Proces-verbaal opstellen.Ingetrokken</v>
      </c>
      <c r="G120" s="277">
        <v>44256</v>
      </c>
    </row>
    <row r="121" spans="1:7" hidden="1" x14ac:dyDescent="0.2">
      <c r="A121" s="278">
        <v>16</v>
      </c>
      <c r="B121" s="44" t="s">
        <v>10341</v>
      </c>
      <c r="C121" s="275" t="s">
        <v>10455</v>
      </c>
      <c r="D121" s="44" t="s">
        <v>10456</v>
      </c>
      <c r="E121" s="44"/>
      <c r="F121" s="279" t="str">
        <f t="shared" si="2"/>
        <v>Proces-verbaal opstellen.Opgesteld</v>
      </c>
      <c r="G121" s="277">
        <v>44256</v>
      </c>
    </row>
    <row r="122" spans="1:7" hidden="1" x14ac:dyDescent="0.2">
      <c r="A122" s="278">
        <v>16</v>
      </c>
      <c r="B122" s="44" t="s">
        <v>10341</v>
      </c>
      <c r="C122" s="275" t="s">
        <v>10437</v>
      </c>
      <c r="D122" s="44" t="s">
        <v>10457</v>
      </c>
      <c r="E122" s="44"/>
      <c r="F122" s="279" t="str">
        <f t="shared" si="2"/>
        <v>Proces-verbaal opstellen.Overgedragen</v>
      </c>
      <c r="G122" s="277">
        <v>44256</v>
      </c>
    </row>
    <row r="123" spans="1:7" hidden="1" x14ac:dyDescent="0.2">
      <c r="A123" s="278">
        <v>24</v>
      </c>
      <c r="B123" s="44" t="s">
        <v>10350</v>
      </c>
      <c r="C123" s="275" t="s">
        <v>10413</v>
      </c>
      <c r="D123" s="44"/>
      <c r="E123" s="44"/>
      <c r="F123" s="279" t="str">
        <f t="shared" si="2"/>
        <v>MER-Beoordeling uitvoeren.Afgebroken</v>
      </c>
      <c r="G123" s="277">
        <v>44256</v>
      </c>
    </row>
    <row r="124" spans="1:7" hidden="1" x14ac:dyDescent="0.2">
      <c r="A124" s="278">
        <v>24</v>
      </c>
      <c r="B124" s="44" t="s">
        <v>10350</v>
      </c>
      <c r="C124" s="275" t="s">
        <v>10429</v>
      </c>
      <c r="D124" s="44"/>
      <c r="E124" s="44"/>
      <c r="F124" s="279" t="str">
        <f t="shared" si="2"/>
        <v>MER-Beoordeling uitvoeren.Ingetrokken</v>
      </c>
      <c r="G124" s="277">
        <v>44256</v>
      </c>
    </row>
    <row r="125" spans="1:7" hidden="1" x14ac:dyDescent="0.2">
      <c r="A125" s="278">
        <v>24</v>
      </c>
      <c r="B125" s="44" t="s">
        <v>10350</v>
      </c>
      <c r="C125" s="275" t="s">
        <v>10458</v>
      </c>
      <c r="D125" s="44"/>
      <c r="E125" s="44"/>
      <c r="F125" s="279" t="str">
        <f t="shared" si="2"/>
        <v>MER-Beoordeling uitvoeren.Mer niet nodig</v>
      </c>
      <c r="G125" s="277">
        <v>44256</v>
      </c>
    </row>
    <row r="126" spans="1:7" hidden="1" x14ac:dyDescent="0.2">
      <c r="A126" s="278">
        <v>24</v>
      </c>
      <c r="B126" s="44" t="s">
        <v>10350</v>
      </c>
      <c r="C126" s="275" t="s">
        <v>10459</v>
      </c>
      <c r="D126" s="44"/>
      <c r="E126" s="44"/>
      <c r="F126" s="279" t="str">
        <f t="shared" si="2"/>
        <v>MER-Beoordeling uitvoeren.Mer nodig</v>
      </c>
      <c r="G126" s="277">
        <v>44256</v>
      </c>
    </row>
  </sheetData>
  <autoFilter ref="A3:G126" xr:uid="{4AE29EC9-91B0-4B26-88AC-CE7D1D2696DF}">
    <filterColumn colId="0">
      <filters>
        <filter val="NL09"/>
        <filter val="NL10"/>
        <filter val="NL11"/>
      </filters>
    </filterColumn>
    <sortState xmlns:xlrd2="http://schemas.microsoft.com/office/spreadsheetml/2017/richdata2" ref="A4:G51">
      <sortCondition ref="G4:G51"/>
      <sortCondition ref="A4:A51"/>
    </sortState>
  </autoFilter>
  <sortState xmlns:xlrd2="http://schemas.microsoft.com/office/spreadsheetml/2017/richdata2" ref="A3:G51">
    <sortCondition ref="A4:A51"/>
    <sortCondition ref="C4:C51"/>
  </sortState>
  <hyperlinks>
    <hyperlink ref="C68" r:id="rId1" display="https://omgevingswet.wiki/bin/view/Zaaktypecatalogi/CAT_6JN5ALlN5tJX0/zaaktype/ZKT_E0WDAQ2aAuYMP/resultaattype/RST_6ZYegmawmt8KJ/" xr:uid="{998B5BA9-B38C-48A4-98C7-47786398D4E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28">
    <tabColor rgb="FF92D050"/>
  </sheetPr>
  <dimension ref="A1:G86"/>
  <sheetViews>
    <sheetView workbookViewId="0">
      <pane ySplit="3" topLeftCell="A57" activePane="bottomLeft" state="frozen"/>
      <selection pane="bottomLeft" activeCell="F86" sqref="F86"/>
    </sheetView>
  </sheetViews>
  <sheetFormatPr defaultColWidth="8.85546875" defaultRowHeight="12.75" x14ac:dyDescent="0.2"/>
  <cols>
    <col min="1" max="1" width="8.42578125" style="130" customWidth="1"/>
    <col min="2" max="2" width="7.85546875" style="1" customWidth="1"/>
    <col min="3" max="3" width="29.42578125" style="31" customWidth="1"/>
    <col min="4" max="4" width="23.42578125" style="31" customWidth="1"/>
    <col min="5" max="5" width="28.85546875" style="1" customWidth="1"/>
    <col min="6" max="6" width="91.140625" style="1" customWidth="1"/>
    <col min="7" max="7" width="16.140625" style="55" bestFit="1" customWidth="1"/>
  </cols>
  <sheetData>
    <row r="1" spans="1:7" ht="15.75" x14ac:dyDescent="0.2">
      <c r="A1" s="192" t="s">
        <v>10460</v>
      </c>
    </row>
    <row r="3" spans="1:7" ht="25.5" x14ac:dyDescent="0.2">
      <c r="A3" s="141" t="s">
        <v>10360</v>
      </c>
      <c r="B3" s="216" t="s">
        <v>130</v>
      </c>
      <c r="C3" s="21" t="s">
        <v>10425</v>
      </c>
      <c r="D3" s="21" t="s">
        <v>10461</v>
      </c>
      <c r="E3" s="216" t="s">
        <v>10462</v>
      </c>
      <c r="F3" s="216" t="s">
        <v>453</v>
      </c>
      <c r="G3" s="273" t="s">
        <v>10463</v>
      </c>
    </row>
    <row r="4" spans="1:7" x14ac:dyDescent="0.2">
      <c r="A4" s="130" t="e">
        <f>VLOOKUP(C:C,'Zk-type'!B:H,7,0)</f>
        <v>#N/A</v>
      </c>
      <c r="B4" s="217" t="s">
        <v>158</v>
      </c>
      <c r="C4" s="31" t="s">
        <v>10464</v>
      </c>
      <c r="D4" s="46" t="s">
        <v>10465</v>
      </c>
      <c r="E4" s="217" t="s">
        <v>10466</v>
      </c>
      <c r="F4" s="1" t="s">
        <v>10467</v>
      </c>
    </row>
    <row r="5" spans="1:7" x14ac:dyDescent="0.2">
      <c r="A5" s="130" t="str">
        <f>VLOOKUP(C:C,'Zk-type'!B:H,7,0)</f>
        <v>NL01</v>
      </c>
      <c r="B5" s="217" t="s">
        <v>158</v>
      </c>
      <c r="C5" s="213" t="s">
        <v>10278</v>
      </c>
      <c r="D5" s="9" t="s">
        <v>10468</v>
      </c>
      <c r="E5" s="217" t="s">
        <v>10466</v>
      </c>
      <c r="F5" t="s">
        <v>10469</v>
      </c>
      <c r="G5" s="274"/>
    </row>
    <row r="6" spans="1:7" x14ac:dyDescent="0.2">
      <c r="A6" s="130" t="str">
        <f>VLOOKUP(C:C,'Zk-type'!B:H,7,0)</f>
        <v>NL01</v>
      </c>
      <c r="B6" s="217" t="s">
        <v>158</v>
      </c>
      <c r="C6" t="s">
        <v>10278</v>
      </c>
      <c r="D6" s="9" t="s">
        <v>10470</v>
      </c>
      <c r="E6" s="217" t="s">
        <v>10466</v>
      </c>
      <c r="F6" t="s">
        <v>10471</v>
      </c>
      <c r="G6" s="274"/>
    </row>
    <row r="7" spans="1:7" x14ac:dyDescent="0.2">
      <c r="A7" s="130" t="str">
        <f>VLOOKUP(C:C,'Zk-type'!B:H,7,0)</f>
        <v>NL03</v>
      </c>
      <c r="B7" s="217" t="s">
        <v>158</v>
      </c>
      <c r="C7" s="31" t="s">
        <v>10472</v>
      </c>
      <c r="D7" s="46" t="s">
        <v>10473</v>
      </c>
      <c r="E7" s="217" t="s">
        <v>501</v>
      </c>
      <c r="F7" s="1" t="s">
        <v>10474</v>
      </c>
      <c r="G7" s="274"/>
    </row>
    <row r="8" spans="1:7" x14ac:dyDescent="0.2">
      <c r="A8" s="130" t="str">
        <f>VLOOKUP(C:C,'Zk-type'!B:H,7,0)</f>
        <v>NL03</v>
      </c>
      <c r="B8" s="217" t="s">
        <v>158</v>
      </c>
      <c r="C8" s="213" t="s">
        <v>10284</v>
      </c>
      <c r="D8" s="9" t="s">
        <v>10468</v>
      </c>
      <c r="E8" s="217" t="s">
        <v>10466</v>
      </c>
      <c r="F8" t="s">
        <v>10469</v>
      </c>
      <c r="G8" s="274"/>
    </row>
    <row r="9" spans="1:7" ht="51" x14ac:dyDescent="0.2">
      <c r="A9" s="130" t="str">
        <f>VLOOKUP(C:C,'Zk-type'!B:H,7,0)</f>
        <v>NL04</v>
      </c>
      <c r="B9" s="217" t="s">
        <v>158</v>
      </c>
      <c r="C9" s="215" t="s">
        <v>10288</v>
      </c>
      <c r="D9" s="149" t="s">
        <v>10475</v>
      </c>
      <c r="E9" s="151" t="s">
        <v>10476</v>
      </c>
      <c r="F9" s="150" t="s">
        <v>10477</v>
      </c>
    </row>
    <row r="10" spans="1:7" x14ac:dyDescent="0.2">
      <c r="A10" s="130" t="str">
        <f>VLOOKUP(C:C,'Zk-type'!B:H,7,0)</f>
        <v>NL04</v>
      </c>
      <c r="B10" s="217" t="s">
        <v>158</v>
      </c>
      <c r="C10" s="215" t="s">
        <v>10288</v>
      </c>
      <c r="D10" s="149" t="s">
        <v>10478</v>
      </c>
      <c r="E10" s="151" t="s">
        <v>10479</v>
      </c>
      <c r="F10" s="150" t="s">
        <v>10480</v>
      </c>
    </row>
    <row r="11" spans="1:7" ht="38.25" x14ac:dyDescent="0.2">
      <c r="A11" s="130" t="str">
        <f>VLOOKUP(C:C,'Zk-type'!B:H,7,0)</f>
        <v>NL04</v>
      </c>
      <c r="B11" s="217" t="s">
        <v>158</v>
      </c>
      <c r="C11" s="215" t="s">
        <v>10288</v>
      </c>
      <c r="D11" s="149" t="s">
        <v>10481</v>
      </c>
      <c r="E11" s="151" t="s">
        <v>10482</v>
      </c>
      <c r="F11" s="150" t="s">
        <v>10483</v>
      </c>
    </row>
    <row r="12" spans="1:7" ht="25.5" x14ac:dyDescent="0.2">
      <c r="A12" s="130" t="str">
        <f>VLOOKUP(C:C,'Zk-type'!B:H,7,0)</f>
        <v>NL04</v>
      </c>
      <c r="B12" s="151" t="s">
        <v>140</v>
      </c>
      <c r="C12" s="215" t="s">
        <v>10288</v>
      </c>
      <c r="D12" s="149" t="s">
        <v>10484</v>
      </c>
      <c r="E12" s="151" t="s">
        <v>10482</v>
      </c>
      <c r="F12" s="150" t="s">
        <v>10485</v>
      </c>
    </row>
    <row r="13" spans="1:7" x14ac:dyDescent="0.2">
      <c r="A13" s="130" t="str">
        <f>VLOOKUP(C:C,'Zk-type'!B:H,7,0)</f>
        <v>NL04</v>
      </c>
      <c r="B13" s="217" t="s">
        <v>158</v>
      </c>
      <c r="C13" s="31" t="s">
        <v>10288</v>
      </c>
      <c r="D13" s="46" t="s">
        <v>10473</v>
      </c>
      <c r="E13" s="217" t="s">
        <v>501</v>
      </c>
      <c r="F13" s="1" t="s">
        <v>10486</v>
      </c>
    </row>
    <row r="14" spans="1:7" ht="25.5" x14ac:dyDescent="0.2">
      <c r="A14" s="130" t="str">
        <f>VLOOKUP(C:C,'Zk-type'!B:H,7,0)</f>
        <v>NL04</v>
      </c>
      <c r="B14" s="217" t="s">
        <v>158</v>
      </c>
      <c r="C14" s="215" t="s">
        <v>10288</v>
      </c>
      <c r="D14" s="149" t="s">
        <v>10487</v>
      </c>
      <c r="E14" s="151" t="s">
        <v>10488</v>
      </c>
      <c r="F14" s="150" t="s">
        <v>10489</v>
      </c>
    </row>
    <row r="15" spans="1:7" x14ac:dyDescent="0.2">
      <c r="A15" s="130" t="str">
        <f>VLOOKUP(C:C,'Zk-type'!B:H,7,0)</f>
        <v>NL04</v>
      </c>
      <c r="B15" s="217" t="s">
        <v>158</v>
      </c>
      <c r="C15" t="s">
        <v>10288</v>
      </c>
      <c r="D15" s="9" t="s">
        <v>296</v>
      </c>
      <c r="E15" s="217" t="s">
        <v>10490</v>
      </c>
      <c r="F15" s="1" t="s">
        <v>10491</v>
      </c>
    </row>
    <row r="16" spans="1:7" x14ac:dyDescent="0.2">
      <c r="A16" s="130" t="str">
        <f>VLOOKUP(C:C,'Zk-type'!B:H,7,0)</f>
        <v>NL04</v>
      </c>
      <c r="B16" s="217" t="s">
        <v>158</v>
      </c>
      <c r="C16" s="213" t="s">
        <v>10288</v>
      </c>
      <c r="D16" s="9" t="s">
        <v>10468</v>
      </c>
      <c r="E16" s="217" t="s">
        <v>10466</v>
      </c>
      <c r="F16" t="s">
        <v>10469</v>
      </c>
    </row>
    <row r="17" spans="1:6" ht="114.75" x14ac:dyDescent="0.2">
      <c r="A17" s="130" t="str">
        <f>VLOOKUP(C:C,'Zk-type'!B:H,7,0)</f>
        <v>NL04</v>
      </c>
      <c r="B17" s="217" t="s">
        <v>140</v>
      </c>
      <c r="C17" s="31" t="s">
        <v>10288</v>
      </c>
      <c r="D17" s="46" t="s">
        <v>10492</v>
      </c>
      <c r="E17" s="217" t="s">
        <v>11256</v>
      </c>
      <c r="F17" s="1" t="s">
        <v>10493</v>
      </c>
    </row>
    <row r="18" spans="1:6" ht="25.5" x14ac:dyDescent="0.2">
      <c r="A18" s="130" t="str">
        <f>VLOOKUP(C:C,'Zk-type'!B:H,7,0)</f>
        <v>NL04</v>
      </c>
      <c r="B18" s="217" t="s">
        <v>158</v>
      </c>
      <c r="C18" s="31" t="s">
        <v>10288</v>
      </c>
      <c r="D18" s="46" t="s">
        <v>10494</v>
      </c>
      <c r="E18" s="217" t="s">
        <v>10495</v>
      </c>
      <c r="F18" s="1" t="s">
        <v>10496</v>
      </c>
    </row>
    <row r="19" spans="1:6" x14ac:dyDescent="0.2">
      <c r="A19" s="130" t="str">
        <f>VLOOKUP(C:C,'Zk-type'!B:H,7,0)</f>
        <v>NL04</v>
      </c>
      <c r="B19" s="217" t="s">
        <v>158</v>
      </c>
      <c r="C19" s="215" t="s">
        <v>10288</v>
      </c>
      <c r="D19" s="149" t="s">
        <v>10497</v>
      </c>
      <c r="E19" s="151" t="s">
        <v>10466</v>
      </c>
      <c r="F19" s="150" t="s">
        <v>10498</v>
      </c>
    </row>
    <row r="20" spans="1:6" x14ac:dyDescent="0.2">
      <c r="A20" s="130" t="str">
        <f>VLOOKUP(C:C,'Zk-type'!B:H,7,0)</f>
        <v>NL05</v>
      </c>
      <c r="B20" s="217" t="s">
        <v>158</v>
      </c>
      <c r="C20" s="31" t="s">
        <v>10292</v>
      </c>
      <c r="D20" s="46" t="s">
        <v>10473</v>
      </c>
      <c r="E20" s="217" t="s">
        <v>501</v>
      </c>
      <c r="F20" s="1" t="s">
        <v>10474</v>
      </c>
    </row>
    <row r="21" spans="1:6" x14ac:dyDescent="0.2">
      <c r="A21" s="130" t="str">
        <f>VLOOKUP(C:C,'Zk-type'!B:H,7,0)</f>
        <v>NL05</v>
      </c>
      <c r="B21" s="217" t="s">
        <v>158</v>
      </c>
      <c r="C21" s="213" t="s">
        <v>10292</v>
      </c>
      <c r="D21" s="9" t="s">
        <v>10468</v>
      </c>
      <c r="E21" s="217" t="s">
        <v>10466</v>
      </c>
      <c r="F21" t="s">
        <v>10469</v>
      </c>
    </row>
    <row r="22" spans="1:6" ht="114.75" x14ac:dyDescent="0.2">
      <c r="A22" s="130" t="str">
        <f>VLOOKUP(C:C,'Zk-type'!B:H,7,0)</f>
        <v>NL05</v>
      </c>
      <c r="B22" s="217" t="s">
        <v>158</v>
      </c>
      <c r="C22" s="31" t="s">
        <v>10292</v>
      </c>
      <c r="D22" s="46" t="s">
        <v>10499</v>
      </c>
      <c r="E22" s="217" t="s">
        <v>11256</v>
      </c>
      <c r="F22" s="1" t="s">
        <v>10500</v>
      </c>
    </row>
    <row r="23" spans="1:6" x14ac:dyDescent="0.2">
      <c r="A23" s="130" t="str">
        <f>VLOOKUP(C:C,'Zk-type'!B:H,7,0)</f>
        <v>NL06</v>
      </c>
      <c r="B23" s="217" t="s">
        <v>158</v>
      </c>
      <c r="C23" s="31" t="s">
        <v>10294</v>
      </c>
      <c r="D23" s="46" t="s">
        <v>10473</v>
      </c>
      <c r="E23" s="217" t="s">
        <v>501</v>
      </c>
      <c r="F23" s="1" t="s">
        <v>10501</v>
      </c>
    </row>
    <row r="24" spans="1:6" x14ac:dyDescent="0.2">
      <c r="A24" s="130" t="str">
        <f>VLOOKUP(C:C,'Zk-type'!B:H,7,0)</f>
        <v>NL06</v>
      </c>
      <c r="B24" s="217" t="s">
        <v>158</v>
      </c>
      <c r="C24" s="31" t="s">
        <v>10294</v>
      </c>
      <c r="D24" s="46" t="s">
        <v>10502</v>
      </c>
      <c r="E24" s="217" t="s">
        <v>10466</v>
      </c>
      <c r="F24" s="1" t="s">
        <v>10503</v>
      </c>
    </row>
    <row r="25" spans="1:6" x14ac:dyDescent="0.2">
      <c r="A25" s="130" t="str">
        <f>VLOOKUP(C:C,'Zk-type'!B:H,7,0)</f>
        <v>NL06</v>
      </c>
      <c r="B25" s="217" t="s">
        <v>158</v>
      </c>
      <c r="C25" s="213" t="s">
        <v>10294</v>
      </c>
      <c r="D25" s="9" t="s">
        <v>10468</v>
      </c>
      <c r="E25" s="217" t="s">
        <v>10466</v>
      </c>
      <c r="F25" t="s">
        <v>10469</v>
      </c>
    </row>
    <row r="26" spans="1:6" ht="38.25" x14ac:dyDescent="0.2">
      <c r="A26" s="130" t="str">
        <f>VLOOKUP(C:C,'Zk-type'!B:H,7,0)</f>
        <v>NL07</v>
      </c>
      <c r="B26" s="217" t="s">
        <v>158</v>
      </c>
      <c r="C26" s="31" t="s">
        <v>10297</v>
      </c>
      <c r="D26" s="46" t="s">
        <v>10504</v>
      </c>
      <c r="E26" s="217" t="s">
        <v>10505</v>
      </c>
      <c r="F26" s="1" t="s">
        <v>10506</v>
      </c>
    </row>
    <row r="27" spans="1:6" x14ac:dyDescent="0.2">
      <c r="A27" s="130" t="str">
        <f>VLOOKUP(C:C,'Zk-type'!B:H,7,0)</f>
        <v>NL07</v>
      </c>
      <c r="B27" s="217" t="s">
        <v>158</v>
      </c>
      <c r="C27" t="s">
        <v>10297</v>
      </c>
      <c r="D27" s="9" t="s">
        <v>10507</v>
      </c>
      <c r="E27" s="217" t="s">
        <v>10466</v>
      </c>
      <c r="F27" t="s">
        <v>10508</v>
      </c>
    </row>
    <row r="28" spans="1:6" x14ac:dyDescent="0.2">
      <c r="A28" s="130" t="str">
        <f>VLOOKUP(C:C,'Zk-type'!B:H,7,0)</f>
        <v>NL07</v>
      </c>
      <c r="B28" s="217" t="s">
        <v>158</v>
      </c>
      <c r="C28" t="s">
        <v>10297</v>
      </c>
      <c r="D28" s="9" t="s">
        <v>10509</v>
      </c>
      <c r="E28" s="217" t="s">
        <v>10510</v>
      </c>
      <c r="F28" t="s">
        <v>10511</v>
      </c>
    </row>
    <row r="29" spans="1:6" x14ac:dyDescent="0.2">
      <c r="A29" s="130" t="str">
        <f>VLOOKUP(C:C,'Zk-type'!B:H,7,0)</f>
        <v>NL07</v>
      </c>
      <c r="B29" s="217" t="s">
        <v>158</v>
      </c>
      <c r="C29" s="31" t="s">
        <v>10297</v>
      </c>
      <c r="D29" s="46" t="s">
        <v>10512</v>
      </c>
      <c r="E29" s="217" t="s">
        <v>501</v>
      </c>
      <c r="F29" s="1" t="s">
        <v>10513</v>
      </c>
    </row>
    <row r="30" spans="1:6" x14ac:dyDescent="0.2">
      <c r="A30" s="130" t="str">
        <f>VLOOKUP(C:C,'Zk-type'!B:H,7,0)</f>
        <v>NL07</v>
      </c>
      <c r="B30" s="217" t="s">
        <v>158</v>
      </c>
      <c r="C30" t="s">
        <v>10297</v>
      </c>
      <c r="D30" s="9" t="s">
        <v>10514</v>
      </c>
      <c r="E30" s="217" t="s">
        <v>10510</v>
      </c>
      <c r="F30" t="s">
        <v>10515</v>
      </c>
    </row>
    <row r="31" spans="1:6" x14ac:dyDescent="0.2">
      <c r="A31" s="130" t="str">
        <f>VLOOKUP(C:C,'Zk-type'!B:H,7,0)</f>
        <v>NL07</v>
      </c>
      <c r="B31" s="217" t="s">
        <v>158</v>
      </c>
      <c r="C31" t="s">
        <v>10297</v>
      </c>
      <c r="D31" s="9" t="s">
        <v>10516</v>
      </c>
      <c r="E31" s="217" t="s">
        <v>10488</v>
      </c>
      <c r="F31" t="s">
        <v>10517</v>
      </c>
    </row>
    <row r="32" spans="1:6" x14ac:dyDescent="0.2">
      <c r="A32" s="130" t="str">
        <f>VLOOKUP(C:C,'Zk-type'!B:H,7,0)</f>
        <v>NL07</v>
      </c>
      <c r="B32" s="217" t="s">
        <v>158</v>
      </c>
      <c r="C32" t="s">
        <v>10297</v>
      </c>
      <c r="D32" s="9" t="s">
        <v>10518</v>
      </c>
      <c r="E32" s="217" t="s">
        <v>10488</v>
      </c>
      <c r="F32" t="s">
        <v>10519</v>
      </c>
    </row>
    <row r="33" spans="1:6" x14ac:dyDescent="0.2">
      <c r="A33" s="130" t="str">
        <f>VLOOKUP(C:C,'Zk-type'!B:H,7,0)</f>
        <v>NL07</v>
      </c>
      <c r="B33" s="217" t="s">
        <v>158</v>
      </c>
      <c r="C33" s="31" t="s">
        <v>10297</v>
      </c>
      <c r="D33" s="46" t="s">
        <v>10502</v>
      </c>
      <c r="E33" s="217" t="s">
        <v>10466</v>
      </c>
      <c r="F33" s="1" t="s">
        <v>10520</v>
      </c>
    </row>
    <row r="34" spans="1:6" x14ac:dyDescent="0.2">
      <c r="A34" s="130" t="str">
        <f>VLOOKUP(C:C,'Zk-type'!B:H,7,0)</f>
        <v>NL07</v>
      </c>
      <c r="B34" s="217" t="s">
        <v>158</v>
      </c>
      <c r="C34" s="213" t="s">
        <v>10297</v>
      </c>
      <c r="D34" s="9" t="s">
        <v>10468</v>
      </c>
      <c r="E34" s="217" t="s">
        <v>10466</v>
      </c>
      <c r="F34" t="s">
        <v>10469</v>
      </c>
    </row>
    <row r="35" spans="1:6" x14ac:dyDescent="0.2">
      <c r="A35" s="130" t="str">
        <f>VLOOKUP(C:C,'Zk-type'!B:H,7,0)</f>
        <v>NL07</v>
      </c>
      <c r="B35" s="217" t="s">
        <v>158</v>
      </c>
      <c r="C35" t="s">
        <v>10297</v>
      </c>
      <c r="D35" s="9" t="s">
        <v>10521</v>
      </c>
      <c r="E35" s="217" t="s">
        <v>10522</v>
      </c>
      <c r="F35" t="s">
        <v>10523</v>
      </c>
    </row>
    <row r="36" spans="1:6" x14ac:dyDescent="0.2">
      <c r="A36" s="130" t="str">
        <f>VLOOKUP(C:C,'Zk-type'!B:H,7,0)</f>
        <v>NL07</v>
      </c>
      <c r="B36" s="217" t="s">
        <v>158</v>
      </c>
      <c r="C36" s="31" t="s">
        <v>10297</v>
      </c>
      <c r="D36" s="46" t="s">
        <v>10524</v>
      </c>
      <c r="E36" s="217" t="s">
        <v>10525</v>
      </c>
      <c r="F36" s="1" t="s">
        <v>10526</v>
      </c>
    </row>
    <row r="37" spans="1:6" x14ac:dyDescent="0.2">
      <c r="A37" s="130" t="str">
        <f>VLOOKUP(C:C,'Zk-type'!B:H,7,0)</f>
        <v>NL07</v>
      </c>
      <c r="B37" s="217" t="s">
        <v>158</v>
      </c>
      <c r="C37" t="s">
        <v>10297</v>
      </c>
      <c r="D37" s="9" t="s">
        <v>10527</v>
      </c>
      <c r="E37" s="217" t="s">
        <v>10525</v>
      </c>
      <c r="F37" t="s">
        <v>10528</v>
      </c>
    </row>
    <row r="38" spans="1:6" x14ac:dyDescent="0.2">
      <c r="A38" s="130" t="str">
        <f>VLOOKUP(C:C,'Zk-type'!B:H,7,0)</f>
        <v>NL07</v>
      </c>
      <c r="B38" s="217" t="s">
        <v>158</v>
      </c>
      <c r="C38" t="s">
        <v>10297</v>
      </c>
      <c r="D38" s="9" t="s">
        <v>10529</v>
      </c>
      <c r="E38" s="217" t="s">
        <v>10525</v>
      </c>
      <c r="F38" t="s">
        <v>10530</v>
      </c>
    </row>
    <row r="39" spans="1:6" x14ac:dyDescent="0.2">
      <c r="A39" s="130" t="str">
        <f>VLOOKUP(C:C,'Zk-type'!B:H,7,0)</f>
        <v>NL07</v>
      </c>
      <c r="B39" s="217" t="s">
        <v>158</v>
      </c>
      <c r="C39" s="31" t="s">
        <v>10297</v>
      </c>
      <c r="D39" s="46" t="s">
        <v>10531</v>
      </c>
      <c r="E39" s="217" t="s">
        <v>10525</v>
      </c>
      <c r="F39" s="1" t="s">
        <v>10532</v>
      </c>
    </row>
    <row r="40" spans="1:6" x14ac:dyDescent="0.2">
      <c r="A40" s="130" t="str">
        <f>VLOOKUP(C:C,'Zk-type'!B:H,7,0)</f>
        <v>NL07</v>
      </c>
      <c r="B40" s="217" t="s">
        <v>158</v>
      </c>
      <c r="C40" t="s">
        <v>10297</v>
      </c>
      <c r="D40" s="9" t="s">
        <v>10533</v>
      </c>
      <c r="E40" s="217" t="s">
        <v>10466</v>
      </c>
      <c r="F40" t="s">
        <v>10534</v>
      </c>
    </row>
    <row r="41" spans="1:6" x14ac:dyDescent="0.2">
      <c r="A41" s="130" t="str">
        <f>VLOOKUP(C:C,'Zk-type'!B:H,7,0)</f>
        <v>NL08</v>
      </c>
      <c r="B41" s="217" t="s">
        <v>158</v>
      </c>
      <c r="C41" s="31" t="s">
        <v>10299</v>
      </c>
      <c r="D41" s="46" t="s">
        <v>10473</v>
      </c>
      <c r="E41" s="217" t="s">
        <v>501</v>
      </c>
      <c r="F41" s="1" t="s">
        <v>10474</v>
      </c>
    </row>
    <row r="42" spans="1:6" x14ac:dyDescent="0.2">
      <c r="A42" s="130" t="str">
        <f>VLOOKUP(C:C,'Zk-type'!B:H,7,0)</f>
        <v>NL08</v>
      </c>
      <c r="B42" s="217" t="s">
        <v>158</v>
      </c>
      <c r="C42" s="213" t="s">
        <v>10299</v>
      </c>
      <c r="D42" s="9" t="s">
        <v>10468</v>
      </c>
      <c r="E42" s="217" t="s">
        <v>10466</v>
      </c>
      <c r="F42" t="s">
        <v>10469</v>
      </c>
    </row>
    <row r="43" spans="1:6" x14ac:dyDescent="0.2">
      <c r="A43" s="130" t="str">
        <f>VLOOKUP(C:C,'Zk-type'!B:H,7,0)</f>
        <v>NL09</v>
      </c>
      <c r="B43" s="217" t="s">
        <v>158</v>
      </c>
      <c r="C43" s="31" t="s">
        <v>10301</v>
      </c>
      <c r="D43" s="9" t="s">
        <v>10535</v>
      </c>
      <c r="E43" s="217" t="s">
        <v>10482</v>
      </c>
      <c r="F43" t="s">
        <v>10536</v>
      </c>
    </row>
    <row r="44" spans="1:6" x14ac:dyDescent="0.2">
      <c r="A44" s="130" t="str">
        <f>VLOOKUP(C:C,'Zk-type'!B:H,7,0)</f>
        <v>NL09</v>
      </c>
      <c r="B44" s="217" t="s">
        <v>158</v>
      </c>
      <c r="C44" s="31" t="s">
        <v>10301</v>
      </c>
      <c r="D44" s="46" t="s">
        <v>10537</v>
      </c>
      <c r="E44" s="217" t="s">
        <v>10538</v>
      </c>
      <c r="F44" s="1" t="s">
        <v>10539</v>
      </c>
    </row>
    <row r="45" spans="1:6" x14ac:dyDescent="0.2">
      <c r="A45" s="130" t="str">
        <f>VLOOKUP(C:C,'Zk-type'!B:H,7,0)</f>
        <v>NL09</v>
      </c>
      <c r="B45" s="217" t="s">
        <v>158</v>
      </c>
      <c r="C45" s="213" t="s">
        <v>10301</v>
      </c>
      <c r="D45" s="9" t="s">
        <v>10468</v>
      </c>
      <c r="E45" s="217" t="s">
        <v>10466</v>
      </c>
      <c r="F45" t="s">
        <v>10469</v>
      </c>
    </row>
    <row r="46" spans="1:6" x14ac:dyDescent="0.2">
      <c r="A46" s="130" t="str">
        <f>VLOOKUP(C:C,'Zk-type'!B:H,7,0)</f>
        <v>NL09</v>
      </c>
      <c r="B46" s="217" t="s">
        <v>158</v>
      </c>
      <c r="C46" s="31" t="s">
        <v>10301</v>
      </c>
      <c r="D46" s="9" t="s">
        <v>10540</v>
      </c>
      <c r="E46" s="217" t="s">
        <v>10482</v>
      </c>
      <c r="F46" t="s">
        <v>10541</v>
      </c>
    </row>
    <row r="47" spans="1:6" x14ac:dyDescent="0.2">
      <c r="A47" s="130" t="str">
        <f>VLOOKUP(C:C,'Zk-type'!B:H,7,0)</f>
        <v>NL09</v>
      </c>
      <c r="B47" s="217" t="s">
        <v>158</v>
      </c>
      <c r="C47" s="31" t="s">
        <v>10301</v>
      </c>
      <c r="D47" s="9" t="s">
        <v>10465</v>
      </c>
      <c r="E47" s="217" t="s">
        <v>10466</v>
      </c>
      <c r="F47" t="s">
        <v>10542</v>
      </c>
    </row>
    <row r="48" spans="1:6" ht="25.5" x14ac:dyDescent="0.2">
      <c r="A48" s="130" t="str">
        <f>VLOOKUP(C:C,'Zk-type'!B:H,7,0)</f>
        <v>NL09</v>
      </c>
      <c r="B48" s="217" t="s">
        <v>158</v>
      </c>
      <c r="C48" s="31" t="s">
        <v>10301</v>
      </c>
      <c r="D48" s="46" t="s">
        <v>10543</v>
      </c>
      <c r="E48" s="217" t="s">
        <v>10466</v>
      </c>
      <c r="F48" s="1" t="s">
        <v>10544</v>
      </c>
    </row>
    <row r="49" spans="1:6" x14ac:dyDescent="0.2">
      <c r="A49" s="130" t="str">
        <f>VLOOKUP(C:C,'Zk-type'!B:H,7,0)</f>
        <v>NL09</v>
      </c>
      <c r="B49" s="217" t="s">
        <v>158</v>
      </c>
      <c r="C49" s="31" t="s">
        <v>10301</v>
      </c>
      <c r="D49" s="9" t="s">
        <v>10543</v>
      </c>
      <c r="E49" s="217" t="s">
        <v>10466</v>
      </c>
      <c r="F49" t="s">
        <v>10545</v>
      </c>
    </row>
    <row r="50" spans="1:6" ht="25.5" x14ac:dyDescent="0.2">
      <c r="A50" s="130" t="str">
        <f>VLOOKUP(C:C,'Zk-type'!B:H,7,0)</f>
        <v>NL10</v>
      </c>
      <c r="B50" s="217" t="s">
        <v>158</v>
      </c>
      <c r="C50" s="31" t="s">
        <v>10305</v>
      </c>
      <c r="D50" s="46" t="s">
        <v>10546</v>
      </c>
      <c r="E50" s="217" t="s">
        <v>10547</v>
      </c>
      <c r="F50" s="1" t="s">
        <v>10548</v>
      </c>
    </row>
    <row r="51" spans="1:6" x14ac:dyDescent="0.2">
      <c r="A51" s="130" t="str">
        <f>VLOOKUP(C:C,'Zk-type'!B:H,7,0)</f>
        <v>NL10</v>
      </c>
      <c r="B51" s="217" t="s">
        <v>158</v>
      </c>
      <c r="C51" s="31" t="s">
        <v>10305</v>
      </c>
      <c r="D51" s="46" t="s">
        <v>10537</v>
      </c>
      <c r="E51" s="217" t="s">
        <v>10549</v>
      </c>
      <c r="F51" s="1" t="s">
        <v>10550</v>
      </c>
    </row>
    <row r="52" spans="1:6" x14ac:dyDescent="0.2">
      <c r="A52" s="130" t="str">
        <f>VLOOKUP(C:C,'Zk-type'!B:H,7,0)</f>
        <v>NL10</v>
      </c>
      <c r="B52" s="217" t="s">
        <v>158</v>
      </c>
      <c r="C52" s="213" t="s">
        <v>10305</v>
      </c>
      <c r="D52" s="9" t="s">
        <v>10468</v>
      </c>
      <c r="E52" s="217" t="s">
        <v>10466</v>
      </c>
      <c r="F52" t="s">
        <v>10469</v>
      </c>
    </row>
    <row r="53" spans="1:6" ht="51" x14ac:dyDescent="0.2">
      <c r="A53" s="130" t="str">
        <f>VLOOKUP(C:C,'Zk-type'!B:H,7,0)</f>
        <v>NL10</v>
      </c>
      <c r="B53" s="217" t="s">
        <v>158</v>
      </c>
      <c r="C53" s="31" t="s">
        <v>10305</v>
      </c>
      <c r="D53" s="46" t="s">
        <v>10551</v>
      </c>
      <c r="E53" s="217" t="s">
        <v>10552</v>
      </c>
      <c r="F53" s="1" t="s">
        <v>10553</v>
      </c>
    </row>
    <row r="54" spans="1:6" ht="25.5" x14ac:dyDescent="0.2">
      <c r="A54" s="130" t="str">
        <f>VLOOKUP(C:C,'Zk-type'!B:H,7,0)</f>
        <v>NL11</v>
      </c>
      <c r="B54" s="217" t="s">
        <v>158</v>
      </c>
      <c r="C54" s="31" t="s">
        <v>10308</v>
      </c>
      <c r="D54" s="46" t="s">
        <v>10546</v>
      </c>
      <c r="E54" s="217" t="s">
        <v>10547</v>
      </c>
      <c r="F54" s="1" t="s">
        <v>10554</v>
      </c>
    </row>
    <row r="55" spans="1:6" x14ac:dyDescent="0.2">
      <c r="A55" s="130" t="str">
        <f>VLOOKUP(C:C,'Zk-type'!B:H,7,0)</f>
        <v>NL11</v>
      </c>
      <c r="B55" s="217" t="s">
        <v>158</v>
      </c>
      <c r="C55" s="31" t="s">
        <v>10308</v>
      </c>
      <c r="D55" s="46" t="s">
        <v>10537</v>
      </c>
      <c r="E55" s="217" t="s">
        <v>10549</v>
      </c>
      <c r="F55" s="1" t="s">
        <v>10550</v>
      </c>
    </row>
    <row r="56" spans="1:6" x14ac:dyDescent="0.2">
      <c r="A56" s="130" t="str">
        <f>VLOOKUP(C:C,'Zk-type'!B:H,7,0)</f>
        <v>NL11</v>
      </c>
      <c r="B56" s="217" t="s">
        <v>158</v>
      </c>
      <c r="C56" s="213" t="s">
        <v>10308</v>
      </c>
      <c r="D56" s="9" t="s">
        <v>10468</v>
      </c>
      <c r="E56" s="217" t="s">
        <v>10466</v>
      </c>
      <c r="F56" t="s">
        <v>10469</v>
      </c>
    </row>
    <row r="57" spans="1:6" x14ac:dyDescent="0.2">
      <c r="A57" s="130" t="str">
        <f>VLOOKUP(C:C,'Zk-type'!B:H,7,0)</f>
        <v>NL12</v>
      </c>
      <c r="B57" s="217" t="s">
        <v>158</v>
      </c>
      <c r="C57" s="213" t="s">
        <v>10310</v>
      </c>
      <c r="D57" s="9" t="s">
        <v>10468</v>
      </c>
      <c r="E57" s="217" t="s">
        <v>10466</v>
      </c>
      <c r="F57" t="s">
        <v>10469</v>
      </c>
    </row>
    <row r="58" spans="1:6" x14ac:dyDescent="0.2">
      <c r="A58" s="130" t="str">
        <f>VLOOKUP(C:C,'Zk-type'!B:H,7,0)</f>
        <v>NL13</v>
      </c>
      <c r="B58" s="217" t="s">
        <v>158</v>
      </c>
      <c r="C58" s="213" t="s">
        <v>10313</v>
      </c>
      <c r="D58" s="9" t="s">
        <v>10468</v>
      </c>
      <c r="E58" s="217" t="s">
        <v>10466</v>
      </c>
      <c r="F58" t="s">
        <v>10469</v>
      </c>
    </row>
    <row r="59" spans="1:6" x14ac:dyDescent="0.2">
      <c r="A59" s="130" t="str">
        <f>VLOOKUP(C:C,'Zk-type'!B:H,7,0)</f>
        <v>NL13</v>
      </c>
      <c r="B59" s="217" t="s">
        <v>158</v>
      </c>
      <c r="C59" s="31" t="s">
        <v>10313</v>
      </c>
      <c r="D59" s="46" t="s">
        <v>10555</v>
      </c>
      <c r="E59" s="217" t="s">
        <v>10482</v>
      </c>
      <c r="F59" s="1" t="s">
        <v>10556</v>
      </c>
    </row>
    <row r="60" spans="1:6" x14ac:dyDescent="0.2">
      <c r="A60" s="130" t="str">
        <f>VLOOKUP(C:C,'Zk-type'!B:H,7,0)</f>
        <v>NL14</v>
      </c>
      <c r="B60" s="217" t="s">
        <v>158</v>
      </c>
      <c r="C60" s="213" t="s">
        <v>10315</v>
      </c>
      <c r="D60" s="9" t="s">
        <v>10468</v>
      </c>
      <c r="E60" s="217" t="s">
        <v>10466</v>
      </c>
      <c r="F60" t="s">
        <v>10469</v>
      </c>
    </row>
    <row r="61" spans="1:6" x14ac:dyDescent="0.2">
      <c r="A61" s="130" t="str">
        <f>VLOOKUP(C:C,'Zk-type'!B:H,7,0)</f>
        <v>NL14</v>
      </c>
      <c r="B61" s="217" t="s">
        <v>158</v>
      </c>
      <c r="C61" s="31" t="s">
        <v>10315</v>
      </c>
      <c r="D61" s="46" t="s">
        <v>10555</v>
      </c>
      <c r="E61" s="217" t="s">
        <v>10482</v>
      </c>
      <c r="F61" s="1" t="s">
        <v>10557</v>
      </c>
    </row>
    <row r="62" spans="1:6" ht="25.5" x14ac:dyDescent="0.2">
      <c r="A62" s="130" t="str">
        <f>VLOOKUP(C:C,'Zk-type'!B:H,7,0)</f>
        <v>NL16</v>
      </c>
      <c r="B62" s="217" t="s">
        <v>158</v>
      </c>
      <c r="C62" s="31" t="s">
        <v>10317</v>
      </c>
      <c r="D62" s="46" t="s">
        <v>10558</v>
      </c>
      <c r="E62" s="217" t="s">
        <v>10559</v>
      </c>
      <c r="F62" s="1" t="s">
        <v>10560</v>
      </c>
    </row>
    <row r="63" spans="1:6" x14ac:dyDescent="0.2">
      <c r="A63" s="130" t="str">
        <f>VLOOKUP(C:C,'Zk-type'!B:H,7,0)</f>
        <v>NL16</v>
      </c>
      <c r="B63" s="217" t="s">
        <v>158</v>
      </c>
      <c r="C63" s="31" t="s">
        <v>10317</v>
      </c>
      <c r="D63" s="46" t="s">
        <v>10561</v>
      </c>
      <c r="E63" s="217" t="s">
        <v>501</v>
      </c>
      <c r="F63" s="1" t="s">
        <v>10562</v>
      </c>
    </row>
    <row r="64" spans="1:6" x14ac:dyDescent="0.2">
      <c r="A64" s="130" t="str">
        <f>VLOOKUP(C:C,'Zk-type'!B:H,7,0)</f>
        <v>NL16</v>
      </c>
      <c r="B64" s="217" t="s">
        <v>158</v>
      </c>
      <c r="C64" s="213" t="s">
        <v>10317</v>
      </c>
      <c r="D64" s="9" t="s">
        <v>10468</v>
      </c>
      <c r="E64" s="217" t="s">
        <v>10466</v>
      </c>
      <c r="F64" s="1" t="s">
        <v>10469</v>
      </c>
    </row>
    <row r="65" spans="1:7" x14ac:dyDescent="0.2">
      <c r="A65" s="130" t="str">
        <f>VLOOKUP(C:C,'Zk-type'!B:H,7,0)</f>
        <v>NL16</v>
      </c>
      <c r="B65" s="217" t="s">
        <v>158</v>
      </c>
      <c r="C65" s="31" t="s">
        <v>10317</v>
      </c>
      <c r="D65" s="46" t="s">
        <v>10555</v>
      </c>
      <c r="E65" s="217" t="s">
        <v>10482</v>
      </c>
      <c r="F65" s="1" t="s">
        <v>10556</v>
      </c>
    </row>
    <row r="66" spans="1:7" x14ac:dyDescent="0.2">
      <c r="A66" s="130" t="str">
        <f>VLOOKUP(C:C,'Zk-type'!B:H,7,0)</f>
        <v>NL17</v>
      </c>
      <c r="B66" s="217" t="s">
        <v>158</v>
      </c>
      <c r="C66" s="31" t="s">
        <v>11541</v>
      </c>
      <c r="D66" s="46" t="s">
        <v>10468</v>
      </c>
      <c r="E66" s="217" t="s">
        <v>10466</v>
      </c>
      <c r="F66" s="1" t="s">
        <v>11551</v>
      </c>
    </row>
    <row r="67" spans="1:7" x14ac:dyDescent="0.2">
      <c r="A67" s="130" t="str">
        <f>VLOOKUP(C:C,'Zk-type'!B:H,7,0)</f>
        <v>NL18</v>
      </c>
      <c r="B67" s="217" t="s">
        <v>158</v>
      </c>
      <c r="C67" s="31" t="s">
        <v>11543</v>
      </c>
      <c r="D67" s="46" t="s">
        <v>10468</v>
      </c>
      <c r="E67" s="217" t="s">
        <v>10466</v>
      </c>
      <c r="F67" s="1" t="s">
        <v>11551</v>
      </c>
    </row>
    <row r="68" spans="1:7" x14ac:dyDescent="0.2">
      <c r="A68" s="130" t="str">
        <f>VLOOKUP(C:C,'Zk-type'!B:H,7,0)</f>
        <v>NL18</v>
      </c>
      <c r="B68" s="217" t="s">
        <v>158</v>
      </c>
      <c r="C68" s="31" t="s">
        <v>11543</v>
      </c>
      <c r="D68" s="46" t="s">
        <v>10465</v>
      </c>
      <c r="E68" s="217" t="s">
        <v>11550</v>
      </c>
      <c r="F68" s="1" t="s">
        <v>11552</v>
      </c>
    </row>
    <row r="69" spans="1:7" x14ac:dyDescent="0.2">
      <c r="A69" s="130" t="str">
        <f>VLOOKUP(C:C,'Zk-type'!B:H,7,0)</f>
        <v>NL19</v>
      </c>
      <c r="B69" s="217" t="s">
        <v>158</v>
      </c>
      <c r="C69" s="31" t="s">
        <v>11545</v>
      </c>
      <c r="D69" s="46" t="s">
        <v>10468</v>
      </c>
      <c r="E69" s="217" t="s">
        <v>10466</v>
      </c>
      <c r="F69" s="1" t="s">
        <v>11551</v>
      </c>
    </row>
    <row r="70" spans="1:7" x14ac:dyDescent="0.2">
      <c r="A70" s="130" t="str">
        <f>VLOOKUP(C:C,'Zk-type'!B:H,7,0)</f>
        <v>NL19</v>
      </c>
      <c r="B70" s="217" t="s">
        <v>158</v>
      </c>
      <c r="C70" s="31" t="s">
        <v>11545</v>
      </c>
      <c r="D70" s="46" t="s">
        <v>10465</v>
      </c>
      <c r="E70" s="217" t="s">
        <v>11550</v>
      </c>
      <c r="F70" s="1" t="s">
        <v>11552</v>
      </c>
    </row>
    <row r="71" spans="1:7" x14ac:dyDescent="0.2">
      <c r="A71" s="130">
        <f>VLOOKUP(C:C,'Zk-type'!B:H,7,0)</f>
        <v>1</v>
      </c>
      <c r="B71" s="217" t="s">
        <v>158</v>
      </c>
      <c r="C71" s="31" t="s">
        <v>10318</v>
      </c>
      <c r="D71" s="9" t="s">
        <v>10563</v>
      </c>
      <c r="E71" s="217" t="s">
        <v>10482</v>
      </c>
      <c r="F71" s="1" t="s">
        <v>10564</v>
      </c>
      <c r="G71" s="274">
        <v>44256</v>
      </c>
    </row>
    <row r="72" spans="1:7" x14ac:dyDescent="0.2">
      <c r="A72" s="130">
        <f>VLOOKUP(C:C,'Zk-type'!B:H,7,0)</f>
        <v>1</v>
      </c>
      <c r="B72" s="217" t="s">
        <v>158</v>
      </c>
      <c r="C72" s="213" t="s">
        <v>10318</v>
      </c>
      <c r="D72" s="9" t="s">
        <v>10468</v>
      </c>
      <c r="E72" s="217" t="s">
        <v>10466</v>
      </c>
      <c r="F72" t="s">
        <v>10469</v>
      </c>
      <c r="G72" s="274">
        <v>44256</v>
      </c>
    </row>
    <row r="73" spans="1:7" x14ac:dyDescent="0.2">
      <c r="A73" s="130">
        <f>VLOOKUP(C:C,'Zk-type'!B:H,7,0)</f>
        <v>1</v>
      </c>
      <c r="B73" s="217" t="s">
        <v>158</v>
      </c>
      <c r="C73" s="31" t="s">
        <v>10318</v>
      </c>
      <c r="D73" s="9" t="s">
        <v>10565</v>
      </c>
      <c r="E73" s="217" t="s">
        <v>10466</v>
      </c>
      <c r="F73" t="s">
        <v>10566</v>
      </c>
      <c r="G73" s="274">
        <v>44256</v>
      </c>
    </row>
    <row r="74" spans="1:7" x14ac:dyDescent="0.2">
      <c r="A74" s="130">
        <f>VLOOKUP(C:C,'Zk-type'!B:H,7,0)</f>
        <v>1</v>
      </c>
      <c r="B74" s="217" t="s">
        <v>158</v>
      </c>
      <c r="C74" s="31" t="s">
        <v>10318</v>
      </c>
      <c r="D74" s="9" t="s">
        <v>10567</v>
      </c>
      <c r="E74" s="217" t="s">
        <v>10466</v>
      </c>
      <c r="F74" t="s">
        <v>10568</v>
      </c>
      <c r="G74" s="274">
        <v>44256</v>
      </c>
    </row>
    <row r="75" spans="1:7" x14ac:dyDescent="0.2">
      <c r="A75" s="130">
        <f>VLOOKUP(C:C,'Zk-type'!B:H,7,0)</f>
        <v>14</v>
      </c>
      <c r="B75" s="217" t="s">
        <v>158</v>
      </c>
      <c r="C75" s="31" t="s">
        <v>10338</v>
      </c>
      <c r="D75" s="46" t="s">
        <v>10569</v>
      </c>
      <c r="E75" s="217" t="s">
        <v>10482</v>
      </c>
      <c r="F75" s="1" t="s">
        <v>10570</v>
      </c>
      <c r="G75" s="274">
        <v>44256</v>
      </c>
    </row>
    <row r="76" spans="1:7" x14ac:dyDescent="0.2">
      <c r="A76" s="130">
        <f>VLOOKUP(C:C,'Zk-type'!B:H,7,0)</f>
        <v>14</v>
      </c>
      <c r="B76" s="217" t="s">
        <v>158</v>
      </c>
      <c r="C76" s="31" t="s">
        <v>10338</v>
      </c>
      <c r="D76" s="46" t="s">
        <v>10571</v>
      </c>
      <c r="E76" s="217" t="s">
        <v>10466</v>
      </c>
      <c r="F76" s="1" t="s">
        <v>10572</v>
      </c>
      <c r="G76" s="274">
        <v>44256</v>
      </c>
    </row>
    <row r="77" spans="1:7" x14ac:dyDescent="0.2">
      <c r="A77" s="130">
        <f>VLOOKUP(C:C,'Zk-type'!B:H,7,0)</f>
        <v>14</v>
      </c>
      <c r="B77" s="217" t="s">
        <v>158</v>
      </c>
      <c r="C77" s="31" t="s">
        <v>10338</v>
      </c>
      <c r="D77" s="46" t="s">
        <v>10573</v>
      </c>
      <c r="E77" s="217" t="s">
        <v>10466</v>
      </c>
      <c r="F77" s="1" t="s">
        <v>10574</v>
      </c>
      <c r="G77" s="274">
        <v>44256</v>
      </c>
    </row>
    <row r="78" spans="1:7" ht="25.5" x14ac:dyDescent="0.2">
      <c r="A78" s="130">
        <f>VLOOKUP(C:C,'Zk-type'!B:H,7,0)</f>
        <v>15</v>
      </c>
      <c r="B78" s="217" t="s">
        <v>158</v>
      </c>
      <c r="C78" s="1" t="s">
        <v>10340</v>
      </c>
      <c r="D78" s="220" t="s">
        <v>10575</v>
      </c>
      <c r="E78" s="217" t="s">
        <v>10488</v>
      </c>
      <c r="F78" s="150" t="s">
        <v>10576</v>
      </c>
      <c r="G78" s="274">
        <v>44256</v>
      </c>
    </row>
    <row r="79" spans="1:7" x14ac:dyDescent="0.2">
      <c r="A79" s="130">
        <f>VLOOKUP(C:C,'Zk-type'!B:H,7,0)</f>
        <v>15</v>
      </c>
      <c r="B79" s="217" t="s">
        <v>158</v>
      </c>
      <c r="C79" s="215" t="s">
        <v>10340</v>
      </c>
      <c r="D79" s="46" t="s">
        <v>10569</v>
      </c>
      <c r="E79" s="217" t="s">
        <v>10482</v>
      </c>
      <c r="F79" s="1" t="s">
        <v>10570</v>
      </c>
      <c r="G79" s="274">
        <v>44256</v>
      </c>
    </row>
    <row r="80" spans="1:7" x14ac:dyDescent="0.2">
      <c r="A80" s="130">
        <f>VLOOKUP(C:C,'Zk-type'!B:H,7,0)</f>
        <v>15</v>
      </c>
      <c r="B80" s="217" t="s">
        <v>158</v>
      </c>
      <c r="C80" s="215" t="s">
        <v>10340</v>
      </c>
      <c r="D80" s="46" t="s">
        <v>10571</v>
      </c>
      <c r="E80" s="217" t="s">
        <v>10466</v>
      </c>
      <c r="F80" s="1" t="s">
        <v>10577</v>
      </c>
      <c r="G80" s="274">
        <v>44256</v>
      </c>
    </row>
    <row r="81" spans="1:7" x14ac:dyDescent="0.2">
      <c r="A81" s="130">
        <f>VLOOKUP(C:C,'Zk-type'!B:H,7,0)</f>
        <v>16</v>
      </c>
      <c r="B81" s="217" t="s">
        <v>158</v>
      </c>
      <c r="C81" s="31" t="s">
        <v>10341</v>
      </c>
      <c r="D81" s="46" t="s">
        <v>10569</v>
      </c>
      <c r="E81" s="217" t="s">
        <v>10482</v>
      </c>
      <c r="F81" s="1" t="s">
        <v>10578</v>
      </c>
      <c r="G81" s="274">
        <v>44256</v>
      </c>
    </row>
    <row r="82" spans="1:7" x14ac:dyDescent="0.2">
      <c r="A82" s="130">
        <f>VLOOKUP(C:C,'Zk-type'!B:H,7,0)</f>
        <v>16</v>
      </c>
      <c r="B82" s="217" t="s">
        <v>158</v>
      </c>
      <c r="C82" s="31" t="s">
        <v>10341</v>
      </c>
      <c r="D82" s="46" t="s">
        <v>10571</v>
      </c>
      <c r="E82" s="217" t="s">
        <v>10466</v>
      </c>
      <c r="F82" s="1" t="s">
        <v>10572</v>
      </c>
      <c r="G82" s="274">
        <v>44256</v>
      </c>
    </row>
    <row r="83" spans="1:7" x14ac:dyDescent="0.2">
      <c r="A83" s="130">
        <f>VLOOKUP(C:C,'Zk-type'!B:H,7,0)</f>
        <v>16</v>
      </c>
      <c r="B83" s="217" t="s">
        <v>158</v>
      </c>
      <c r="C83" s="31" t="s">
        <v>10341</v>
      </c>
      <c r="D83" s="46" t="s">
        <v>10573</v>
      </c>
      <c r="E83" s="217" t="s">
        <v>10488</v>
      </c>
      <c r="F83" s="1" t="s">
        <v>10574</v>
      </c>
      <c r="G83" s="274">
        <v>44256</v>
      </c>
    </row>
    <row r="84" spans="1:7" x14ac:dyDescent="0.2">
      <c r="A84" s="130">
        <f>VLOOKUP(C:C,'Zk-type'!B:H,7,0)</f>
        <v>17</v>
      </c>
      <c r="B84" s="217" t="s">
        <v>158</v>
      </c>
      <c r="C84" s="129" t="s">
        <v>10342</v>
      </c>
      <c r="D84" s="46" t="s">
        <v>10579</v>
      </c>
      <c r="E84" s="217" t="s">
        <v>10580</v>
      </c>
      <c r="G84" s="274">
        <v>44256</v>
      </c>
    </row>
    <row r="85" spans="1:7" ht="25.5" x14ac:dyDescent="0.2">
      <c r="A85" s="351" t="e">
        <f>VLOOKUP(C:C,'Zk-type'!B:H,7,0)</f>
        <v>#N/A</v>
      </c>
      <c r="B85" s="352" t="s">
        <v>158</v>
      </c>
      <c r="C85" s="353" t="s">
        <v>10464</v>
      </c>
      <c r="D85" s="354" t="s">
        <v>10664</v>
      </c>
      <c r="E85" s="352" t="s">
        <v>15725</v>
      </c>
      <c r="F85" s="355" t="s">
        <v>15726</v>
      </c>
      <c r="G85" s="356"/>
    </row>
    <row r="86" spans="1:7" ht="25.5" x14ac:dyDescent="0.2">
      <c r="A86" s="351" t="e">
        <f>VLOOKUP(C:C,'Zk-type'!B:H,7,0)</f>
        <v>#N/A</v>
      </c>
      <c r="B86" s="355" t="s">
        <v>158</v>
      </c>
      <c r="C86" s="353" t="s">
        <v>10464</v>
      </c>
      <c r="D86" s="354" t="s">
        <v>15728</v>
      </c>
      <c r="E86" s="352" t="s">
        <v>15729</v>
      </c>
      <c r="F86" s="355" t="s">
        <v>15730</v>
      </c>
      <c r="G86" s="356"/>
    </row>
  </sheetData>
  <autoFilter ref="A3:F45" xr:uid="{6D2F0544-104D-40E4-8605-6F55FFE3DAFE}">
    <sortState xmlns:xlrd2="http://schemas.microsoft.com/office/spreadsheetml/2017/richdata2" ref="A4:F79">
      <sortCondition ref="A3:A45"/>
    </sortState>
  </autoFilter>
  <sortState xmlns:xlrd2="http://schemas.microsoft.com/office/spreadsheetml/2017/richdata2" ref="A4:F83">
    <sortCondition ref="A4:A83"/>
    <sortCondition ref="D4:D83"/>
  </sortState>
  <phoneticPr fontId="81" type="noConversion"/>
  <hyperlinks>
    <hyperlink ref="D68" r:id="rId1" display="https://omgevingswet.wiki/bin/view/Zaaktypecatalogi/CAT_6JN5ALlN5tJX0/zaaktype/ZKT_E0WDAQ2aAuYMP/eigenschap/EIGS_E4WDB8ka2uYmd/" xr:uid="{13566D73-7029-4B3D-92BE-C178D4D46B47}"/>
    <hyperlink ref="D70" r:id="rId2" display="https://omgevingswet.wiki/bin/view/Zaaktypecatalogi/CAT_6JN5ALlN5tJX0/zaaktype/ZKT_E0WDAQ2aAuYMP/eigenschap/EIGS_E4WDB8ka2uYmd/" xr:uid="{CCA8FCA8-1C6A-4FAD-96F8-084D7F1EC1BC}"/>
  </hyperlinks>
  <pageMargins left="0.7" right="0.7" top="0.75" bottom="0.75" header="0.3" footer="0.3"/>
  <pageSetup paperSize="9" orientation="portrait"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6">
    <tabColor rgb="FFFFFF00"/>
  </sheetPr>
  <dimension ref="A1:B24"/>
  <sheetViews>
    <sheetView workbookViewId="0"/>
  </sheetViews>
  <sheetFormatPr defaultColWidth="9" defaultRowHeight="12.75" x14ac:dyDescent="0.2"/>
  <cols>
    <col min="1" max="1" width="48.5703125" bestFit="1" customWidth="1"/>
    <col min="3" max="3" width="20.7109375" customWidth="1"/>
  </cols>
  <sheetData>
    <row r="1" spans="1:2" ht="15.75" x14ac:dyDescent="0.25">
      <c r="A1" s="11" t="s">
        <v>139</v>
      </c>
      <c r="B1" s="36"/>
    </row>
    <row r="4" spans="1:2" x14ac:dyDescent="0.2">
      <c r="A4" s="43" t="s">
        <v>139</v>
      </c>
      <c r="B4" t="s">
        <v>10581</v>
      </c>
    </row>
    <row r="5" spans="1:2" x14ac:dyDescent="0.2">
      <c r="A5" s="44" t="s">
        <v>10582</v>
      </c>
      <c r="B5" s="277">
        <v>44228</v>
      </c>
    </row>
    <row r="6" spans="1:2" x14ac:dyDescent="0.2">
      <c r="A6" s="44" t="s">
        <v>10583</v>
      </c>
      <c r="B6" s="277">
        <v>44228</v>
      </c>
    </row>
    <row r="7" spans="1:2" x14ac:dyDescent="0.2">
      <c r="A7" s="44" t="s">
        <v>10584</v>
      </c>
      <c r="B7" s="277">
        <v>44228</v>
      </c>
    </row>
    <row r="8" spans="1:2" x14ac:dyDescent="0.2">
      <c r="A8" s="44" t="s">
        <v>10585</v>
      </c>
      <c r="B8" s="277">
        <v>44228</v>
      </c>
    </row>
    <row r="9" spans="1:2" x14ac:dyDescent="0.2">
      <c r="A9" t="s">
        <v>10586</v>
      </c>
    </row>
    <row r="10" spans="1:2" x14ac:dyDescent="0.2">
      <c r="A10" t="s">
        <v>10587</v>
      </c>
    </row>
    <row r="11" spans="1:2" x14ac:dyDescent="0.2">
      <c r="A11" t="s">
        <v>10588</v>
      </c>
    </row>
    <row r="12" spans="1:2" x14ac:dyDescent="0.2">
      <c r="A12" s="129" t="s">
        <v>10589</v>
      </c>
    </row>
    <row r="13" spans="1:2" x14ac:dyDescent="0.2">
      <c r="A13" t="s">
        <v>10590</v>
      </c>
    </row>
    <row r="14" spans="1:2" x14ac:dyDescent="0.2">
      <c r="A14" t="s">
        <v>10591</v>
      </c>
    </row>
    <row r="15" spans="1:2" x14ac:dyDescent="0.2">
      <c r="A15" t="s">
        <v>10592</v>
      </c>
    </row>
    <row r="16" spans="1:2" x14ac:dyDescent="0.2">
      <c r="A16" t="s">
        <v>10593</v>
      </c>
    </row>
    <row r="17" spans="1:1" x14ac:dyDescent="0.2">
      <c r="A17" t="s">
        <v>10594</v>
      </c>
    </row>
    <row r="18" spans="1:1" x14ac:dyDescent="0.2">
      <c r="A18" t="s">
        <v>10595</v>
      </c>
    </row>
    <row r="19" spans="1:1" x14ac:dyDescent="0.2">
      <c r="A19" s="129" t="s">
        <v>10596</v>
      </c>
    </row>
    <row r="20" spans="1:1" x14ac:dyDescent="0.2">
      <c r="A20" t="s">
        <v>10597</v>
      </c>
    </row>
    <row r="21" spans="1:1" x14ac:dyDescent="0.2">
      <c r="A21" t="s">
        <v>10598</v>
      </c>
    </row>
    <row r="22" spans="1:1" x14ac:dyDescent="0.2">
      <c r="A22" t="s">
        <v>11567</v>
      </c>
    </row>
    <row r="23" spans="1:1" x14ac:dyDescent="0.2">
      <c r="A23" t="s">
        <v>10598</v>
      </c>
    </row>
    <row r="24" spans="1:1" x14ac:dyDescent="0.2">
      <c r="A24" t="s">
        <v>11568</v>
      </c>
    </row>
  </sheetData>
  <autoFilter ref="A4:B20" xr:uid="{3B32128F-B25B-4394-80AA-E2C2F637920B}">
    <sortState xmlns:xlrd2="http://schemas.microsoft.com/office/spreadsheetml/2017/richdata2" ref="A5:B20">
      <sortCondition ref="A5:A20"/>
    </sortState>
  </autoFilter>
  <sortState xmlns:xlrd2="http://schemas.microsoft.com/office/spreadsheetml/2017/richdata2" ref="A5:A20">
    <sortCondition ref="A5:A20"/>
  </sortState>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24">
    <tabColor rgb="FF92D050"/>
  </sheetPr>
  <dimension ref="A1:C12"/>
  <sheetViews>
    <sheetView workbookViewId="0">
      <selection activeCell="C10" sqref="C10"/>
    </sheetView>
  </sheetViews>
  <sheetFormatPr defaultColWidth="9" defaultRowHeight="12.75" x14ac:dyDescent="0.2"/>
  <cols>
    <col min="1" max="1" width="5.5703125" customWidth="1"/>
    <col min="2" max="2" width="19.5703125" customWidth="1"/>
    <col min="3" max="3" width="87.140625" customWidth="1"/>
  </cols>
  <sheetData>
    <row r="1" spans="1:3" ht="15.75" x14ac:dyDescent="0.25">
      <c r="A1" s="137" t="s">
        <v>10599</v>
      </c>
      <c r="B1" s="11" t="s">
        <v>10600</v>
      </c>
    </row>
    <row r="2" spans="1:3" x14ac:dyDescent="0.2">
      <c r="C2" s="349" t="s">
        <v>15734</v>
      </c>
    </row>
    <row r="3" spans="1:3" x14ac:dyDescent="0.2">
      <c r="C3" s="56"/>
    </row>
    <row r="4" spans="1:3" x14ac:dyDescent="0.2">
      <c r="A4" s="10" t="s">
        <v>507</v>
      </c>
      <c r="B4" s="10" t="s">
        <v>10601</v>
      </c>
      <c r="C4" s="10" t="s">
        <v>453</v>
      </c>
    </row>
    <row r="5" spans="1:3" ht="25.5" x14ac:dyDescent="0.2">
      <c r="A5" s="348">
        <v>1</v>
      </c>
      <c r="B5" s="348" t="s">
        <v>15731</v>
      </c>
      <c r="C5" s="349" t="s">
        <v>15732</v>
      </c>
    </row>
    <row r="6" spans="1:3" ht="25.5" x14ac:dyDescent="0.2">
      <c r="A6" s="190">
        <v>2</v>
      </c>
      <c r="B6" s="190" t="s">
        <v>10602</v>
      </c>
      <c r="C6" s="56" t="s">
        <v>10603</v>
      </c>
    </row>
    <row r="7" spans="1:3" ht="25.5" x14ac:dyDescent="0.2">
      <c r="A7" s="348">
        <v>3</v>
      </c>
      <c r="B7" s="348" t="s">
        <v>15746</v>
      </c>
      <c r="C7" s="349" t="s">
        <v>15733</v>
      </c>
    </row>
    <row r="8" spans="1:3" ht="25.5" x14ac:dyDescent="0.2">
      <c r="A8" s="190">
        <v>4</v>
      </c>
      <c r="B8" s="190" t="s">
        <v>10604</v>
      </c>
      <c r="C8" s="56" t="s">
        <v>10605</v>
      </c>
    </row>
    <row r="9" spans="1:3" ht="38.25" x14ac:dyDescent="0.2">
      <c r="A9" s="190">
        <v>5</v>
      </c>
      <c r="B9" s="190" t="s">
        <v>10606</v>
      </c>
      <c r="C9" s="56" t="s">
        <v>10607</v>
      </c>
    </row>
    <row r="10" spans="1:3" ht="38.25" x14ac:dyDescent="0.2">
      <c r="A10" s="190">
        <v>6</v>
      </c>
      <c r="B10" s="190" t="s">
        <v>10608</v>
      </c>
      <c r="C10" s="56" t="s">
        <v>10609</v>
      </c>
    </row>
    <row r="11" spans="1:3" ht="38.25" x14ac:dyDescent="0.2">
      <c r="A11" s="190">
        <v>7</v>
      </c>
      <c r="B11" s="190" t="s">
        <v>10610</v>
      </c>
      <c r="C11" s="56" t="s">
        <v>10611</v>
      </c>
    </row>
    <row r="12" spans="1:3" x14ac:dyDescent="0.2">
      <c r="A12" s="190">
        <v>8</v>
      </c>
      <c r="B12" s="190" t="s">
        <v>10612</v>
      </c>
      <c r="C12" s="56" t="s">
        <v>10613</v>
      </c>
    </row>
  </sheetData>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29">
    <tabColor rgb="FFFFFF00"/>
  </sheetPr>
  <dimension ref="A1:N157"/>
  <sheetViews>
    <sheetView workbookViewId="0">
      <pane ySplit="3" topLeftCell="A4" activePane="bottomLeft" state="frozen"/>
      <selection pane="bottomLeft" activeCell="G150" sqref="G150"/>
    </sheetView>
  </sheetViews>
  <sheetFormatPr defaultColWidth="8.85546875" defaultRowHeight="12.75" x14ac:dyDescent="0.2"/>
  <cols>
    <col min="1" max="1" width="7" style="19" customWidth="1"/>
    <col min="2" max="2" width="36.28515625" style="19" customWidth="1"/>
    <col min="3" max="3" width="56.140625" style="209" customWidth="1"/>
    <col min="4" max="4" width="31.7109375" style="209" customWidth="1"/>
    <col min="5" max="5" width="5.85546875" style="19" customWidth="1"/>
    <col min="6" max="6" width="29.140625" style="19" bestFit="1" customWidth="1"/>
    <col min="7" max="7" width="25" style="19" customWidth="1"/>
    <col min="8" max="8" width="5.85546875" style="19" customWidth="1"/>
    <col min="9" max="9" width="8.85546875" style="19"/>
    <col min="10" max="10" width="15.7109375" style="19" customWidth="1"/>
    <col min="14" max="14" width="71.140625" customWidth="1"/>
  </cols>
  <sheetData>
    <row r="1" spans="1:14" ht="15.75" x14ac:dyDescent="0.2">
      <c r="B1" s="192" t="s">
        <v>10614</v>
      </c>
      <c r="C1" s="58" t="s">
        <v>10615</v>
      </c>
      <c r="D1" s="205"/>
      <c r="E1" s="206"/>
      <c r="F1" s="57" t="s">
        <v>10616</v>
      </c>
      <c r="H1" s="206"/>
      <c r="I1" s="57" t="s">
        <v>10617</v>
      </c>
    </row>
    <row r="2" spans="1:14" ht="29.25" customHeight="1" x14ac:dyDescent="0.2">
      <c r="E2" s="206"/>
      <c r="F2" s="357" t="s">
        <v>10618</v>
      </c>
      <c r="G2" s="357"/>
      <c r="H2" s="206"/>
      <c r="I2" s="358" t="s">
        <v>10619</v>
      </c>
      <c r="J2" s="358"/>
      <c r="K2" s="358"/>
      <c r="L2" s="358"/>
      <c r="M2" s="358"/>
      <c r="N2" s="358"/>
    </row>
    <row r="3" spans="1:14" s="9" customFormat="1" ht="25.5" x14ac:dyDescent="0.2">
      <c r="A3" s="22" t="s">
        <v>10620</v>
      </c>
      <c r="B3" s="22" t="s">
        <v>10621</v>
      </c>
      <c r="C3" s="23" t="s">
        <v>10273</v>
      </c>
      <c r="D3" s="23" t="s">
        <v>10622</v>
      </c>
      <c r="E3" s="22"/>
      <c r="F3" s="23" t="s">
        <v>10623</v>
      </c>
      <c r="G3" s="23" t="s">
        <v>10624</v>
      </c>
      <c r="H3" s="22"/>
      <c r="I3" s="23" t="s">
        <v>10625</v>
      </c>
      <c r="J3" s="23" t="s">
        <v>10626</v>
      </c>
    </row>
    <row r="4" spans="1:14" ht="38.25" x14ac:dyDescent="0.2">
      <c r="A4" s="19">
        <v>1</v>
      </c>
      <c r="B4" s="57" t="s">
        <v>10627</v>
      </c>
      <c r="C4" s="209" t="s">
        <v>10628</v>
      </c>
      <c r="E4" s="206"/>
      <c r="F4" s="19" t="s">
        <v>10629</v>
      </c>
      <c r="G4" s="19" t="s">
        <v>10630</v>
      </c>
      <c r="H4" s="206"/>
      <c r="I4" s="19">
        <v>1</v>
      </c>
      <c r="J4" s="19" t="s">
        <v>10302</v>
      </c>
    </row>
    <row r="5" spans="1:14" ht="25.5" x14ac:dyDescent="0.2">
      <c r="A5" s="19">
        <v>2</v>
      </c>
      <c r="B5" s="57" t="s">
        <v>10631</v>
      </c>
      <c r="C5" s="209" t="s">
        <v>10632</v>
      </c>
      <c r="E5" s="206"/>
      <c r="F5" s="19" t="s">
        <v>10633</v>
      </c>
      <c r="G5" s="19" t="s">
        <v>10634</v>
      </c>
      <c r="H5" s="206"/>
      <c r="I5" s="19">
        <v>2</v>
      </c>
      <c r="J5" s="19" t="s">
        <v>10635</v>
      </c>
    </row>
    <row r="6" spans="1:14" ht="25.5" x14ac:dyDescent="0.2">
      <c r="A6" s="19">
        <v>3</v>
      </c>
      <c r="B6" s="57" t="s">
        <v>10279</v>
      </c>
      <c r="C6" s="209" t="s">
        <v>10636</v>
      </c>
      <c r="E6" s="206"/>
      <c r="F6" s="19" t="s">
        <v>10637</v>
      </c>
      <c r="G6" s="19" t="s">
        <v>10279</v>
      </c>
      <c r="H6" s="206"/>
      <c r="I6" s="19">
        <v>3</v>
      </c>
      <c r="J6" s="19" t="s">
        <v>139</v>
      </c>
    </row>
    <row r="7" spans="1:14" ht="38.25" x14ac:dyDescent="0.2">
      <c r="A7" s="19">
        <v>4</v>
      </c>
      <c r="B7" s="57" t="s">
        <v>10638</v>
      </c>
      <c r="C7" s="209" t="s">
        <v>10639</v>
      </c>
      <c r="D7" s="209" t="s">
        <v>10640</v>
      </c>
      <c r="E7" s="206"/>
      <c r="F7" s="19" t="s">
        <v>10641</v>
      </c>
      <c r="G7" s="19" t="s">
        <v>10279</v>
      </c>
      <c r="H7" s="206"/>
      <c r="I7" s="19">
        <v>4</v>
      </c>
      <c r="J7" s="19" t="s">
        <v>10306</v>
      </c>
    </row>
    <row r="8" spans="1:14" ht="51" x14ac:dyDescent="0.2">
      <c r="A8" s="19">
        <v>5</v>
      </c>
      <c r="B8" s="57" t="s">
        <v>10642</v>
      </c>
      <c r="C8" s="209" t="s">
        <v>10643</v>
      </c>
      <c r="E8" s="206"/>
      <c r="F8" s="19" t="s">
        <v>10644</v>
      </c>
      <c r="G8" s="19" t="s">
        <v>10645</v>
      </c>
      <c r="H8" s="206"/>
      <c r="I8" s="19">
        <v>5</v>
      </c>
      <c r="J8" s="19" t="s">
        <v>10630</v>
      </c>
    </row>
    <row r="9" spans="1:14" ht="25.5" x14ac:dyDescent="0.2">
      <c r="A9" s="19">
        <v>6</v>
      </c>
      <c r="B9" s="57" t="s">
        <v>10646</v>
      </c>
      <c r="C9" s="209" t="s">
        <v>10647</v>
      </c>
      <c r="E9" s="206"/>
      <c r="F9" s="19" t="s">
        <v>10648</v>
      </c>
      <c r="G9" s="19" t="s">
        <v>10649</v>
      </c>
      <c r="H9" s="206"/>
      <c r="I9" s="19">
        <v>6</v>
      </c>
      <c r="J9" s="19" t="s">
        <v>10650</v>
      </c>
    </row>
    <row r="10" spans="1:14" ht="102" x14ac:dyDescent="0.2">
      <c r="A10" s="19">
        <v>7</v>
      </c>
      <c r="B10" s="57" t="s">
        <v>10306</v>
      </c>
      <c r="C10" s="209" t="s">
        <v>10651</v>
      </c>
      <c r="D10" s="209" t="s">
        <v>10652</v>
      </c>
      <c r="E10" s="206"/>
      <c r="F10" s="19" t="s">
        <v>10653</v>
      </c>
      <c r="G10" s="19" t="s">
        <v>10279</v>
      </c>
      <c r="H10" s="206"/>
      <c r="I10" s="19">
        <v>7</v>
      </c>
      <c r="J10" s="19" t="s">
        <v>10279</v>
      </c>
    </row>
    <row r="11" spans="1:14" ht="102" x14ac:dyDescent="0.2">
      <c r="A11" s="19">
        <v>8</v>
      </c>
      <c r="B11" s="57" t="s">
        <v>139</v>
      </c>
      <c r="C11" s="209" t="s">
        <v>10654</v>
      </c>
      <c r="D11" s="209" t="s">
        <v>10655</v>
      </c>
      <c r="E11" s="207"/>
      <c r="F11" s="19" t="s">
        <v>10656</v>
      </c>
      <c r="G11" s="19" t="s">
        <v>10657</v>
      </c>
      <c r="H11" s="206"/>
      <c r="I11" s="19">
        <v>8</v>
      </c>
      <c r="J11" s="19" t="s">
        <v>10645</v>
      </c>
    </row>
    <row r="12" spans="1:14" ht="25.5" x14ac:dyDescent="0.2">
      <c r="A12" s="19">
        <v>9</v>
      </c>
      <c r="B12" s="57" t="s">
        <v>10658</v>
      </c>
      <c r="C12" s="209" t="s">
        <v>10659</v>
      </c>
      <c r="E12" s="206"/>
      <c r="F12" s="19" t="s">
        <v>10660</v>
      </c>
      <c r="G12" s="19" t="s">
        <v>10661</v>
      </c>
      <c r="H12" s="206"/>
      <c r="I12" s="19">
        <v>9</v>
      </c>
      <c r="J12" s="19" t="s">
        <v>10649</v>
      </c>
    </row>
    <row r="13" spans="1:14" ht="25.5" x14ac:dyDescent="0.2">
      <c r="A13" s="19">
        <v>10</v>
      </c>
      <c r="B13" s="57" t="s">
        <v>10657</v>
      </c>
      <c r="C13" s="209" t="s">
        <v>10662</v>
      </c>
      <c r="E13" s="206"/>
      <c r="F13" s="19" t="s">
        <v>10663</v>
      </c>
      <c r="G13" s="19" t="s">
        <v>10642</v>
      </c>
      <c r="H13" s="206"/>
      <c r="I13" s="19">
        <v>10</v>
      </c>
      <c r="J13" s="19" t="s">
        <v>10657</v>
      </c>
    </row>
    <row r="14" spans="1:14" x14ac:dyDescent="0.2">
      <c r="A14" s="19">
        <v>11</v>
      </c>
      <c r="B14" s="57" t="s">
        <v>10664</v>
      </c>
      <c r="C14" s="209" t="s">
        <v>10665</v>
      </c>
      <c r="E14" s="206"/>
      <c r="F14" s="19" t="s">
        <v>10666</v>
      </c>
      <c r="G14" s="19" t="s">
        <v>10666</v>
      </c>
      <c r="H14" s="206"/>
      <c r="I14" s="19">
        <v>11</v>
      </c>
      <c r="J14" s="19" t="s">
        <v>10667</v>
      </c>
    </row>
    <row r="15" spans="1:14" ht="38.25" x14ac:dyDescent="0.2">
      <c r="A15" s="19">
        <v>12</v>
      </c>
      <c r="B15" s="57" t="s">
        <v>10668</v>
      </c>
      <c r="C15" s="209" t="s">
        <v>10669</v>
      </c>
      <c r="D15" s="209" t="s">
        <v>10670</v>
      </c>
      <c r="E15" s="206"/>
      <c r="F15" s="19" t="s">
        <v>10671</v>
      </c>
      <c r="G15" s="19" t="s">
        <v>10672</v>
      </c>
      <c r="H15" s="206"/>
      <c r="I15" s="19">
        <v>12</v>
      </c>
      <c r="J15" s="19" t="s">
        <v>10673</v>
      </c>
    </row>
    <row r="16" spans="1:14" ht="51" x14ac:dyDescent="0.2">
      <c r="A16" s="19">
        <v>13</v>
      </c>
      <c r="B16" s="57" t="s">
        <v>10667</v>
      </c>
      <c r="C16" s="209" t="s">
        <v>10674</v>
      </c>
      <c r="E16" s="206"/>
      <c r="F16" s="19" t="s">
        <v>10675</v>
      </c>
      <c r="G16" s="19" t="s">
        <v>10658</v>
      </c>
      <c r="H16" s="206"/>
      <c r="I16" s="19">
        <v>13</v>
      </c>
      <c r="J16" s="19" t="s">
        <v>10664</v>
      </c>
    </row>
    <row r="17" spans="1:10" ht="38.25" x14ac:dyDescent="0.2">
      <c r="A17" s="19">
        <v>14</v>
      </c>
      <c r="B17" s="57" t="s">
        <v>10676</v>
      </c>
      <c r="C17" s="209" t="s">
        <v>10677</v>
      </c>
      <c r="D17" s="209" t="s">
        <v>10678</v>
      </c>
      <c r="E17" s="206"/>
      <c r="F17" s="19" t="s">
        <v>10679</v>
      </c>
      <c r="G17" s="19" t="s">
        <v>10630</v>
      </c>
      <c r="H17" s="206"/>
      <c r="I17" s="19">
        <v>14</v>
      </c>
      <c r="J17" s="19" t="s">
        <v>10627</v>
      </c>
    </row>
    <row r="18" spans="1:10" ht="25.5" x14ac:dyDescent="0.2">
      <c r="A18" s="19">
        <v>15</v>
      </c>
      <c r="B18" s="57" t="s">
        <v>10680</v>
      </c>
      <c r="C18" s="209" t="s">
        <v>10681</v>
      </c>
      <c r="E18" s="206"/>
      <c r="F18" s="19" t="s">
        <v>10682</v>
      </c>
      <c r="G18" s="19" t="s">
        <v>10657</v>
      </c>
      <c r="H18" s="206"/>
      <c r="I18" s="19">
        <v>15</v>
      </c>
      <c r="J18" s="19" t="s">
        <v>10683</v>
      </c>
    </row>
    <row r="19" spans="1:10" ht="25.5" x14ac:dyDescent="0.2">
      <c r="A19" s="19">
        <v>16</v>
      </c>
      <c r="B19" s="57" t="s">
        <v>10683</v>
      </c>
      <c r="C19" s="209" t="s">
        <v>10684</v>
      </c>
      <c r="E19" s="206"/>
      <c r="F19" s="19" t="s">
        <v>10685</v>
      </c>
      <c r="G19" s="19" t="s">
        <v>10657</v>
      </c>
      <c r="H19" s="206"/>
      <c r="I19" s="19">
        <v>16</v>
      </c>
      <c r="J19" s="19" t="s">
        <v>10661</v>
      </c>
    </row>
    <row r="20" spans="1:10" ht="25.5" x14ac:dyDescent="0.2">
      <c r="A20" s="19">
        <v>17</v>
      </c>
      <c r="B20" s="57" t="s">
        <v>10686</v>
      </c>
      <c r="C20" s="148" t="s">
        <v>10687</v>
      </c>
      <c r="D20" s="209" t="s">
        <v>10688</v>
      </c>
      <c r="E20" s="206"/>
      <c r="F20" s="19" t="s">
        <v>10689</v>
      </c>
      <c r="G20" s="19" t="s">
        <v>10279</v>
      </c>
      <c r="H20" s="206"/>
      <c r="I20" s="19">
        <v>17</v>
      </c>
      <c r="J20" s="19" t="s">
        <v>10690</v>
      </c>
    </row>
    <row r="21" spans="1:10" x14ac:dyDescent="0.2">
      <c r="A21" s="19">
        <v>18</v>
      </c>
      <c r="B21" s="57" t="s">
        <v>10302</v>
      </c>
      <c r="C21" s="148" t="s">
        <v>10691</v>
      </c>
      <c r="E21" s="206"/>
      <c r="F21" s="19" t="s">
        <v>10692</v>
      </c>
      <c r="G21" s="19" t="s">
        <v>10279</v>
      </c>
      <c r="H21" s="206"/>
      <c r="I21" s="19">
        <v>18</v>
      </c>
      <c r="J21" s="19" t="s">
        <v>10693</v>
      </c>
    </row>
    <row r="22" spans="1:10" x14ac:dyDescent="0.2">
      <c r="A22" s="19">
        <v>19</v>
      </c>
      <c r="B22" s="57" t="s">
        <v>10694</v>
      </c>
      <c r="C22" s="148" t="s">
        <v>10695</v>
      </c>
      <c r="E22" s="206"/>
      <c r="F22" s="19" t="s">
        <v>10696</v>
      </c>
      <c r="G22" s="19" t="s">
        <v>10666</v>
      </c>
      <c r="H22" s="206"/>
      <c r="I22" s="19">
        <v>19</v>
      </c>
      <c r="J22" s="19" t="s">
        <v>10697</v>
      </c>
    </row>
    <row r="23" spans="1:10" ht="25.5" x14ac:dyDescent="0.2">
      <c r="A23" s="19">
        <v>20</v>
      </c>
      <c r="B23" s="57" t="s">
        <v>10673</v>
      </c>
      <c r="C23" s="209" t="s">
        <v>10698</v>
      </c>
      <c r="E23" s="206"/>
      <c r="F23" s="19" t="s">
        <v>10699</v>
      </c>
      <c r="G23" s="19" t="s">
        <v>10666</v>
      </c>
      <c r="H23" s="206"/>
      <c r="I23" s="19">
        <v>20</v>
      </c>
      <c r="J23" s="19" t="s">
        <v>10700</v>
      </c>
    </row>
    <row r="24" spans="1:10" ht="38.25" x14ac:dyDescent="0.2">
      <c r="A24" s="19">
        <v>21</v>
      </c>
      <c r="B24" s="57" t="s">
        <v>10661</v>
      </c>
      <c r="C24" s="209" t="s">
        <v>10701</v>
      </c>
      <c r="E24" s="206"/>
      <c r="F24" s="19" t="s">
        <v>10702</v>
      </c>
      <c r="G24" s="19" t="s">
        <v>10697</v>
      </c>
      <c r="H24" s="206"/>
      <c r="I24" s="19">
        <v>21</v>
      </c>
      <c r="J24" s="19" t="s">
        <v>10703</v>
      </c>
    </row>
    <row r="25" spans="1:10" ht="25.5" x14ac:dyDescent="0.2">
      <c r="A25" s="19">
        <v>22</v>
      </c>
      <c r="B25" s="57" t="s">
        <v>10697</v>
      </c>
      <c r="C25" s="209" t="s">
        <v>10704</v>
      </c>
      <c r="E25" s="206"/>
      <c r="F25" s="19" t="s">
        <v>10705</v>
      </c>
      <c r="G25" s="19" t="s">
        <v>10657</v>
      </c>
      <c r="H25" s="206"/>
      <c r="I25" s="19">
        <v>22</v>
      </c>
      <c r="J25" s="19" t="s">
        <v>10658</v>
      </c>
    </row>
    <row r="26" spans="1:10" ht="38.25" x14ac:dyDescent="0.2">
      <c r="A26" s="19">
        <v>23</v>
      </c>
      <c r="B26" s="57" t="s">
        <v>10672</v>
      </c>
      <c r="C26" s="209" t="s">
        <v>10706</v>
      </c>
      <c r="E26" s="206"/>
      <c r="F26" s="19" t="s">
        <v>10707</v>
      </c>
      <c r="G26" s="19" t="s">
        <v>10650</v>
      </c>
      <c r="H26" s="206"/>
    </row>
    <row r="27" spans="1:10" ht="38.25" x14ac:dyDescent="0.2">
      <c r="A27" s="19">
        <v>24</v>
      </c>
      <c r="B27" s="57" t="s">
        <v>10708</v>
      </c>
      <c r="C27" s="209" t="s">
        <v>10709</v>
      </c>
      <c r="E27" s="206"/>
      <c r="F27" s="19" t="s">
        <v>10710</v>
      </c>
      <c r="G27" s="19" t="s">
        <v>10710</v>
      </c>
      <c r="H27" s="206"/>
    </row>
    <row r="28" spans="1:10" x14ac:dyDescent="0.2">
      <c r="A28" s="19">
        <v>25</v>
      </c>
      <c r="B28" s="57" t="s">
        <v>10645</v>
      </c>
      <c r="C28" s="209" t="s">
        <v>10711</v>
      </c>
      <c r="E28" s="206"/>
      <c r="F28" s="19" t="s">
        <v>10712</v>
      </c>
      <c r="G28" s="19" t="s">
        <v>10713</v>
      </c>
      <c r="H28" s="206"/>
    </row>
    <row r="29" spans="1:10" ht="38.25" x14ac:dyDescent="0.2">
      <c r="A29" s="19">
        <v>26</v>
      </c>
      <c r="B29" s="57" t="s">
        <v>10700</v>
      </c>
      <c r="C29" s="209" t="s">
        <v>10714</v>
      </c>
      <c r="E29" s="206"/>
      <c r="F29" s="19" t="s">
        <v>10715</v>
      </c>
      <c r="G29" s="19" t="s">
        <v>10713</v>
      </c>
      <c r="H29" s="206"/>
    </row>
    <row r="30" spans="1:10" ht="25.5" x14ac:dyDescent="0.2">
      <c r="A30" s="19">
        <v>27</v>
      </c>
      <c r="B30" s="57" t="s">
        <v>10635</v>
      </c>
      <c r="C30" s="209" t="s">
        <v>10716</v>
      </c>
      <c r="E30" s="206"/>
      <c r="F30" s="19" t="s">
        <v>10717</v>
      </c>
      <c r="G30" s="19" t="s">
        <v>10713</v>
      </c>
      <c r="H30" s="206"/>
    </row>
    <row r="31" spans="1:10" ht="38.25" x14ac:dyDescent="0.2">
      <c r="A31" s="19">
        <v>28</v>
      </c>
      <c r="B31" s="57" t="s">
        <v>10703</v>
      </c>
      <c r="C31" s="209" t="s">
        <v>10718</v>
      </c>
      <c r="D31" s="209" t="s">
        <v>10719</v>
      </c>
      <c r="E31" s="206"/>
      <c r="F31" s="19" t="s">
        <v>10720</v>
      </c>
      <c r="G31" s="19" t="s">
        <v>10721</v>
      </c>
      <c r="H31" s="206"/>
    </row>
    <row r="32" spans="1:10" ht="25.5" x14ac:dyDescent="0.2">
      <c r="A32" s="19">
        <v>29</v>
      </c>
      <c r="B32" s="57" t="s">
        <v>10722</v>
      </c>
      <c r="C32" s="209" t="s">
        <v>10723</v>
      </c>
      <c r="D32" s="209" t="s">
        <v>10724</v>
      </c>
      <c r="E32" s="206"/>
      <c r="F32" s="19" t="s">
        <v>10725</v>
      </c>
      <c r="G32" s="19" t="s">
        <v>139</v>
      </c>
      <c r="H32" s="206"/>
    </row>
    <row r="33" spans="1:7" ht="25.5" x14ac:dyDescent="0.2">
      <c r="A33" s="19">
        <v>30</v>
      </c>
      <c r="B33" s="57" t="s">
        <v>10690</v>
      </c>
      <c r="C33" s="209" t="s">
        <v>10726</v>
      </c>
      <c r="E33" s="206"/>
      <c r="F33" s="19" t="s">
        <v>10727</v>
      </c>
      <c r="G33" s="19" t="s">
        <v>10649</v>
      </c>
    </row>
    <row r="34" spans="1:7" ht="38.25" x14ac:dyDescent="0.2">
      <c r="A34" s="19">
        <v>31</v>
      </c>
      <c r="B34" s="57" t="s">
        <v>10728</v>
      </c>
      <c r="C34" s="209" t="s">
        <v>10729</v>
      </c>
      <c r="E34" s="206"/>
      <c r="F34" s="19" t="s">
        <v>10730</v>
      </c>
      <c r="G34" s="19" t="s">
        <v>139</v>
      </c>
    </row>
    <row r="35" spans="1:7" ht="38.25" x14ac:dyDescent="0.2">
      <c r="A35" s="19">
        <v>32</v>
      </c>
      <c r="B35" s="57" t="s">
        <v>10650</v>
      </c>
      <c r="C35" s="209" t="s">
        <v>10731</v>
      </c>
      <c r="E35" s="206"/>
      <c r="F35" s="19" t="s">
        <v>10732</v>
      </c>
      <c r="G35" s="19" t="s">
        <v>10657</v>
      </c>
    </row>
    <row r="36" spans="1:7" ht="25.5" x14ac:dyDescent="0.2">
      <c r="A36" s="19">
        <v>33</v>
      </c>
      <c r="B36" s="57" t="s">
        <v>10733</v>
      </c>
      <c r="C36" s="209" t="s">
        <v>10734</v>
      </c>
      <c r="E36" s="206"/>
      <c r="F36" s="19" t="s">
        <v>10735</v>
      </c>
      <c r="G36" s="19" t="s">
        <v>10657</v>
      </c>
    </row>
    <row r="37" spans="1:7" ht="38.25" x14ac:dyDescent="0.2">
      <c r="A37" s="19">
        <v>34</v>
      </c>
      <c r="B37" s="57" t="s">
        <v>10649</v>
      </c>
      <c r="C37" s="208" t="s">
        <v>10736</v>
      </c>
      <c r="D37" s="148"/>
      <c r="E37" s="206"/>
      <c r="F37" s="19" t="s">
        <v>10737</v>
      </c>
      <c r="G37" s="19" t="s">
        <v>139</v>
      </c>
    </row>
    <row r="38" spans="1:7" ht="25.5" x14ac:dyDescent="0.2">
      <c r="A38" s="19">
        <v>35</v>
      </c>
      <c r="B38" s="57" t="s">
        <v>10693</v>
      </c>
      <c r="C38" s="209" t="s">
        <v>10738</v>
      </c>
      <c r="E38" s="206"/>
      <c r="F38" s="19" t="s">
        <v>10739</v>
      </c>
      <c r="G38" s="19" t="s">
        <v>10302</v>
      </c>
    </row>
    <row r="39" spans="1:7" ht="51" x14ac:dyDescent="0.2">
      <c r="A39" s="19">
        <v>36</v>
      </c>
      <c r="B39" s="57" t="s">
        <v>10630</v>
      </c>
      <c r="C39" s="209" t="s">
        <v>10740</v>
      </c>
      <c r="E39" s="206"/>
      <c r="F39" s="19" t="s">
        <v>10741</v>
      </c>
      <c r="G39" s="19" t="s">
        <v>10302</v>
      </c>
    </row>
    <row r="40" spans="1:7" ht="13.9" customHeight="1" x14ac:dyDescent="0.2">
      <c r="A40" s="19">
        <v>37</v>
      </c>
      <c r="B40" s="57" t="s">
        <v>10721</v>
      </c>
      <c r="D40" s="210"/>
      <c r="E40" s="206"/>
      <c r="F40" s="19" t="s">
        <v>10742</v>
      </c>
      <c r="G40" s="19" t="s">
        <v>10743</v>
      </c>
    </row>
    <row r="41" spans="1:7" ht="51" x14ac:dyDescent="0.2">
      <c r="A41" s="19" t="s">
        <v>10744</v>
      </c>
      <c r="B41" s="57" t="s">
        <v>10745</v>
      </c>
      <c r="C41" s="209" t="s">
        <v>10746</v>
      </c>
      <c r="D41" s="210"/>
      <c r="E41" s="206"/>
      <c r="F41" s="19" t="s">
        <v>10747</v>
      </c>
      <c r="G41" s="19" t="s">
        <v>10743</v>
      </c>
    </row>
    <row r="42" spans="1:7" ht="38.25" x14ac:dyDescent="0.2">
      <c r="A42" s="19" t="s">
        <v>10748</v>
      </c>
      <c r="B42" s="57" t="s">
        <v>10749</v>
      </c>
      <c r="C42" s="209" t="s">
        <v>10750</v>
      </c>
      <c r="D42" s="210"/>
      <c r="E42" s="206"/>
      <c r="F42" s="19" t="s">
        <v>10751</v>
      </c>
      <c r="G42" s="19" t="s">
        <v>10302</v>
      </c>
    </row>
    <row r="43" spans="1:7" ht="25.5" x14ac:dyDescent="0.2">
      <c r="A43" s="19" t="s">
        <v>10752</v>
      </c>
      <c r="B43" s="57" t="s">
        <v>10753</v>
      </c>
      <c r="C43" s="209" t="s">
        <v>10754</v>
      </c>
      <c r="D43" s="210"/>
      <c r="E43" s="206"/>
      <c r="F43" s="19" t="s">
        <v>10755</v>
      </c>
      <c r="G43" s="19" t="s">
        <v>10673</v>
      </c>
    </row>
    <row r="44" spans="1:7" ht="89.25" x14ac:dyDescent="0.2">
      <c r="A44" s="19" t="s">
        <v>10756</v>
      </c>
      <c r="B44" s="57" t="s">
        <v>10757</v>
      </c>
      <c r="C44" s="209" t="s">
        <v>10758</v>
      </c>
      <c r="D44" s="210"/>
      <c r="E44" s="206"/>
      <c r="F44" s="19" t="s">
        <v>10759</v>
      </c>
      <c r="G44" s="19" t="s">
        <v>10645</v>
      </c>
    </row>
    <row r="45" spans="1:7" ht="25.5" x14ac:dyDescent="0.2">
      <c r="A45" s="19" t="s">
        <v>10760</v>
      </c>
      <c r="B45" s="57" t="s">
        <v>10761</v>
      </c>
      <c r="C45" s="209" t="s">
        <v>10762</v>
      </c>
      <c r="D45" s="210"/>
      <c r="E45" s="206"/>
      <c r="F45" s="19" t="s">
        <v>10763</v>
      </c>
      <c r="G45" s="19" t="s">
        <v>10645</v>
      </c>
    </row>
    <row r="46" spans="1:7" ht="38.25" x14ac:dyDescent="0.2">
      <c r="A46" s="19">
        <v>43</v>
      </c>
      <c r="B46" s="57" t="s">
        <v>10764</v>
      </c>
      <c r="C46" s="209" t="s">
        <v>10765</v>
      </c>
      <c r="D46" s="210"/>
      <c r="E46" s="206"/>
      <c r="F46" s="19" t="s">
        <v>10596</v>
      </c>
      <c r="G46" s="19" t="s">
        <v>139</v>
      </c>
    </row>
    <row r="47" spans="1:7" x14ac:dyDescent="0.2">
      <c r="A47" s="19">
        <v>44</v>
      </c>
      <c r="B47" s="57" t="s">
        <v>10766</v>
      </c>
      <c r="C47" s="209" t="s">
        <v>10767</v>
      </c>
      <c r="D47" s="210"/>
      <c r="E47" s="206"/>
      <c r="F47" s="19" t="s">
        <v>10768</v>
      </c>
      <c r="G47" s="19" t="s">
        <v>10697</v>
      </c>
    </row>
    <row r="48" spans="1:7" ht="25.5" x14ac:dyDescent="0.2">
      <c r="A48" s="19">
        <v>45</v>
      </c>
      <c r="B48" s="57" t="s">
        <v>10769</v>
      </c>
      <c r="C48" s="209" t="s">
        <v>10770</v>
      </c>
      <c r="D48" s="210"/>
      <c r="E48" s="206"/>
      <c r="F48" s="19" t="s">
        <v>10771</v>
      </c>
      <c r="G48" s="19" t="s">
        <v>10697</v>
      </c>
    </row>
    <row r="49" spans="1:7" x14ac:dyDescent="0.2">
      <c r="A49" s="19">
        <v>46</v>
      </c>
      <c r="B49" s="57" t="s">
        <v>10772</v>
      </c>
      <c r="C49" s="209" t="s">
        <v>10773</v>
      </c>
      <c r="D49" s="210"/>
      <c r="E49" s="206"/>
      <c r="F49" s="19" t="s">
        <v>10774</v>
      </c>
      <c r="G49" s="19" t="s">
        <v>10697</v>
      </c>
    </row>
    <row r="50" spans="1:7" x14ac:dyDescent="0.2">
      <c r="A50" s="19">
        <v>47</v>
      </c>
      <c r="B50" s="57" t="s">
        <v>10775</v>
      </c>
      <c r="C50" s="209" t="s">
        <v>10776</v>
      </c>
      <c r="D50" s="210"/>
      <c r="E50" s="206"/>
      <c r="F50" s="19" t="s">
        <v>10777</v>
      </c>
      <c r="G50" s="19" t="s">
        <v>10650</v>
      </c>
    </row>
    <row r="51" spans="1:7" ht="25.5" x14ac:dyDescent="0.2">
      <c r="A51" s="19">
        <v>48</v>
      </c>
      <c r="B51" s="209" t="s">
        <v>11625</v>
      </c>
      <c r="C51" s="209" t="s">
        <v>10662</v>
      </c>
      <c r="D51" s="210"/>
      <c r="E51" s="206"/>
      <c r="F51" s="19" t="s">
        <v>10778</v>
      </c>
      <c r="G51" s="19" t="s">
        <v>10672</v>
      </c>
    </row>
    <row r="52" spans="1:7" x14ac:dyDescent="0.2">
      <c r="A52" s="19">
        <v>49</v>
      </c>
      <c r="B52" s="209" t="s">
        <v>11626</v>
      </c>
      <c r="C52" s="209" t="s">
        <v>11627</v>
      </c>
      <c r="D52" s="210"/>
      <c r="E52" s="206"/>
    </row>
    <row r="53" spans="1:7" ht="13.5" thickBot="1" x14ac:dyDescent="0.25">
      <c r="A53" s="19" t="s">
        <v>10779</v>
      </c>
      <c r="B53" s="19" t="s">
        <v>10780</v>
      </c>
      <c r="C53" t="s">
        <v>10780</v>
      </c>
      <c r="D53" s="280"/>
      <c r="E53" s="206"/>
      <c r="F53" s="19" t="s">
        <v>10781</v>
      </c>
      <c r="G53" s="19" t="s">
        <v>10708</v>
      </c>
    </row>
    <row r="54" spans="1:7" ht="13.5" thickBot="1" x14ac:dyDescent="0.25">
      <c r="A54" s="19" t="s">
        <v>10782</v>
      </c>
      <c r="B54" s="19" t="s">
        <v>10783</v>
      </c>
      <c r="C54" t="s">
        <v>10783</v>
      </c>
      <c r="D54" s="280"/>
      <c r="E54" s="206"/>
      <c r="F54" s="19" t="s">
        <v>10784</v>
      </c>
      <c r="G54" s="19" t="s">
        <v>10785</v>
      </c>
    </row>
    <row r="55" spans="1:7" ht="13.5" thickBot="1" x14ac:dyDescent="0.25">
      <c r="A55" s="19" t="s">
        <v>10786</v>
      </c>
      <c r="B55" s="19" t="s">
        <v>10630</v>
      </c>
      <c r="C55" t="s">
        <v>10630</v>
      </c>
      <c r="D55" s="280"/>
      <c r="E55" s="206"/>
      <c r="F55" s="19" t="s">
        <v>10787</v>
      </c>
      <c r="G55" s="19" t="s">
        <v>10638</v>
      </c>
    </row>
    <row r="56" spans="1:7" ht="13.5" thickBot="1" x14ac:dyDescent="0.25">
      <c r="A56" s="19" t="s">
        <v>10788</v>
      </c>
      <c r="B56" s="19" t="s">
        <v>10789</v>
      </c>
      <c r="C56" t="s">
        <v>10789</v>
      </c>
      <c r="D56" s="280"/>
      <c r="E56" s="206"/>
      <c r="F56" s="19" t="s">
        <v>10790</v>
      </c>
      <c r="G56" s="19" t="s">
        <v>10279</v>
      </c>
    </row>
    <row r="57" spans="1:7" ht="13.5" thickBot="1" x14ac:dyDescent="0.25">
      <c r="A57" s="19" t="s">
        <v>10791</v>
      </c>
      <c r="B57" s="19" t="s">
        <v>10634</v>
      </c>
      <c r="C57" t="s">
        <v>10634</v>
      </c>
      <c r="D57" s="280"/>
      <c r="E57" s="206"/>
      <c r="F57" s="19" t="s">
        <v>10792</v>
      </c>
      <c r="G57" s="19" t="s">
        <v>10631</v>
      </c>
    </row>
    <row r="58" spans="1:7" ht="13.5" thickBot="1" x14ac:dyDescent="0.25">
      <c r="A58" s="19" t="s">
        <v>10793</v>
      </c>
      <c r="B58" s="19" t="s">
        <v>10794</v>
      </c>
      <c r="C58" t="s">
        <v>10794</v>
      </c>
      <c r="D58" s="280"/>
      <c r="E58" s="206"/>
      <c r="F58" s="19" t="s">
        <v>10795</v>
      </c>
      <c r="G58" s="19" t="s">
        <v>10645</v>
      </c>
    </row>
    <row r="59" spans="1:7" ht="13.5" thickBot="1" x14ac:dyDescent="0.25">
      <c r="A59" s="19" t="s">
        <v>10796</v>
      </c>
      <c r="B59" s="19" t="s">
        <v>10797</v>
      </c>
      <c r="C59" t="s">
        <v>10797</v>
      </c>
      <c r="D59" s="280"/>
      <c r="E59" s="206"/>
      <c r="F59" s="19" t="s">
        <v>10798</v>
      </c>
      <c r="G59" s="19" t="s">
        <v>10697</v>
      </c>
    </row>
    <row r="60" spans="1:7" ht="13.5" thickBot="1" x14ac:dyDescent="0.25">
      <c r="A60" s="19" t="s">
        <v>10799</v>
      </c>
      <c r="B60" s="19" t="s">
        <v>10279</v>
      </c>
      <c r="C60" t="s">
        <v>10279</v>
      </c>
      <c r="D60" s="280"/>
      <c r="E60" s="206"/>
      <c r="F60" s="19" t="s">
        <v>10800</v>
      </c>
      <c r="G60" s="19" t="s">
        <v>10645</v>
      </c>
    </row>
    <row r="61" spans="1:7" ht="13.5" thickBot="1" x14ac:dyDescent="0.25">
      <c r="A61" s="19" t="s">
        <v>10801</v>
      </c>
      <c r="B61" s="19" t="s">
        <v>10802</v>
      </c>
      <c r="C61" t="s">
        <v>10802</v>
      </c>
      <c r="D61" s="280"/>
      <c r="E61" s="206"/>
      <c r="F61" s="19" t="s">
        <v>10803</v>
      </c>
      <c r="G61" s="19" t="s">
        <v>139</v>
      </c>
    </row>
    <row r="62" spans="1:7" ht="13.5" thickBot="1" x14ac:dyDescent="0.25">
      <c r="A62" s="19" t="s">
        <v>10804</v>
      </c>
      <c r="B62" s="19" t="s">
        <v>10805</v>
      </c>
      <c r="C62" t="s">
        <v>10805</v>
      </c>
      <c r="D62" s="280"/>
      <c r="E62" s="206"/>
      <c r="F62" s="19" t="s">
        <v>10806</v>
      </c>
      <c r="G62" s="19" t="s">
        <v>139</v>
      </c>
    </row>
    <row r="63" spans="1:7" ht="13.5" thickBot="1" x14ac:dyDescent="0.25">
      <c r="A63" s="19" t="s">
        <v>10807</v>
      </c>
      <c r="B63" s="19" t="s">
        <v>10808</v>
      </c>
      <c r="C63" t="s">
        <v>10808</v>
      </c>
      <c r="D63" s="280"/>
      <c r="E63" s="206"/>
      <c r="F63" s="19" t="s">
        <v>10809</v>
      </c>
      <c r="G63" s="19" t="s">
        <v>139</v>
      </c>
    </row>
    <row r="64" spans="1:7" ht="13.5" thickBot="1" x14ac:dyDescent="0.25">
      <c r="A64" s="19" t="s">
        <v>10810</v>
      </c>
      <c r="B64" s="19" t="s">
        <v>10644</v>
      </c>
      <c r="C64" t="s">
        <v>10644</v>
      </c>
      <c r="D64" s="280"/>
      <c r="E64" s="206"/>
      <c r="F64" s="19" t="s">
        <v>10811</v>
      </c>
      <c r="G64" s="19" t="s">
        <v>10657</v>
      </c>
    </row>
    <row r="65" spans="1:7" ht="13.5" thickBot="1" x14ac:dyDescent="0.25">
      <c r="A65" s="19" t="s">
        <v>10812</v>
      </c>
      <c r="B65" s="19" t="s">
        <v>10813</v>
      </c>
      <c r="C65" t="s">
        <v>10813</v>
      </c>
      <c r="D65" s="280"/>
      <c r="E65" s="206"/>
      <c r="F65" s="19" t="s">
        <v>10814</v>
      </c>
      <c r="G65" s="19" t="s">
        <v>10657</v>
      </c>
    </row>
    <row r="66" spans="1:7" ht="13.5" thickBot="1" x14ac:dyDescent="0.25">
      <c r="A66" s="19" t="s">
        <v>10815</v>
      </c>
      <c r="B66" s="19" t="s">
        <v>10816</v>
      </c>
      <c r="C66" t="s">
        <v>10816</v>
      </c>
      <c r="D66" s="280"/>
      <c r="E66" s="206"/>
      <c r="F66" s="19" t="s">
        <v>10817</v>
      </c>
      <c r="G66" s="19" t="s">
        <v>10657</v>
      </c>
    </row>
    <row r="67" spans="1:7" ht="13.5" thickBot="1" x14ac:dyDescent="0.25">
      <c r="A67" s="19" t="s">
        <v>10818</v>
      </c>
      <c r="B67" s="19" t="s">
        <v>10819</v>
      </c>
      <c r="C67" t="s">
        <v>10819</v>
      </c>
      <c r="D67" s="280"/>
      <c r="E67" s="206"/>
      <c r="F67" s="19" t="s">
        <v>10820</v>
      </c>
      <c r="G67" s="19" t="s">
        <v>10650</v>
      </c>
    </row>
    <row r="68" spans="1:7" ht="13.5" thickBot="1" x14ac:dyDescent="0.25">
      <c r="A68" s="19" t="s">
        <v>10821</v>
      </c>
      <c r="B68" s="19" t="s">
        <v>10822</v>
      </c>
      <c r="C68" t="s">
        <v>10822</v>
      </c>
      <c r="D68" s="280"/>
      <c r="E68" s="206"/>
      <c r="F68" s="19" t="s">
        <v>10823</v>
      </c>
      <c r="G68" s="19" t="s">
        <v>10306</v>
      </c>
    </row>
    <row r="69" spans="1:7" ht="13.5" thickBot="1" x14ac:dyDescent="0.25">
      <c r="A69" s="19" t="s">
        <v>10824</v>
      </c>
      <c r="B69" s="19" t="s">
        <v>10825</v>
      </c>
      <c r="C69" t="s">
        <v>10825</v>
      </c>
      <c r="D69" s="280"/>
      <c r="E69" s="206"/>
      <c r="F69" s="19" t="s">
        <v>10826</v>
      </c>
      <c r="G69" s="19" t="s">
        <v>139</v>
      </c>
    </row>
    <row r="70" spans="1:7" ht="13.5" thickBot="1" x14ac:dyDescent="0.25">
      <c r="A70" s="19" t="s">
        <v>10827</v>
      </c>
      <c r="B70" s="19" t="s">
        <v>10828</v>
      </c>
      <c r="C70" t="s">
        <v>10828</v>
      </c>
      <c r="D70" s="280"/>
      <c r="E70" s="206"/>
      <c r="F70" s="19" t="s">
        <v>10829</v>
      </c>
      <c r="G70" s="19" t="s">
        <v>10649</v>
      </c>
    </row>
    <row r="71" spans="1:7" ht="13.5" thickBot="1" x14ac:dyDescent="0.25">
      <c r="A71" s="19" t="s">
        <v>10830</v>
      </c>
      <c r="B71" s="19" t="s">
        <v>10831</v>
      </c>
      <c r="C71" t="s">
        <v>10831</v>
      </c>
      <c r="D71" s="280"/>
      <c r="E71" s="206"/>
      <c r="F71" s="19" t="s">
        <v>10832</v>
      </c>
      <c r="G71" s="19" t="s">
        <v>10697</v>
      </c>
    </row>
    <row r="72" spans="1:7" ht="13.5" thickBot="1" x14ac:dyDescent="0.25">
      <c r="A72" s="19" t="s">
        <v>10833</v>
      </c>
      <c r="B72" s="19" t="s">
        <v>10834</v>
      </c>
      <c r="C72" t="s">
        <v>10834</v>
      </c>
      <c r="D72" s="280"/>
      <c r="E72" s="206"/>
      <c r="F72" s="19" t="s">
        <v>10835</v>
      </c>
      <c r="G72" s="19" t="s">
        <v>10279</v>
      </c>
    </row>
    <row r="73" spans="1:7" ht="13.5" thickBot="1" x14ac:dyDescent="0.25">
      <c r="A73" s="19" t="s">
        <v>10836</v>
      </c>
      <c r="B73" s="19" t="s">
        <v>10646</v>
      </c>
      <c r="C73" t="s">
        <v>10646</v>
      </c>
      <c r="D73" s="280"/>
      <c r="E73" s="206"/>
      <c r="F73" s="19" t="s">
        <v>10837</v>
      </c>
      <c r="G73" s="19" t="s">
        <v>10649</v>
      </c>
    </row>
    <row r="74" spans="1:7" ht="13.5" thickBot="1" x14ac:dyDescent="0.25">
      <c r="A74" s="19" t="s">
        <v>10838</v>
      </c>
      <c r="B74" s="19" t="s">
        <v>10598</v>
      </c>
      <c r="C74" t="s">
        <v>10598</v>
      </c>
      <c r="D74" s="280"/>
      <c r="E74" s="206"/>
    </row>
    <row r="75" spans="1:7" ht="13.5" thickBot="1" x14ac:dyDescent="0.25">
      <c r="A75" s="19" t="s">
        <v>10839</v>
      </c>
      <c r="B75" s="19" t="s">
        <v>10586</v>
      </c>
      <c r="C75" t="s">
        <v>10586</v>
      </c>
      <c r="D75" s="280"/>
      <c r="E75" s="206"/>
    </row>
    <row r="76" spans="1:7" ht="13.5" thickBot="1" x14ac:dyDescent="0.25">
      <c r="A76" s="19" t="s">
        <v>10840</v>
      </c>
      <c r="B76" s="19" t="s">
        <v>10587</v>
      </c>
      <c r="C76" t="s">
        <v>10587</v>
      </c>
      <c r="D76" s="280"/>
      <c r="E76" s="206"/>
    </row>
    <row r="77" spans="1:7" ht="13.5" thickBot="1" x14ac:dyDescent="0.25">
      <c r="A77" s="19" t="s">
        <v>10841</v>
      </c>
      <c r="B77" s="19" t="s">
        <v>10842</v>
      </c>
      <c r="C77" t="s">
        <v>10842</v>
      </c>
      <c r="D77" s="280"/>
      <c r="E77" s="206"/>
    </row>
    <row r="78" spans="1:7" ht="13.5" thickBot="1" x14ac:dyDescent="0.25">
      <c r="A78" s="19" t="s">
        <v>10843</v>
      </c>
      <c r="B78" s="19" t="s">
        <v>10588</v>
      </c>
      <c r="C78" t="s">
        <v>10588</v>
      </c>
      <c r="D78" s="280"/>
      <c r="E78" s="206"/>
    </row>
    <row r="79" spans="1:7" ht="13.5" thickBot="1" x14ac:dyDescent="0.25">
      <c r="A79" s="19" t="s">
        <v>10844</v>
      </c>
      <c r="B79" s="19" t="s">
        <v>10589</v>
      </c>
      <c r="C79" t="s">
        <v>10589</v>
      </c>
      <c r="D79" s="280"/>
    </row>
    <row r="80" spans="1:7" ht="13.5" thickBot="1" x14ac:dyDescent="0.25">
      <c r="A80" s="19" t="s">
        <v>10845</v>
      </c>
      <c r="B80" s="19" t="s">
        <v>10590</v>
      </c>
      <c r="C80" t="s">
        <v>10590</v>
      </c>
      <c r="D80" s="280"/>
    </row>
    <row r="81" spans="1:4" ht="13.5" thickBot="1" x14ac:dyDescent="0.25">
      <c r="A81" s="19" t="s">
        <v>10846</v>
      </c>
      <c r="B81" s="19" t="s">
        <v>10591</v>
      </c>
      <c r="C81" t="s">
        <v>10591</v>
      </c>
      <c r="D81" s="280"/>
    </row>
    <row r="82" spans="1:4" ht="13.5" thickBot="1" x14ac:dyDescent="0.25">
      <c r="A82" s="19" t="s">
        <v>10847</v>
      </c>
      <c r="B82" s="19" t="s">
        <v>10592</v>
      </c>
      <c r="C82" t="s">
        <v>10592</v>
      </c>
      <c r="D82" s="280"/>
    </row>
    <row r="83" spans="1:4" ht="13.5" thickBot="1" x14ac:dyDescent="0.25">
      <c r="A83" s="19" t="s">
        <v>10848</v>
      </c>
      <c r="B83" s="19" t="s">
        <v>10849</v>
      </c>
      <c r="C83" t="s">
        <v>10849</v>
      </c>
      <c r="D83" s="280"/>
    </row>
    <row r="84" spans="1:4" ht="13.5" thickBot="1" x14ac:dyDescent="0.25">
      <c r="A84" s="19" t="s">
        <v>10850</v>
      </c>
      <c r="B84" s="19" t="s">
        <v>10851</v>
      </c>
      <c r="C84" t="s">
        <v>10851</v>
      </c>
      <c r="D84" s="280"/>
    </row>
    <row r="85" spans="1:4" ht="13.5" thickBot="1" x14ac:dyDescent="0.25">
      <c r="A85" s="19" t="s">
        <v>10852</v>
      </c>
      <c r="B85" s="19" t="s">
        <v>10853</v>
      </c>
      <c r="C85" t="s">
        <v>10853</v>
      </c>
      <c r="D85" s="280"/>
    </row>
    <row r="86" spans="1:4" ht="13.5" thickBot="1" x14ac:dyDescent="0.25">
      <c r="A86" s="19" t="s">
        <v>10854</v>
      </c>
      <c r="B86" s="19" t="s">
        <v>10855</v>
      </c>
      <c r="C86" t="s">
        <v>10855</v>
      </c>
      <c r="D86" s="280"/>
    </row>
    <row r="87" spans="1:4" ht="13.5" thickBot="1" x14ac:dyDescent="0.25">
      <c r="A87" s="19" t="s">
        <v>10856</v>
      </c>
      <c r="B87" s="19" t="s">
        <v>10857</v>
      </c>
      <c r="C87" t="s">
        <v>10857</v>
      </c>
      <c r="D87" s="280"/>
    </row>
    <row r="88" spans="1:4" ht="13.5" thickBot="1" x14ac:dyDescent="0.25">
      <c r="A88" s="19" t="s">
        <v>10858</v>
      </c>
      <c r="B88" s="19" t="s">
        <v>10859</v>
      </c>
      <c r="C88" t="s">
        <v>10859</v>
      </c>
      <c r="D88" s="280"/>
    </row>
    <row r="89" spans="1:4" ht="13.5" thickBot="1" x14ac:dyDescent="0.25">
      <c r="A89" s="19" t="s">
        <v>10860</v>
      </c>
      <c r="B89" s="19" t="s">
        <v>10658</v>
      </c>
      <c r="C89" t="s">
        <v>10658</v>
      </c>
      <c r="D89" s="280"/>
    </row>
    <row r="90" spans="1:4" ht="13.5" thickBot="1" x14ac:dyDescent="0.25">
      <c r="A90" s="19" t="s">
        <v>10861</v>
      </c>
      <c r="B90" s="19" t="s">
        <v>10862</v>
      </c>
      <c r="C90" t="s">
        <v>10862</v>
      </c>
      <c r="D90" s="280"/>
    </row>
    <row r="91" spans="1:4" ht="13.5" thickBot="1" x14ac:dyDescent="0.25">
      <c r="A91" s="19" t="s">
        <v>10863</v>
      </c>
      <c r="B91" s="19" t="s">
        <v>10864</v>
      </c>
      <c r="C91" t="s">
        <v>10864</v>
      </c>
      <c r="D91" s="280"/>
    </row>
    <row r="92" spans="1:4" ht="13.5" thickBot="1" x14ac:dyDescent="0.25">
      <c r="A92" s="19" t="s">
        <v>10865</v>
      </c>
      <c r="B92" s="19" t="s">
        <v>10707</v>
      </c>
      <c r="C92" t="s">
        <v>10707</v>
      </c>
      <c r="D92" s="280"/>
    </row>
    <row r="93" spans="1:4" ht="13.5" thickBot="1" x14ac:dyDescent="0.25">
      <c r="A93" s="19" t="s">
        <v>10866</v>
      </c>
      <c r="B93" s="19" t="s">
        <v>10867</v>
      </c>
      <c r="C93" t="s">
        <v>10867</v>
      </c>
      <c r="D93" s="280"/>
    </row>
    <row r="94" spans="1:4" ht="13.5" thickBot="1" x14ac:dyDescent="0.25">
      <c r="A94" s="19" t="s">
        <v>10868</v>
      </c>
      <c r="B94" s="19" t="s">
        <v>10743</v>
      </c>
      <c r="C94" t="s">
        <v>10743</v>
      </c>
      <c r="D94" s="280"/>
    </row>
    <row r="95" spans="1:4" ht="13.5" thickBot="1" x14ac:dyDescent="0.25">
      <c r="A95" s="19" t="s">
        <v>10869</v>
      </c>
      <c r="B95" s="19" t="s">
        <v>10593</v>
      </c>
      <c r="C95" t="s">
        <v>10593</v>
      </c>
      <c r="D95" s="280"/>
    </row>
    <row r="96" spans="1:4" ht="13.5" thickBot="1" x14ac:dyDescent="0.25">
      <c r="A96" s="19" t="s">
        <v>10870</v>
      </c>
      <c r="B96" s="19" t="s">
        <v>10727</v>
      </c>
      <c r="C96" t="s">
        <v>10727</v>
      </c>
      <c r="D96" s="280"/>
    </row>
    <row r="97" spans="1:4" ht="13.5" thickBot="1" x14ac:dyDescent="0.25">
      <c r="A97" s="19" t="s">
        <v>10871</v>
      </c>
      <c r="B97" s="19" t="s">
        <v>10730</v>
      </c>
      <c r="C97" t="s">
        <v>10730</v>
      </c>
      <c r="D97" s="280"/>
    </row>
    <row r="98" spans="1:4" ht="13.5" thickBot="1" x14ac:dyDescent="0.25">
      <c r="A98" s="19" t="s">
        <v>10872</v>
      </c>
      <c r="B98" s="19" t="s">
        <v>10873</v>
      </c>
      <c r="C98" t="s">
        <v>10873</v>
      </c>
      <c r="D98" s="280"/>
    </row>
    <row r="99" spans="1:4" ht="13.5" thickBot="1" x14ac:dyDescent="0.25">
      <c r="A99" s="19" t="s">
        <v>10874</v>
      </c>
      <c r="B99" s="19" t="s">
        <v>10875</v>
      </c>
      <c r="C99" t="s">
        <v>10875</v>
      </c>
      <c r="D99" s="280"/>
    </row>
    <row r="100" spans="1:4" ht="13.5" thickBot="1" x14ac:dyDescent="0.25">
      <c r="A100" s="19" t="s">
        <v>10876</v>
      </c>
      <c r="B100" s="19" t="s">
        <v>10594</v>
      </c>
      <c r="C100" t="s">
        <v>10594</v>
      </c>
      <c r="D100" s="280"/>
    </row>
    <row r="101" spans="1:4" ht="13.5" thickBot="1" x14ac:dyDescent="0.25">
      <c r="A101" s="19" t="s">
        <v>10877</v>
      </c>
      <c r="B101" s="19" t="s">
        <v>10878</v>
      </c>
      <c r="C101" t="s">
        <v>10878</v>
      </c>
      <c r="D101" s="280"/>
    </row>
    <row r="102" spans="1:4" ht="13.5" thickBot="1" x14ac:dyDescent="0.25">
      <c r="A102" s="19" t="s">
        <v>10879</v>
      </c>
      <c r="B102" s="19" t="s">
        <v>10880</v>
      </c>
      <c r="C102" t="s">
        <v>10880</v>
      </c>
      <c r="D102" s="280"/>
    </row>
    <row r="103" spans="1:4" ht="13.5" thickBot="1" x14ac:dyDescent="0.25">
      <c r="A103" s="19" t="s">
        <v>10881</v>
      </c>
      <c r="B103" s="19" t="s">
        <v>10882</v>
      </c>
      <c r="C103" t="s">
        <v>10882</v>
      </c>
      <c r="D103" s="280"/>
    </row>
    <row r="104" spans="1:4" ht="13.5" thickBot="1" x14ac:dyDescent="0.25">
      <c r="A104" s="19" t="s">
        <v>10883</v>
      </c>
      <c r="B104" s="19" t="s">
        <v>10884</v>
      </c>
      <c r="C104" t="s">
        <v>10884</v>
      </c>
      <c r="D104" s="280"/>
    </row>
    <row r="105" spans="1:4" ht="13.5" thickBot="1" x14ac:dyDescent="0.25">
      <c r="A105" s="19" t="s">
        <v>10885</v>
      </c>
      <c r="B105" s="19" t="s">
        <v>10886</v>
      </c>
      <c r="C105" t="s">
        <v>10886</v>
      </c>
      <c r="D105" s="280"/>
    </row>
    <row r="106" spans="1:4" ht="13.5" thickBot="1" x14ac:dyDescent="0.25">
      <c r="A106" s="19" t="s">
        <v>10887</v>
      </c>
      <c r="B106" s="19" t="s">
        <v>10595</v>
      </c>
      <c r="C106" t="s">
        <v>10595</v>
      </c>
      <c r="D106" s="280"/>
    </row>
    <row r="107" spans="1:4" ht="13.5" thickBot="1" x14ac:dyDescent="0.25">
      <c r="A107" s="19" t="s">
        <v>10888</v>
      </c>
      <c r="B107" s="19" t="s">
        <v>10889</v>
      </c>
      <c r="C107" t="s">
        <v>10889</v>
      </c>
      <c r="D107" s="280"/>
    </row>
    <row r="108" spans="1:4" ht="13.5" thickBot="1" x14ac:dyDescent="0.25">
      <c r="A108" s="19" t="s">
        <v>10890</v>
      </c>
      <c r="B108" s="19" t="s">
        <v>10891</v>
      </c>
      <c r="C108" t="s">
        <v>10891</v>
      </c>
      <c r="D108" s="280"/>
    </row>
    <row r="109" spans="1:4" ht="13.5" thickBot="1" x14ac:dyDescent="0.25">
      <c r="A109" s="19" t="s">
        <v>10892</v>
      </c>
      <c r="B109" s="19" t="s">
        <v>10893</v>
      </c>
      <c r="C109" t="s">
        <v>10893</v>
      </c>
      <c r="D109" s="280"/>
    </row>
    <row r="110" spans="1:4" ht="13.5" thickBot="1" x14ac:dyDescent="0.25">
      <c r="A110" s="19" t="s">
        <v>10894</v>
      </c>
      <c r="B110" s="19" t="s">
        <v>10895</v>
      </c>
      <c r="C110" t="s">
        <v>10895</v>
      </c>
      <c r="D110" s="280"/>
    </row>
    <row r="111" spans="1:4" ht="13.5" thickBot="1" x14ac:dyDescent="0.25">
      <c r="A111" s="19" t="s">
        <v>10896</v>
      </c>
      <c r="B111" s="19" t="s">
        <v>10897</v>
      </c>
      <c r="C111" t="s">
        <v>10897</v>
      </c>
      <c r="D111" s="280"/>
    </row>
    <row r="112" spans="1:4" ht="13.5" thickBot="1" x14ac:dyDescent="0.25">
      <c r="A112" s="19" t="s">
        <v>10898</v>
      </c>
      <c r="B112" s="19" t="s">
        <v>10899</v>
      </c>
      <c r="C112" t="s">
        <v>10899</v>
      </c>
      <c r="D112" s="280"/>
    </row>
    <row r="113" spans="1:4" ht="13.5" thickBot="1" x14ac:dyDescent="0.25">
      <c r="A113" s="19" t="s">
        <v>10900</v>
      </c>
      <c r="B113" s="19" t="s">
        <v>10901</v>
      </c>
      <c r="C113" t="s">
        <v>10901</v>
      </c>
      <c r="D113" s="280"/>
    </row>
    <row r="114" spans="1:4" ht="13.5" thickBot="1" x14ac:dyDescent="0.25">
      <c r="A114" s="19" t="s">
        <v>10902</v>
      </c>
      <c r="B114" s="19" t="s">
        <v>10903</v>
      </c>
      <c r="C114" t="s">
        <v>10903</v>
      </c>
      <c r="D114" s="280"/>
    </row>
    <row r="115" spans="1:4" ht="13.5" thickBot="1" x14ac:dyDescent="0.25">
      <c r="A115" s="19" t="s">
        <v>10904</v>
      </c>
      <c r="B115" s="19" t="s">
        <v>10905</v>
      </c>
      <c r="C115" t="s">
        <v>10905</v>
      </c>
      <c r="D115" s="280"/>
    </row>
    <row r="116" spans="1:4" ht="13.5" thickBot="1" x14ac:dyDescent="0.25">
      <c r="A116" s="19" t="s">
        <v>10906</v>
      </c>
      <c r="B116" s="19" t="s">
        <v>10907</v>
      </c>
      <c r="C116" t="s">
        <v>10907</v>
      </c>
      <c r="D116" s="280"/>
    </row>
    <row r="117" spans="1:4" ht="13.5" thickBot="1" x14ac:dyDescent="0.25">
      <c r="A117" s="19" t="s">
        <v>10908</v>
      </c>
      <c r="B117" s="19" t="s">
        <v>10909</v>
      </c>
      <c r="C117" t="s">
        <v>10909</v>
      </c>
      <c r="D117" s="280"/>
    </row>
    <row r="118" spans="1:4" ht="13.5" thickBot="1" x14ac:dyDescent="0.25">
      <c r="A118" s="19" t="s">
        <v>10910</v>
      </c>
      <c r="B118" s="19" t="s">
        <v>10911</v>
      </c>
      <c r="C118" t="s">
        <v>10911</v>
      </c>
      <c r="D118" s="280"/>
    </row>
    <row r="119" spans="1:4" ht="13.5" thickBot="1" x14ac:dyDescent="0.25">
      <c r="A119" s="19" t="s">
        <v>10912</v>
      </c>
      <c r="B119" s="19" t="s">
        <v>10661</v>
      </c>
      <c r="C119" t="s">
        <v>10661</v>
      </c>
      <c r="D119" s="280"/>
    </row>
    <row r="120" spans="1:4" ht="13.5" thickBot="1" x14ac:dyDescent="0.25">
      <c r="A120" s="19" t="s">
        <v>10913</v>
      </c>
      <c r="B120" s="19" t="s">
        <v>10914</v>
      </c>
      <c r="C120" t="s">
        <v>10914</v>
      </c>
      <c r="D120" s="280"/>
    </row>
    <row r="121" spans="1:4" ht="13.5" thickBot="1" x14ac:dyDescent="0.25">
      <c r="A121" s="19" t="s">
        <v>10915</v>
      </c>
      <c r="B121" s="19" t="s">
        <v>10596</v>
      </c>
      <c r="C121" t="s">
        <v>10596</v>
      </c>
      <c r="D121" s="280"/>
    </row>
    <row r="122" spans="1:4" ht="13.5" thickBot="1" x14ac:dyDescent="0.25">
      <c r="A122" s="19" t="s">
        <v>10916</v>
      </c>
      <c r="B122" s="19" t="s">
        <v>10917</v>
      </c>
      <c r="C122" t="s">
        <v>10917</v>
      </c>
      <c r="D122" s="280"/>
    </row>
    <row r="123" spans="1:4" ht="13.5" thickBot="1" x14ac:dyDescent="0.25">
      <c r="A123" s="19" t="s">
        <v>10918</v>
      </c>
      <c r="B123" s="19" t="s">
        <v>10919</v>
      </c>
      <c r="C123" t="s">
        <v>10919</v>
      </c>
      <c r="D123" s="280"/>
    </row>
    <row r="124" spans="1:4" ht="13.5" thickBot="1" x14ac:dyDescent="0.25">
      <c r="A124" s="19" t="s">
        <v>10920</v>
      </c>
      <c r="B124" s="19" t="s">
        <v>10921</v>
      </c>
      <c r="C124" t="s">
        <v>10921</v>
      </c>
      <c r="D124" s="280"/>
    </row>
    <row r="125" spans="1:4" ht="13.5" thickBot="1" x14ac:dyDescent="0.25">
      <c r="A125" s="19" t="s">
        <v>10922</v>
      </c>
      <c r="B125" s="19" t="s">
        <v>10923</v>
      </c>
      <c r="C125" t="s">
        <v>10923</v>
      </c>
      <c r="D125" s="280"/>
    </row>
    <row r="126" spans="1:4" ht="13.5" thickBot="1" x14ac:dyDescent="0.25">
      <c r="A126" s="19" t="s">
        <v>10924</v>
      </c>
      <c r="B126" s="19" t="s">
        <v>10925</v>
      </c>
      <c r="C126" t="s">
        <v>10925</v>
      </c>
      <c r="D126" s="280"/>
    </row>
    <row r="127" spans="1:4" ht="13.5" thickBot="1" x14ac:dyDescent="0.25">
      <c r="A127" s="19" t="s">
        <v>10926</v>
      </c>
      <c r="B127" s="19" t="s">
        <v>10927</v>
      </c>
      <c r="C127" t="s">
        <v>10927</v>
      </c>
      <c r="D127" s="280"/>
    </row>
    <row r="128" spans="1:4" ht="13.5" thickBot="1" x14ac:dyDescent="0.25">
      <c r="A128" s="19" t="s">
        <v>10928</v>
      </c>
      <c r="B128" s="19" t="s">
        <v>10929</v>
      </c>
      <c r="C128" t="s">
        <v>10929</v>
      </c>
      <c r="D128" s="280"/>
    </row>
    <row r="129" spans="1:4" ht="13.5" thickBot="1" x14ac:dyDescent="0.25">
      <c r="A129" s="19" t="s">
        <v>10930</v>
      </c>
      <c r="B129" s="19" t="s">
        <v>10931</v>
      </c>
      <c r="C129" t="s">
        <v>10931</v>
      </c>
      <c r="D129" s="280"/>
    </row>
    <row r="130" spans="1:4" ht="13.5" thickBot="1" x14ac:dyDescent="0.25">
      <c r="A130" s="19" t="s">
        <v>10932</v>
      </c>
      <c r="B130" s="19" t="s">
        <v>10933</v>
      </c>
      <c r="C130" t="s">
        <v>10933</v>
      </c>
      <c r="D130" s="280"/>
    </row>
    <row r="131" spans="1:4" ht="13.5" thickBot="1" x14ac:dyDescent="0.25">
      <c r="A131" s="19" t="s">
        <v>10934</v>
      </c>
      <c r="B131" s="19" t="s">
        <v>10935</v>
      </c>
      <c r="C131" t="s">
        <v>10935</v>
      </c>
      <c r="D131" s="280"/>
    </row>
    <row r="132" spans="1:4" ht="13.5" thickBot="1" x14ac:dyDescent="0.25">
      <c r="A132" s="19" t="s">
        <v>10936</v>
      </c>
      <c r="B132" s="19" t="s">
        <v>10937</v>
      </c>
      <c r="C132" t="s">
        <v>10937</v>
      </c>
      <c r="D132" s="280"/>
    </row>
    <row r="133" spans="1:4" ht="13.5" thickBot="1" x14ac:dyDescent="0.25">
      <c r="A133" s="19" t="s">
        <v>10938</v>
      </c>
      <c r="B133" s="19" t="s">
        <v>10939</v>
      </c>
      <c r="C133" t="s">
        <v>10939</v>
      </c>
      <c r="D133" s="280"/>
    </row>
    <row r="134" spans="1:4" ht="13.5" thickBot="1" x14ac:dyDescent="0.25">
      <c r="A134" s="19" t="s">
        <v>10940</v>
      </c>
      <c r="B134" s="19" t="s">
        <v>10941</v>
      </c>
      <c r="C134" t="s">
        <v>10941</v>
      </c>
      <c r="D134" s="280"/>
    </row>
    <row r="135" spans="1:4" ht="13.5" thickBot="1" x14ac:dyDescent="0.25">
      <c r="A135" s="19" t="s">
        <v>10942</v>
      </c>
      <c r="B135" s="19" t="s">
        <v>10943</v>
      </c>
      <c r="C135" t="s">
        <v>10943</v>
      </c>
      <c r="D135" s="280"/>
    </row>
    <row r="136" spans="1:4" ht="13.5" thickBot="1" x14ac:dyDescent="0.25">
      <c r="A136" s="19" t="s">
        <v>10944</v>
      </c>
      <c r="B136" s="19" t="s">
        <v>10945</v>
      </c>
      <c r="C136" t="s">
        <v>10945</v>
      </c>
      <c r="D136" s="280"/>
    </row>
    <row r="137" spans="1:4" ht="13.5" thickBot="1" x14ac:dyDescent="0.25">
      <c r="A137" s="19" t="s">
        <v>10946</v>
      </c>
      <c r="B137" s="19" t="s">
        <v>10947</v>
      </c>
      <c r="C137" t="s">
        <v>10947</v>
      </c>
      <c r="D137" s="280"/>
    </row>
    <row r="138" spans="1:4" ht="13.5" thickBot="1" x14ac:dyDescent="0.25">
      <c r="A138" s="19" t="s">
        <v>10948</v>
      </c>
      <c r="B138" s="19" t="s">
        <v>10949</v>
      </c>
      <c r="C138" t="s">
        <v>10949</v>
      </c>
      <c r="D138" s="280"/>
    </row>
    <row r="139" spans="1:4" ht="13.5" thickBot="1" x14ac:dyDescent="0.25">
      <c r="A139" s="19" t="s">
        <v>10950</v>
      </c>
      <c r="B139" s="19" t="s">
        <v>10951</v>
      </c>
      <c r="C139" t="s">
        <v>10951</v>
      </c>
      <c r="D139" s="280"/>
    </row>
    <row r="140" spans="1:4" ht="13.5" thickBot="1" x14ac:dyDescent="0.25">
      <c r="A140" s="19" t="s">
        <v>10952</v>
      </c>
      <c r="B140" s="19" t="s">
        <v>10953</v>
      </c>
      <c r="C140" t="s">
        <v>10953</v>
      </c>
      <c r="D140" s="280"/>
    </row>
    <row r="141" spans="1:4" ht="13.5" thickBot="1" x14ac:dyDescent="0.25">
      <c r="A141" s="19" t="s">
        <v>10954</v>
      </c>
      <c r="B141" s="19" t="s">
        <v>10955</v>
      </c>
      <c r="C141" t="s">
        <v>10955</v>
      </c>
      <c r="D141" s="280"/>
    </row>
    <row r="142" spans="1:4" ht="13.5" thickBot="1" x14ac:dyDescent="0.25">
      <c r="A142" s="19" t="s">
        <v>10956</v>
      </c>
      <c r="B142" s="19" t="s">
        <v>10733</v>
      </c>
      <c r="C142" t="s">
        <v>10733</v>
      </c>
      <c r="D142" s="280"/>
    </row>
    <row r="143" spans="1:4" ht="13.5" thickBot="1" x14ac:dyDescent="0.25">
      <c r="A143" s="19" t="s">
        <v>10957</v>
      </c>
      <c r="B143" s="19" t="s">
        <v>10958</v>
      </c>
      <c r="C143" t="s">
        <v>10958</v>
      </c>
      <c r="D143" s="280"/>
    </row>
    <row r="144" spans="1:4" ht="13.5" thickBot="1" x14ac:dyDescent="0.25">
      <c r="A144" s="19" t="s">
        <v>10959</v>
      </c>
      <c r="B144" s="19" t="s">
        <v>10960</v>
      </c>
      <c r="C144" t="s">
        <v>10960</v>
      </c>
      <c r="D144" s="280"/>
    </row>
    <row r="145" spans="1:4" ht="13.5" thickBot="1" x14ac:dyDescent="0.25">
      <c r="A145" s="19" t="s">
        <v>10961</v>
      </c>
      <c r="B145" s="19" t="s">
        <v>10962</v>
      </c>
      <c r="C145" t="s">
        <v>10962</v>
      </c>
      <c r="D145" s="280"/>
    </row>
    <row r="146" spans="1:4" ht="13.5" thickBot="1" x14ac:dyDescent="0.25">
      <c r="A146" s="19" t="s">
        <v>10963</v>
      </c>
      <c r="B146" s="19" t="s">
        <v>10964</v>
      </c>
      <c r="C146" t="s">
        <v>10964</v>
      </c>
      <c r="D146" s="280"/>
    </row>
    <row r="147" spans="1:4" ht="13.5" thickBot="1" x14ac:dyDescent="0.25">
      <c r="A147" s="19" t="s">
        <v>10965</v>
      </c>
      <c r="B147" s="19" t="s">
        <v>10966</v>
      </c>
      <c r="C147" t="s">
        <v>10966</v>
      </c>
      <c r="D147" s="280"/>
    </row>
    <row r="148" spans="1:4" ht="13.5" thickBot="1" x14ac:dyDescent="0.25">
      <c r="A148" s="19" t="s">
        <v>10967</v>
      </c>
      <c r="B148" s="19" t="s">
        <v>10968</v>
      </c>
      <c r="C148" t="s">
        <v>10968</v>
      </c>
      <c r="D148" s="280"/>
    </row>
    <row r="149" spans="1:4" ht="13.5" thickBot="1" x14ac:dyDescent="0.25">
      <c r="A149" s="19" t="s">
        <v>10969</v>
      </c>
      <c r="B149" s="19" t="s">
        <v>10970</v>
      </c>
      <c r="C149" t="s">
        <v>10970</v>
      </c>
      <c r="D149" s="280"/>
    </row>
    <row r="150" spans="1:4" ht="13.5" thickBot="1" x14ac:dyDescent="0.25">
      <c r="A150" s="19" t="s">
        <v>10971</v>
      </c>
      <c r="B150" s="19" t="s">
        <v>10972</v>
      </c>
      <c r="C150" t="s">
        <v>10972</v>
      </c>
      <c r="D150" s="280"/>
    </row>
    <row r="151" spans="1:4" ht="13.5" thickBot="1" x14ac:dyDescent="0.25">
      <c r="A151" s="19" t="s">
        <v>10973</v>
      </c>
      <c r="B151" s="19" t="s">
        <v>10958</v>
      </c>
      <c r="C151" t="s">
        <v>10958</v>
      </c>
      <c r="D151" s="280"/>
    </row>
    <row r="152" spans="1:4" ht="13.5" thickBot="1" x14ac:dyDescent="0.25">
      <c r="A152" s="19" t="s">
        <v>10974</v>
      </c>
      <c r="B152" s="19" t="s">
        <v>10886</v>
      </c>
      <c r="C152" t="s">
        <v>10886</v>
      </c>
      <c r="D152" s="280"/>
    </row>
    <row r="153" spans="1:4" ht="13.5" thickBot="1" x14ac:dyDescent="0.25">
      <c r="A153" s="19" t="s">
        <v>10975</v>
      </c>
      <c r="B153" s="19" t="s">
        <v>10931</v>
      </c>
      <c r="C153" t="s">
        <v>10931</v>
      </c>
      <c r="D153" s="280"/>
    </row>
    <row r="154" spans="1:4" ht="13.5" thickBot="1" x14ac:dyDescent="0.25">
      <c r="A154" s="19" t="s">
        <v>10976</v>
      </c>
      <c r="B154" s="19" t="s">
        <v>10805</v>
      </c>
      <c r="C154" t="s">
        <v>10805</v>
      </c>
      <c r="D154" s="280"/>
    </row>
    <row r="155" spans="1:4" ht="13.5" thickBot="1" x14ac:dyDescent="0.25">
      <c r="A155" s="19" t="s">
        <v>10977</v>
      </c>
      <c r="B155" s="19" t="s">
        <v>10937</v>
      </c>
      <c r="C155" t="s">
        <v>10937</v>
      </c>
      <c r="D155" s="280"/>
    </row>
    <row r="156" spans="1:4" ht="13.5" thickBot="1" x14ac:dyDescent="0.25">
      <c r="A156" s="19" t="s">
        <v>10978</v>
      </c>
      <c r="B156" s="19" t="s">
        <v>10842</v>
      </c>
      <c r="C156" t="s">
        <v>10842</v>
      </c>
      <c r="D156" s="280"/>
    </row>
    <row r="157" spans="1:4" ht="13.5" thickBot="1" x14ac:dyDescent="0.25">
      <c r="A157" s="19" t="s">
        <v>10979</v>
      </c>
      <c r="B157" s="19" t="s">
        <v>10743</v>
      </c>
      <c r="C157" t="s">
        <v>10743</v>
      </c>
      <c r="D157" s="280"/>
    </row>
  </sheetData>
  <autoFilter ref="B3:D3" xr:uid="{00000000-0009-0000-0000-000022000000}"/>
  <sortState xmlns:xlrd2="http://schemas.microsoft.com/office/spreadsheetml/2017/richdata2" ref="B4:F99">
    <sortCondition ref="B4:B99"/>
  </sortState>
  <mergeCells count="2">
    <mergeCell ref="F2:G2"/>
    <mergeCell ref="I2:N2"/>
  </mergeCells>
  <phoneticPr fontId="8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2">
    <tabColor rgb="FFFFFF00"/>
  </sheetPr>
  <dimension ref="A1:B18"/>
  <sheetViews>
    <sheetView zoomScale="130" zoomScaleNormal="130" workbookViewId="0">
      <selection activeCell="D52" sqref="D52"/>
    </sheetView>
  </sheetViews>
  <sheetFormatPr defaultColWidth="8.85546875" defaultRowHeight="12.75" x14ac:dyDescent="0.2"/>
  <cols>
    <col min="1" max="1" width="9.7109375" customWidth="1"/>
    <col min="2" max="2" width="89.140625" style="2" bestFit="1" customWidth="1"/>
  </cols>
  <sheetData>
    <row r="1" spans="1:2" ht="15.75" x14ac:dyDescent="0.25">
      <c r="A1" s="11" t="s">
        <v>10980</v>
      </c>
    </row>
    <row r="3" spans="1:2" x14ac:dyDescent="0.2">
      <c r="A3" s="9" t="s">
        <v>10981</v>
      </c>
    </row>
    <row r="4" spans="1:2" ht="25.5" x14ac:dyDescent="0.2">
      <c r="A4" s="31">
        <v>1</v>
      </c>
      <c r="B4" s="1" t="s">
        <v>10982</v>
      </c>
    </row>
    <row r="5" spans="1:2" ht="25.5" x14ac:dyDescent="0.2">
      <c r="A5" s="31">
        <v>2</v>
      </c>
      <c r="B5" s="1" t="s">
        <v>10983</v>
      </c>
    </row>
    <row r="6" spans="1:2" x14ac:dyDescent="0.2">
      <c r="A6" s="31">
        <v>3</v>
      </c>
      <c r="B6" s="1" t="s">
        <v>10984</v>
      </c>
    </row>
    <row r="8" spans="1:2" x14ac:dyDescent="0.2">
      <c r="A8" s="9" t="s">
        <v>10985</v>
      </c>
    </row>
    <row r="9" spans="1:2" x14ac:dyDescent="0.2">
      <c r="A9" s="200" t="s">
        <v>10986</v>
      </c>
      <c r="B9" s="199" t="s">
        <v>10987</v>
      </c>
    </row>
    <row r="10" spans="1:2" x14ac:dyDescent="0.2">
      <c r="A10" s="200" t="s">
        <v>10988</v>
      </c>
      <c r="B10" s="199" t="s">
        <v>10989</v>
      </c>
    </row>
    <row r="11" spans="1:2" x14ac:dyDescent="0.2">
      <c r="A11" s="200" t="s">
        <v>10990</v>
      </c>
      <c r="B11" s="199" t="s">
        <v>10991</v>
      </c>
    </row>
    <row r="12" spans="1:2" x14ac:dyDescent="0.2">
      <c r="A12" s="200" t="s">
        <v>10992</v>
      </c>
      <c r="B12" s="199" t="s">
        <v>10993</v>
      </c>
    </row>
    <row r="13" spans="1:2" x14ac:dyDescent="0.2">
      <c r="A13" s="200" t="s">
        <v>10994</v>
      </c>
      <c r="B13" s="199" t="s">
        <v>10995</v>
      </c>
    </row>
    <row r="14" spans="1:2" x14ac:dyDescent="0.2">
      <c r="A14" s="200" t="s">
        <v>10996</v>
      </c>
      <c r="B14" s="199" t="s">
        <v>10997</v>
      </c>
    </row>
    <row r="15" spans="1:2" x14ac:dyDescent="0.2">
      <c r="A15" s="200" t="s">
        <v>10998</v>
      </c>
      <c r="B15" s="199" t="s">
        <v>10999</v>
      </c>
    </row>
    <row r="16" spans="1:2" x14ac:dyDescent="0.2">
      <c r="A16" s="200" t="s">
        <v>11000</v>
      </c>
      <c r="B16" s="199" t="s">
        <v>11001</v>
      </c>
    </row>
    <row r="18" spans="2:2" ht="51" x14ac:dyDescent="0.2">
      <c r="B18" s="2" t="s">
        <v>11002</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0">
    <tabColor theme="0" tint="-0.499984740745262"/>
  </sheetPr>
  <dimension ref="A1:B47"/>
  <sheetViews>
    <sheetView workbookViewId="0">
      <selection activeCell="B16" sqref="B16"/>
    </sheetView>
  </sheetViews>
  <sheetFormatPr defaultColWidth="8.85546875" defaultRowHeight="12.75" x14ac:dyDescent="0.2"/>
  <cols>
    <col min="1" max="1" width="13.5703125" customWidth="1"/>
    <col min="2" max="2" width="77.140625" bestFit="1" customWidth="1"/>
  </cols>
  <sheetData>
    <row r="1" spans="1:2" ht="15.75" x14ac:dyDescent="0.25">
      <c r="A1" s="11" t="s">
        <v>11003</v>
      </c>
    </row>
    <row r="2" spans="1:2" ht="15" x14ac:dyDescent="0.25">
      <c r="A2" s="16"/>
    </row>
    <row r="3" spans="1:2" ht="15" x14ac:dyDescent="0.25">
      <c r="A3" s="24" t="s">
        <v>11004</v>
      </c>
      <c r="B3" s="24" t="s">
        <v>11005</v>
      </c>
    </row>
    <row r="4" spans="1:2" ht="15" x14ac:dyDescent="0.25">
      <c r="A4" s="311" t="s">
        <v>146</v>
      </c>
      <c r="B4" s="311" t="s">
        <v>11006</v>
      </c>
    </row>
    <row r="5" spans="1:2" ht="15" x14ac:dyDescent="0.25">
      <c r="A5" s="311" t="s">
        <v>181</v>
      </c>
      <c r="B5" s="311" t="s">
        <v>11007</v>
      </c>
    </row>
    <row r="6" spans="1:2" ht="15" x14ac:dyDescent="0.25">
      <c r="A6" s="311" t="s">
        <v>11008</v>
      </c>
      <c r="B6" s="311" t="s">
        <v>11009</v>
      </c>
    </row>
    <row r="7" spans="1:2" ht="15" x14ac:dyDescent="0.25">
      <c r="A7" s="311" t="s">
        <v>265</v>
      </c>
      <c r="B7" s="311" t="s">
        <v>11010</v>
      </c>
    </row>
    <row r="8" spans="1:2" ht="15" x14ac:dyDescent="0.25">
      <c r="A8" s="311" t="s">
        <v>11011</v>
      </c>
      <c r="B8" s="311" t="s">
        <v>11012</v>
      </c>
    </row>
    <row r="9" spans="1:2" ht="15" x14ac:dyDescent="0.25">
      <c r="A9" s="311" t="s">
        <v>486</v>
      </c>
      <c r="B9" s="311" t="s">
        <v>5819</v>
      </c>
    </row>
    <row r="10" spans="1:2" ht="15" x14ac:dyDescent="0.25">
      <c r="A10" s="311" t="s">
        <v>11013</v>
      </c>
      <c r="B10" s="311" t="s">
        <v>11014</v>
      </c>
    </row>
    <row r="11" spans="1:2" ht="15" x14ac:dyDescent="0.25">
      <c r="A11" s="311" t="s">
        <v>11015</v>
      </c>
      <c r="B11" s="311" t="s">
        <v>11016</v>
      </c>
    </row>
    <row r="12" spans="1:2" ht="15" x14ac:dyDescent="0.25">
      <c r="A12" s="311" t="s">
        <v>11017</v>
      </c>
      <c r="B12" s="311" t="s">
        <v>11018</v>
      </c>
    </row>
    <row r="13" spans="1:2" ht="15" x14ac:dyDescent="0.25">
      <c r="A13" s="311" t="s">
        <v>478</v>
      </c>
      <c r="B13" s="311" t="s">
        <v>11019</v>
      </c>
    </row>
    <row r="14" spans="1:2" ht="15" x14ac:dyDescent="0.25">
      <c r="A14" s="311" t="s">
        <v>11020</v>
      </c>
      <c r="B14" s="311" t="s">
        <v>11021</v>
      </c>
    </row>
    <row r="15" spans="1:2" ht="15" x14ac:dyDescent="0.25">
      <c r="A15" s="311" t="s">
        <v>11022</v>
      </c>
      <c r="B15" s="311" t="s">
        <v>11023</v>
      </c>
    </row>
    <row r="16" spans="1:2" ht="15" x14ac:dyDescent="0.25">
      <c r="A16" s="311" t="s">
        <v>10265</v>
      </c>
      <c r="B16" s="311" t="s">
        <v>11024</v>
      </c>
    </row>
    <row r="17" spans="1:2" ht="15" x14ac:dyDescent="0.25">
      <c r="A17" s="311" t="s">
        <v>11025</v>
      </c>
      <c r="B17" s="311" t="s">
        <v>11026</v>
      </c>
    </row>
    <row r="18" spans="1:2" ht="15" x14ac:dyDescent="0.25">
      <c r="A18" s="311" t="s">
        <v>11027</v>
      </c>
      <c r="B18" s="311" t="s">
        <v>11028</v>
      </c>
    </row>
    <row r="19" spans="1:2" ht="15" x14ac:dyDescent="0.25">
      <c r="A19" s="311" t="s">
        <v>11029</v>
      </c>
      <c r="B19" s="311" t="s">
        <v>11030</v>
      </c>
    </row>
    <row r="20" spans="1:2" ht="15" x14ac:dyDescent="0.25">
      <c r="A20" s="311" t="s">
        <v>11031</v>
      </c>
      <c r="B20" s="311" t="s">
        <v>11032</v>
      </c>
    </row>
    <row r="21" spans="1:2" ht="15" x14ac:dyDescent="0.25">
      <c r="A21" s="311" t="s">
        <v>11033</v>
      </c>
      <c r="B21" s="311" t="s">
        <v>11034</v>
      </c>
    </row>
    <row r="22" spans="1:2" ht="15" x14ac:dyDescent="0.25">
      <c r="A22" s="311" t="s">
        <v>11035</v>
      </c>
      <c r="B22" s="311" t="s">
        <v>11036</v>
      </c>
    </row>
    <row r="23" spans="1:2" ht="15" x14ac:dyDescent="0.25">
      <c r="A23" s="311" t="s">
        <v>11037</v>
      </c>
      <c r="B23" s="17" t="s">
        <v>11038</v>
      </c>
    </row>
    <row r="24" spans="1:2" ht="15" x14ac:dyDescent="0.25">
      <c r="A24" s="311" t="s">
        <v>11039</v>
      </c>
      <c r="B24" s="311" t="s">
        <v>11040</v>
      </c>
    </row>
    <row r="25" spans="1:2" ht="15" x14ac:dyDescent="0.25">
      <c r="A25" s="311" t="s">
        <v>11041</v>
      </c>
      <c r="B25" s="311" t="s">
        <v>11042</v>
      </c>
    </row>
    <row r="26" spans="1:2" ht="15" x14ac:dyDescent="0.25">
      <c r="A26" s="311" t="s">
        <v>11043</v>
      </c>
      <c r="B26" s="311" t="s">
        <v>11044</v>
      </c>
    </row>
    <row r="27" spans="1:2" ht="15" x14ac:dyDescent="0.25">
      <c r="A27" s="311" t="s">
        <v>11045</v>
      </c>
      <c r="B27" s="311" t="s">
        <v>11046</v>
      </c>
    </row>
    <row r="28" spans="1:2" ht="15" x14ac:dyDescent="0.25">
      <c r="A28" s="311" t="s">
        <v>11047</v>
      </c>
      <c r="B28" s="311" t="s">
        <v>11048</v>
      </c>
    </row>
    <row r="29" spans="1:2" ht="15" x14ac:dyDescent="0.25">
      <c r="A29" s="311" t="s">
        <v>11049</v>
      </c>
      <c r="B29" s="311" t="s">
        <v>11050</v>
      </c>
    </row>
    <row r="30" spans="1:2" ht="15" x14ac:dyDescent="0.25">
      <c r="A30" s="311" t="s">
        <v>11051</v>
      </c>
      <c r="B30" s="311" t="s">
        <v>11052</v>
      </c>
    </row>
    <row r="31" spans="1:2" ht="15" x14ac:dyDescent="0.25">
      <c r="A31" s="311" t="s">
        <v>168</v>
      </c>
      <c r="B31" s="311" t="s">
        <v>11053</v>
      </c>
    </row>
    <row r="32" spans="1:2" ht="15" x14ac:dyDescent="0.25">
      <c r="A32" s="311" t="s">
        <v>11054</v>
      </c>
      <c r="B32" s="311" t="s">
        <v>11055</v>
      </c>
    </row>
    <row r="33" spans="1:2" ht="15" x14ac:dyDescent="0.25">
      <c r="A33" s="311" t="s">
        <v>11056</v>
      </c>
      <c r="B33" s="311" t="s">
        <v>11030</v>
      </c>
    </row>
    <row r="34" spans="1:2" ht="15" x14ac:dyDescent="0.25">
      <c r="A34" s="311" t="s">
        <v>4850</v>
      </c>
      <c r="B34" s="311" t="s">
        <v>11057</v>
      </c>
    </row>
    <row r="35" spans="1:2" ht="15" x14ac:dyDescent="0.25">
      <c r="A35" s="311" t="s">
        <v>488</v>
      </c>
      <c r="B35" s="18" t="s">
        <v>11058</v>
      </c>
    </row>
    <row r="36" spans="1:2" ht="15" x14ac:dyDescent="0.25">
      <c r="A36" s="311" t="s">
        <v>11059</v>
      </c>
      <c r="B36" s="311" t="s">
        <v>11060</v>
      </c>
    </row>
    <row r="37" spans="1:2" ht="15" x14ac:dyDescent="0.25">
      <c r="A37" s="311" t="s">
        <v>457</v>
      </c>
      <c r="B37" s="311" t="s">
        <v>11061</v>
      </c>
    </row>
    <row r="38" spans="1:2" ht="15" x14ac:dyDescent="0.25">
      <c r="A38" s="311" t="s">
        <v>11062</v>
      </c>
      <c r="B38" s="311" t="s">
        <v>11063</v>
      </c>
    </row>
    <row r="39" spans="1:2" ht="15" x14ac:dyDescent="0.25">
      <c r="A39" s="311" t="s">
        <v>11064</v>
      </c>
      <c r="B39" s="311" t="s">
        <v>11065</v>
      </c>
    </row>
    <row r="40" spans="1:2" ht="15" x14ac:dyDescent="0.25">
      <c r="A40" s="311" t="s">
        <v>454</v>
      </c>
      <c r="B40" s="311" t="s">
        <v>11066</v>
      </c>
    </row>
    <row r="41" spans="1:2" ht="15" x14ac:dyDescent="0.25">
      <c r="A41" s="311" t="s">
        <v>11067</v>
      </c>
      <c r="B41" s="311" t="s">
        <v>11068</v>
      </c>
    </row>
    <row r="42" spans="1:2" ht="15" x14ac:dyDescent="0.25">
      <c r="A42" s="311" t="s">
        <v>11069</v>
      </c>
      <c r="B42" s="311" t="s">
        <v>11070</v>
      </c>
    </row>
    <row r="43" spans="1:2" ht="15" x14ac:dyDescent="0.25">
      <c r="A43" s="311" t="s">
        <v>11071</v>
      </c>
      <c r="B43" s="311" t="s">
        <v>11072</v>
      </c>
    </row>
    <row r="44" spans="1:2" ht="15" x14ac:dyDescent="0.25">
      <c r="A44" s="311" t="s">
        <v>11073</v>
      </c>
      <c r="B44" s="311" t="s">
        <v>11074</v>
      </c>
    </row>
    <row r="45" spans="1:2" ht="15" x14ac:dyDescent="0.25">
      <c r="A45" s="311" t="s">
        <v>11075</v>
      </c>
      <c r="B45" s="311" t="s">
        <v>11076</v>
      </c>
    </row>
    <row r="46" spans="1:2" ht="15" x14ac:dyDescent="0.25">
      <c r="A46" s="311" t="s">
        <v>11077</v>
      </c>
      <c r="B46" s="311" t="s">
        <v>11078</v>
      </c>
    </row>
    <row r="47" spans="1:2" ht="15" x14ac:dyDescent="0.25">
      <c r="A47" s="311" t="s">
        <v>11079</v>
      </c>
      <c r="B47" s="311" t="s">
        <v>11080</v>
      </c>
    </row>
  </sheetData>
  <sortState xmlns:xlrd2="http://schemas.microsoft.com/office/spreadsheetml/2017/richdata2" ref="A4:B43">
    <sortCondition ref="A4:A4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6" tint="-0.499984740745262"/>
  </sheetPr>
  <dimension ref="A1:L222"/>
  <sheetViews>
    <sheetView topLeftCell="C1" zoomScale="115" zoomScaleNormal="115" workbookViewId="0">
      <pane ySplit="1" topLeftCell="A161" activePane="bottomLeft" state="frozen"/>
      <selection activeCell="C1" sqref="C1"/>
      <selection pane="bottomLeft" activeCell="C1" sqref="C1"/>
    </sheetView>
  </sheetViews>
  <sheetFormatPr defaultColWidth="9" defaultRowHeight="28.5" customHeight="1" outlineLevelCol="1" x14ac:dyDescent="0.2"/>
  <cols>
    <col min="1" max="1" width="16.85546875" style="99" hidden="1" customWidth="1" outlineLevel="1"/>
    <col min="2" max="2" width="37.5703125" style="99" hidden="1" customWidth="1" outlineLevel="1"/>
    <col min="3" max="3" width="18.85546875" style="99" customWidth="1" collapsed="1"/>
    <col min="4" max="4" width="9.7109375" style="99" customWidth="1"/>
    <col min="5" max="5" width="5.5703125" style="99" bestFit="1" customWidth="1"/>
    <col min="6" max="6" width="19.140625" style="99" customWidth="1"/>
    <col min="7" max="7" width="8.28515625" style="162" customWidth="1"/>
    <col min="8" max="8" width="20.140625" style="178" customWidth="1"/>
    <col min="9" max="9" width="7" style="99" bestFit="1" customWidth="1"/>
    <col min="10" max="10" width="5.140625" style="187" customWidth="1"/>
    <col min="11" max="11" width="32.28515625" style="170" bestFit="1" customWidth="1"/>
    <col min="12" max="12" width="90.140625" style="178" customWidth="1"/>
    <col min="13" max="16384" width="9" style="99"/>
  </cols>
  <sheetData>
    <row r="1" spans="1:12" ht="28.5" customHeight="1" x14ac:dyDescent="0.2">
      <c r="A1" s="98" t="s">
        <v>127</v>
      </c>
      <c r="B1" s="98" t="s">
        <v>128</v>
      </c>
      <c r="C1" s="223" t="s">
        <v>129</v>
      </c>
      <c r="D1" s="223" t="s">
        <v>130</v>
      </c>
      <c r="E1" s="223" t="s">
        <v>131</v>
      </c>
      <c r="F1" s="223" t="s">
        <v>132</v>
      </c>
      <c r="G1" s="223" t="s">
        <v>133</v>
      </c>
      <c r="H1" s="224" t="s">
        <v>130</v>
      </c>
      <c r="I1" s="223" t="s">
        <v>134</v>
      </c>
      <c r="J1" s="223" t="s">
        <v>135</v>
      </c>
      <c r="K1" s="224" t="s">
        <v>136</v>
      </c>
      <c r="L1" s="224" t="s">
        <v>137</v>
      </c>
    </row>
    <row r="2" spans="1:12" ht="28.5" hidden="1" customHeight="1" x14ac:dyDescent="0.2">
      <c r="A2" s="99" t="s">
        <v>138</v>
      </c>
      <c r="B2" s="99" t="str">
        <f t="shared" ref="B2:B34" si="0">C2&amp;"."&amp;F2</f>
        <v>Besluit.DRAAIDATUM</v>
      </c>
      <c r="C2" s="99" t="s">
        <v>139</v>
      </c>
      <c r="D2" s="99" t="s">
        <v>140</v>
      </c>
      <c r="E2" s="99">
        <v>1</v>
      </c>
      <c r="F2" s="99" t="s">
        <v>141</v>
      </c>
      <c r="G2" s="179"/>
      <c r="H2" s="172" t="s">
        <v>140</v>
      </c>
      <c r="I2" s="180" t="s">
        <v>142</v>
      </c>
      <c r="J2" s="181">
        <v>10</v>
      </c>
      <c r="K2" s="176"/>
      <c r="L2" s="172" t="s">
        <v>143</v>
      </c>
    </row>
    <row r="3" spans="1:12" ht="28.5" hidden="1" customHeight="1" x14ac:dyDescent="0.2">
      <c r="A3" s="99" t="s">
        <v>138</v>
      </c>
      <c r="B3" s="99" t="str">
        <f t="shared" si="0"/>
        <v>Besluit.VERANTWOORDELIJKE_ORGANISATIE</v>
      </c>
      <c r="C3" s="99" t="s">
        <v>139</v>
      </c>
      <c r="D3" s="99" t="s">
        <v>140</v>
      </c>
      <c r="E3" s="99">
        <v>2</v>
      </c>
      <c r="F3" s="99" t="s">
        <v>144</v>
      </c>
      <c r="G3" s="179" t="s">
        <v>145</v>
      </c>
      <c r="H3" s="172" t="s">
        <v>140</v>
      </c>
      <c r="I3" s="180" t="s">
        <v>146</v>
      </c>
      <c r="J3" s="181">
        <v>10</v>
      </c>
      <c r="K3" s="176" t="s">
        <v>15738</v>
      </c>
      <c r="L3" s="172" t="s">
        <v>148</v>
      </c>
    </row>
    <row r="4" spans="1:12" ht="28.5" hidden="1" customHeight="1" x14ac:dyDescent="0.2">
      <c r="A4" s="99" t="s">
        <v>138</v>
      </c>
      <c r="B4" s="99" t="str">
        <f t="shared" si="0"/>
        <v>Besluit.ZAAK_IDENTIFICATIE_OD</v>
      </c>
      <c r="C4" s="99" t="s">
        <v>139</v>
      </c>
      <c r="D4" s="99" t="s">
        <v>140</v>
      </c>
      <c r="E4" s="99">
        <v>3</v>
      </c>
      <c r="F4" s="99" t="s">
        <v>149</v>
      </c>
      <c r="G4" s="179" t="s">
        <v>145</v>
      </c>
      <c r="H4" s="172" t="s">
        <v>140</v>
      </c>
      <c r="I4" s="180" t="s">
        <v>146</v>
      </c>
      <c r="J4" s="181">
        <v>40</v>
      </c>
      <c r="K4" s="176"/>
      <c r="L4" s="226" t="s">
        <v>150</v>
      </c>
    </row>
    <row r="5" spans="1:12" ht="28.5" hidden="1" customHeight="1" x14ac:dyDescent="0.2">
      <c r="A5" s="321" t="s">
        <v>138</v>
      </c>
      <c r="B5" s="321" t="str">
        <f>C5&amp;"."&amp;F5</f>
        <v>Besluit.BESLUIT_ID</v>
      </c>
      <c r="C5" s="99" t="s">
        <v>139</v>
      </c>
      <c r="D5" s="99" t="s">
        <v>140</v>
      </c>
      <c r="E5" s="99">
        <v>4</v>
      </c>
      <c r="F5" s="99" t="s">
        <v>11622</v>
      </c>
      <c r="G5" s="179" t="s">
        <v>145</v>
      </c>
      <c r="H5" s="172" t="s">
        <v>140</v>
      </c>
      <c r="I5" s="180" t="s">
        <v>142</v>
      </c>
      <c r="J5" s="181">
        <v>10</v>
      </c>
      <c r="K5" s="184"/>
      <c r="L5" s="226" t="s">
        <v>11623</v>
      </c>
    </row>
    <row r="6" spans="1:12" ht="28.5" hidden="1" customHeight="1" x14ac:dyDescent="0.2">
      <c r="A6" s="99" t="s">
        <v>138</v>
      </c>
      <c r="B6" s="99" t="str">
        <f t="shared" si="0"/>
        <v>Besluit.BESLUIT</v>
      </c>
      <c r="C6" s="99" t="s">
        <v>139</v>
      </c>
      <c r="D6" s="99" t="s">
        <v>140</v>
      </c>
      <c r="E6" s="99">
        <v>5</v>
      </c>
      <c r="F6" s="99" t="s">
        <v>151</v>
      </c>
      <c r="G6" s="179" t="s">
        <v>145</v>
      </c>
      <c r="H6" s="172" t="s">
        <v>140</v>
      </c>
      <c r="I6" s="180" t="s">
        <v>146</v>
      </c>
      <c r="J6" s="181">
        <v>50</v>
      </c>
      <c r="K6" s="168" t="s">
        <v>152</v>
      </c>
      <c r="L6" s="172" t="s">
        <v>153</v>
      </c>
    </row>
    <row r="7" spans="1:12" ht="28.5" hidden="1" customHeight="1" x14ac:dyDescent="0.2">
      <c r="A7" s="99" t="s">
        <v>138</v>
      </c>
      <c r="B7" s="99" t="str">
        <f t="shared" si="0"/>
        <v>Besluit.DATUM_BESLUIT</v>
      </c>
      <c r="C7" s="99" t="s">
        <v>139</v>
      </c>
      <c r="D7" s="99" t="s">
        <v>140</v>
      </c>
      <c r="E7" s="99">
        <v>6</v>
      </c>
      <c r="F7" s="99" t="s">
        <v>154</v>
      </c>
      <c r="G7" s="179" t="s">
        <v>145</v>
      </c>
      <c r="H7" s="172" t="s">
        <v>140</v>
      </c>
      <c r="I7" s="180" t="s">
        <v>142</v>
      </c>
      <c r="J7" s="181">
        <v>10</v>
      </c>
      <c r="K7" s="184"/>
      <c r="L7" s="172" t="s">
        <v>143</v>
      </c>
    </row>
    <row r="8" spans="1:12" ht="28.5" hidden="1" customHeight="1" x14ac:dyDescent="0.2">
      <c r="A8" s="99" t="s">
        <v>155</v>
      </c>
      <c r="B8" s="99" t="str">
        <f t="shared" si="0"/>
        <v>Betrokkene_NNP.DRAAIDATUM</v>
      </c>
      <c r="C8" s="99" t="s">
        <v>156</v>
      </c>
      <c r="D8" s="99" t="s">
        <v>140</v>
      </c>
      <c r="E8" s="99">
        <v>1</v>
      </c>
      <c r="F8" s="99" t="s">
        <v>141</v>
      </c>
      <c r="G8" s="179"/>
      <c r="H8" s="172" t="s">
        <v>140</v>
      </c>
      <c r="I8" s="180" t="s">
        <v>142</v>
      </c>
      <c r="J8" s="181">
        <v>10</v>
      </c>
      <c r="K8" s="176"/>
      <c r="L8" s="172" t="s">
        <v>143</v>
      </c>
    </row>
    <row r="9" spans="1:12" ht="28.5" hidden="1" customHeight="1" x14ac:dyDescent="0.2">
      <c r="A9" s="99" t="s">
        <v>155</v>
      </c>
      <c r="B9" s="99" t="str">
        <f t="shared" si="0"/>
        <v>Betrokkene_NNP.VERANTWOORDELIJKE_ORGANISATIE</v>
      </c>
      <c r="C9" s="99" t="s">
        <v>156</v>
      </c>
      <c r="D9" s="99" t="s">
        <v>140</v>
      </c>
      <c r="E9" s="99">
        <v>2</v>
      </c>
      <c r="F9" s="99" t="s">
        <v>144</v>
      </c>
      <c r="G9" s="179" t="s">
        <v>145</v>
      </c>
      <c r="H9" s="172" t="s">
        <v>140</v>
      </c>
      <c r="I9" s="180" t="s">
        <v>146</v>
      </c>
      <c r="J9" s="181">
        <v>10</v>
      </c>
      <c r="K9" s="176" t="s">
        <v>15738</v>
      </c>
      <c r="L9" s="172" t="s">
        <v>148</v>
      </c>
    </row>
    <row r="10" spans="1:12" ht="28.5" hidden="1" customHeight="1" x14ac:dyDescent="0.2">
      <c r="A10" s="99" t="s">
        <v>155</v>
      </c>
      <c r="B10" s="99" t="str">
        <f t="shared" si="0"/>
        <v>Betrokkene_NNP.VTH_OBJECTID_OD</v>
      </c>
      <c r="C10" s="99" t="s">
        <v>156</v>
      </c>
      <c r="D10" s="99" t="s">
        <v>140</v>
      </c>
      <c r="E10" s="99">
        <v>3</v>
      </c>
      <c r="F10" s="99" t="s">
        <v>157</v>
      </c>
      <c r="G10" s="179" t="s">
        <v>145</v>
      </c>
      <c r="H10" s="172" t="s">
        <v>158</v>
      </c>
      <c r="I10" s="180" t="s">
        <v>146</v>
      </c>
      <c r="J10" s="181">
        <v>40</v>
      </c>
      <c r="K10" s="176"/>
      <c r="L10" s="172" t="s">
        <v>159</v>
      </c>
    </row>
    <row r="11" spans="1:12" ht="28.5" hidden="1" customHeight="1" x14ac:dyDescent="0.2">
      <c r="A11" s="99" t="s">
        <v>155</v>
      </c>
      <c r="B11" s="99" t="str">
        <f t="shared" si="0"/>
        <v>Betrokkene_NNP.ZAAK_IDENTIFICATIE_OD</v>
      </c>
      <c r="C11" s="99" t="s">
        <v>156</v>
      </c>
      <c r="D11" s="99" t="s">
        <v>140</v>
      </c>
      <c r="E11" s="99">
        <v>4</v>
      </c>
      <c r="F11" s="99" t="s">
        <v>149</v>
      </c>
      <c r="G11" s="179" t="s">
        <v>145</v>
      </c>
      <c r="H11" s="172" t="s">
        <v>158</v>
      </c>
      <c r="I11" s="180" t="s">
        <v>146</v>
      </c>
      <c r="J11" s="181">
        <v>40</v>
      </c>
      <c r="K11" s="176"/>
      <c r="L11" s="226" t="s">
        <v>160</v>
      </c>
    </row>
    <row r="12" spans="1:12" ht="28.5" hidden="1" customHeight="1" x14ac:dyDescent="0.2">
      <c r="A12" s="99" t="s">
        <v>155</v>
      </c>
      <c r="B12" s="99" t="str">
        <f t="shared" si="0"/>
        <v>Betrokkene_NNP.BETROKKENE_ID</v>
      </c>
      <c r="C12" s="99" t="s">
        <v>156</v>
      </c>
      <c r="D12" s="99" t="s">
        <v>140</v>
      </c>
      <c r="E12" s="99">
        <v>5</v>
      </c>
      <c r="F12" s="99" t="s">
        <v>161</v>
      </c>
      <c r="G12" s="179" t="s">
        <v>145</v>
      </c>
      <c r="H12" s="172" t="s">
        <v>140</v>
      </c>
      <c r="I12" s="180" t="s">
        <v>146</v>
      </c>
      <c r="J12" s="181">
        <v>40</v>
      </c>
      <c r="K12" s="176"/>
      <c r="L12" s="226" t="s">
        <v>162</v>
      </c>
    </row>
    <row r="13" spans="1:12" ht="28.5" hidden="1" customHeight="1" x14ac:dyDescent="0.2">
      <c r="A13" s="99" t="s">
        <v>155</v>
      </c>
      <c r="B13" s="99" t="str">
        <f t="shared" si="0"/>
        <v>Betrokkene_NNP.ROL</v>
      </c>
      <c r="C13" s="99" t="s">
        <v>156</v>
      </c>
      <c r="D13" s="99" t="s">
        <v>140</v>
      </c>
      <c r="E13" s="99">
        <v>6</v>
      </c>
      <c r="F13" s="99" t="s">
        <v>163</v>
      </c>
      <c r="G13" s="179"/>
      <c r="H13" s="172" t="s">
        <v>140</v>
      </c>
      <c r="I13" s="180" t="s">
        <v>164</v>
      </c>
      <c r="J13" s="181">
        <v>255</v>
      </c>
      <c r="K13" s="168" t="s">
        <v>165</v>
      </c>
      <c r="L13" s="173" t="s">
        <v>166</v>
      </c>
    </row>
    <row r="14" spans="1:12" ht="28.5" hidden="1" customHeight="1" x14ac:dyDescent="0.2">
      <c r="A14" s="99" t="s">
        <v>155</v>
      </c>
      <c r="B14" s="99" t="str">
        <f t="shared" si="0"/>
        <v>Betrokkene_NNP.KVK_NUMMER</v>
      </c>
      <c r="C14" s="99" t="s">
        <v>156</v>
      </c>
      <c r="D14" s="99" t="s">
        <v>140</v>
      </c>
      <c r="E14" s="99">
        <v>7</v>
      </c>
      <c r="F14" s="99" t="s">
        <v>167</v>
      </c>
      <c r="G14" s="179"/>
      <c r="H14" s="172" t="s">
        <v>140</v>
      </c>
      <c r="I14" s="180" t="s">
        <v>168</v>
      </c>
      <c r="J14" s="181">
        <v>8</v>
      </c>
      <c r="K14" s="184"/>
      <c r="L14" s="173" t="s">
        <v>169</v>
      </c>
    </row>
    <row r="15" spans="1:12" ht="28.5" hidden="1" customHeight="1" x14ac:dyDescent="0.2">
      <c r="A15" s="99" t="s">
        <v>155</v>
      </c>
      <c r="B15" s="99" t="str">
        <f t="shared" si="0"/>
        <v>Betrokkene_NNP.VESTIGINGSNUMMER</v>
      </c>
      <c r="C15" s="99" t="s">
        <v>156</v>
      </c>
      <c r="D15" s="99" t="s">
        <v>140</v>
      </c>
      <c r="E15" s="99">
        <v>8</v>
      </c>
      <c r="F15" s="99" t="s">
        <v>170</v>
      </c>
      <c r="G15" s="179"/>
      <c r="H15" s="172" t="s">
        <v>140</v>
      </c>
      <c r="I15" s="180" t="s">
        <v>168</v>
      </c>
      <c r="J15" s="181">
        <v>12</v>
      </c>
      <c r="K15" s="176"/>
      <c r="L15" s="173" t="s">
        <v>171</v>
      </c>
    </row>
    <row r="16" spans="1:12" ht="28.5" hidden="1" customHeight="1" x14ac:dyDescent="0.2">
      <c r="A16" s="99" t="s">
        <v>155</v>
      </c>
      <c r="B16" s="99" t="str">
        <f t="shared" si="0"/>
        <v>Betrokkene_NNP.NAAM_VESTIGING</v>
      </c>
      <c r="C16" s="99" t="s">
        <v>156</v>
      </c>
      <c r="D16" s="99" t="s">
        <v>140</v>
      </c>
      <c r="E16" s="99">
        <v>9</v>
      </c>
      <c r="F16" s="99" t="s">
        <v>172</v>
      </c>
      <c r="G16" s="179"/>
      <c r="H16" s="172" t="s">
        <v>140</v>
      </c>
      <c r="I16" s="180" t="s">
        <v>146</v>
      </c>
      <c r="J16" s="181">
        <v>1000</v>
      </c>
      <c r="K16" s="176"/>
      <c r="L16" s="174" t="s">
        <v>173</v>
      </c>
    </row>
    <row r="17" spans="1:12" ht="28.5" hidden="1" customHeight="1" x14ac:dyDescent="0.2">
      <c r="A17" s="99" t="s">
        <v>155</v>
      </c>
      <c r="B17" s="99" t="str">
        <f t="shared" si="0"/>
        <v>Betrokkene_NNP.STRAATNAAM</v>
      </c>
      <c r="C17" s="99" t="s">
        <v>156</v>
      </c>
      <c r="D17" s="99" t="s">
        <v>140</v>
      </c>
      <c r="E17" s="99">
        <v>10</v>
      </c>
      <c r="F17" s="99" t="s">
        <v>174</v>
      </c>
      <c r="G17" s="179"/>
      <c r="H17" s="172" t="s">
        <v>140</v>
      </c>
      <c r="I17" s="180" t="s">
        <v>146</v>
      </c>
      <c r="J17" s="181">
        <v>80</v>
      </c>
      <c r="K17" s="176"/>
      <c r="L17" s="172" t="s">
        <v>175</v>
      </c>
    </row>
    <row r="18" spans="1:12" ht="28.5" hidden="1" customHeight="1" x14ac:dyDescent="0.2">
      <c r="A18" s="99" t="s">
        <v>155</v>
      </c>
      <c r="B18" s="99" t="str">
        <f t="shared" si="0"/>
        <v>Betrokkene_NNP.POSTCODE</v>
      </c>
      <c r="C18" s="99" t="s">
        <v>156</v>
      </c>
      <c r="D18" s="99" t="s">
        <v>140</v>
      </c>
      <c r="E18" s="99">
        <v>11</v>
      </c>
      <c r="F18" s="99" t="s">
        <v>176</v>
      </c>
      <c r="G18" s="179"/>
      <c r="H18" s="172" t="s">
        <v>140</v>
      </c>
      <c r="I18" s="180" t="s">
        <v>146</v>
      </c>
      <c r="J18" s="181">
        <v>7</v>
      </c>
      <c r="K18" s="176"/>
      <c r="L18" s="172" t="s">
        <v>175</v>
      </c>
    </row>
    <row r="19" spans="1:12" ht="28.5" hidden="1" customHeight="1" x14ac:dyDescent="0.2">
      <c r="A19" s="99" t="s">
        <v>155</v>
      </c>
      <c r="B19" s="99" t="str">
        <f t="shared" si="0"/>
        <v>Betrokkene_NNP.PLAATSNAAM</v>
      </c>
      <c r="C19" s="99" t="s">
        <v>156</v>
      </c>
      <c r="D19" s="99" t="s">
        <v>140</v>
      </c>
      <c r="E19" s="99">
        <v>12</v>
      </c>
      <c r="F19" s="99" t="s">
        <v>177</v>
      </c>
      <c r="G19" s="179"/>
      <c r="H19" s="172" t="s">
        <v>140</v>
      </c>
      <c r="I19" s="180" t="s">
        <v>146</v>
      </c>
      <c r="J19" s="181">
        <v>80</v>
      </c>
      <c r="K19" s="176"/>
      <c r="L19" s="172" t="s">
        <v>175</v>
      </c>
    </row>
    <row r="20" spans="1:12" ht="28.5" hidden="1" customHeight="1" x14ac:dyDescent="0.2">
      <c r="A20" s="99" t="s">
        <v>155</v>
      </c>
      <c r="B20" s="99" t="str">
        <f t="shared" si="0"/>
        <v>Betrokkene_NNP.HUISNUMMER</v>
      </c>
      <c r="C20" s="99" t="s">
        <v>156</v>
      </c>
      <c r="D20" s="99" t="s">
        <v>140</v>
      </c>
      <c r="E20" s="99">
        <v>13</v>
      </c>
      <c r="F20" s="99" t="s">
        <v>178</v>
      </c>
      <c r="G20" s="179"/>
      <c r="H20" s="172" t="s">
        <v>140</v>
      </c>
      <c r="I20" s="180" t="s">
        <v>168</v>
      </c>
      <c r="J20" s="181">
        <v>5</v>
      </c>
      <c r="K20" s="176"/>
      <c r="L20" s="175" t="s">
        <v>179</v>
      </c>
    </row>
    <row r="21" spans="1:12" ht="28.5" hidden="1" customHeight="1" x14ac:dyDescent="0.2">
      <c r="A21" s="99" t="s">
        <v>155</v>
      </c>
      <c r="B21" s="99" t="str">
        <f t="shared" si="0"/>
        <v>Betrokkene_NNP.HUISLETTER</v>
      </c>
      <c r="C21" s="99" t="s">
        <v>156</v>
      </c>
      <c r="D21" s="99" t="s">
        <v>140</v>
      </c>
      <c r="E21" s="99">
        <v>14</v>
      </c>
      <c r="F21" s="99" t="s">
        <v>180</v>
      </c>
      <c r="G21" s="179"/>
      <c r="H21" s="172" t="s">
        <v>158</v>
      </c>
      <c r="I21" s="180" t="s">
        <v>181</v>
      </c>
      <c r="J21" s="181">
        <v>1</v>
      </c>
      <c r="K21" s="176"/>
      <c r="L21" s="175" t="s">
        <v>182</v>
      </c>
    </row>
    <row r="22" spans="1:12" ht="28.5" hidden="1" customHeight="1" x14ac:dyDescent="0.2">
      <c r="A22" s="99" t="s">
        <v>155</v>
      </c>
      <c r="B22" s="99" t="str">
        <f t="shared" si="0"/>
        <v>Betrokkene_NNP.TOEVOEGING</v>
      </c>
      <c r="C22" s="99" t="s">
        <v>156</v>
      </c>
      <c r="D22" s="99" t="s">
        <v>140</v>
      </c>
      <c r="E22" s="99">
        <v>15</v>
      </c>
      <c r="F22" s="99" t="s">
        <v>183</v>
      </c>
      <c r="G22" s="179"/>
      <c r="H22" s="172" t="s">
        <v>158</v>
      </c>
      <c r="I22" s="180" t="s">
        <v>181</v>
      </c>
      <c r="J22" s="181">
        <v>4</v>
      </c>
      <c r="K22" s="176"/>
      <c r="L22" s="172" t="s">
        <v>184</v>
      </c>
    </row>
    <row r="23" spans="1:12" ht="28.5" hidden="1" customHeight="1" x14ac:dyDescent="0.2">
      <c r="A23" s="99" t="s">
        <v>155</v>
      </c>
      <c r="B23" s="99" t="str">
        <f t="shared" si="0"/>
        <v>Betrokkene_NNP.CA_STRAATNAAM</v>
      </c>
      <c r="C23" s="99" t="s">
        <v>156</v>
      </c>
      <c r="D23" s="99" t="s">
        <v>140</v>
      </c>
      <c r="E23" s="99">
        <v>16</v>
      </c>
      <c r="F23" s="99" t="s">
        <v>185</v>
      </c>
      <c r="G23" s="179"/>
      <c r="H23" s="172" t="s">
        <v>158</v>
      </c>
      <c r="I23" s="180" t="s">
        <v>146</v>
      </c>
      <c r="J23" s="181">
        <v>80</v>
      </c>
      <c r="K23" s="176"/>
      <c r="L23" s="172" t="s">
        <v>186</v>
      </c>
    </row>
    <row r="24" spans="1:12" ht="28.5" hidden="1" customHeight="1" x14ac:dyDescent="0.2">
      <c r="A24" s="99" t="s">
        <v>155</v>
      </c>
      <c r="B24" s="99" t="str">
        <f t="shared" si="0"/>
        <v>Betrokkene_NNP.CA_POSTCODE</v>
      </c>
      <c r="C24" s="99" t="s">
        <v>156</v>
      </c>
      <c r="D24" s="99" t="s">
        <v>140</v>
      </c>
      <c r="E24" s="99">
        <v>17</v>
      </c>
      <c r="F24" s="99" t="s">
        <v>187</v>
      </c>
      <c r="G24" s="179"/>
      <c r="H24" s="172" t="s">
        <v>158</v>
      </c>
      <c r="I24" s="180" t="s">
        <v>146</v>
      </c>
      <c r="J24" s="181">
        <v>7</v>
      </c>
      <c r="K24" s="176"/>
      <c r="L24" s="172" t="s">
        <v>188</v>
      </c>
    </row>
    <row r="25" spans="1:12" ht="28.5" hidden="1" customHeight="1" x14ac:dyDescent="0.2">
      <c r="A25" s="99" t="s">
        <v>155</v>
      </c>
      <c r="B25" s="99" t="str">
        <f t="shared" si="0"/>
        <v>Betrokkene_NNP.CA_PLAATSNAAM</v>
      </c>
      <c r="C25" s="99" t="s">
        <v>156</v>
      </c>
      <c r="D25" s="99" t="s">
        <v>140</v>
      </c>
      <c r="E25" s="99">
        <v>18</v>
      </c>
      <c r="F25" s="99" t="s">
        <v>189</v>
      </c>
      <c r="G25" s="179"/>
      <c r="H25" s="172" t="s">
        <v>158</v>
      </c>
      <c r="I25" s="180" t="s">
        <v>146</v>
      </c>
      <c r="J25" s="181">
        <v>80</v>
      </c>
      <c r="K25" s="176"/>
      <c r="L25" s="172" t="s">
        <v>188</v>
      </c>
    </row>
    <row r="26" spans="1:12" ht="28.5" hidden="1" customHeight="1" x14ac:dyDescent="0.2">
      <c r="A26" s="99" t="s">
        <v>155</v>
      </c>
      <c r="B26" s="99" t="str">
        <f t="shared" si="0"/>
        <v>Betrokkene_NNP.CA_HUISNUMMER</v>
      </c>
      <c r="C26" s="99" t="s">
        <v>156</v>
      </c>
      <c r="D26" s="99" t="s">
        <v>140</v>
      </c>
      <c r="E26" s="99">
        <v>19</v>
      </c>
      <c r="F26" s="99" t="s">
        <v>190</v>
      </c>
      <c r="G26" s="179"/>
      <c r="H26" s="172" t="s">
        <v>158</v>
      </c>
      <c r="I26" s="180" t="s">
        <v>168</v>
      </c>
      <c r="J26" s="181">
        <v>5</v>
      </c>
      <c r="K26" s="176"/>
      <c r="L26" s="172" t="s">
        <v>191</v>
      </c>
    </row>
    <row r="27" spans="1:12" ht="28.5" hidden="1" customHeight="1" x14ac:dyDescent="0.2">
      <c r="A27" s="99" t="s">
        <v>155</v>
      </c>
      <c r="B27" s="99" t="str">
        <f t="shared" si="0"/>
        <v>Betrokkene_NNP.CA_HUISLETTER</v>
      </c>
      <c r="C27" s="99" t="s">
        <v>156</v>
      </c>
      <c r="D27" s="99" t="s">
        <v>140</v>
      </c>
      <c r="E27" s="99">
        <v>20</v>
      </c>
      <c r="F27" s="99" t="s">
        <v>192</v>
      </c>
      <c r="G27" s="179"/>
      <c r="H27" s="172" t="s">
        <v>158</v>
      </c>
      <c r="I27" s="180" t="s">
        <v>181</v>
      </c>
      <c r="J27" s="181">
        <v>1</v>
      </c>
      <c r="K27" s="176"/>
      <c r="L27" s="175" t="s">
        <v>182</v>
      </c>
    </row>
    <row r="28" spans="1:12" ht="28.5" hidden="1" customHeight="1" x14ac:dyDescent="0.2">
      <c r="A28" s="99" t="s">
        <v>155</v>
      </c>
      <c r="B28" s="99" t="str">
        <f t="shared" si="0"/>
        <v>Betrokkene_NNP.CA_TOEVOEGING</v>
      </c>
      <c r="C28" s="99" t="s">
        <v>156</v>
      </c>
      <c r="D28" s="99" t="s">
        <v>140</v>
      </c>
      <c r="E28" s="99">
        <v>21</v>
      </c>
      <c r="F28" s="99" t="s">
        <v>193</v>
      </c>
      <c r="G28" s="179"/>
      <c r="H28" s="172" t="s">
        <v>158</v>
      </c>
      <c r="I28" s="180" t="s">
        <v>181</v>
      </c>
      <c r="J28" s="181">
        <v>4</v>
      </c>
      <c r="K28" s="176"/>
      <c r="L28" s="172" t="s">
        <v>184</v>
      </c>
    </row>
    <row r="29" spans="1:12" ht="28.5" hidden="1" customHeight="1" x14ac:dyDescent="0.2">
      <c r="A29" s="99" t="s">
        <v>155</v>
      </c>
      <c r="B29" s="99" t="str">
        <f t="shared" si="0"/>
        <v>Betrokkene_NNP.EMAIL_ADRES</v>
      </c>
      <c r="C29" s="99" t="s">
        <v>156</v>
      </c>
      <c r="D29" s="99" t="s">
        <v>140</v>
      </c>
      <c r="E29" s="99">
        <v>22</v>
      </c>
      <c r="F29" s="99" t="s">
        <v>194</v>
      </c>
      <c r="G29" s="179"/>
      <c r="H29" s="172" t="s">
        <v>158</v>
      </c>
      <c r="I29" s="180" t="s">
        <v>146</v>
      </c>
      <c r="J29" s="181">
        <v>255</v>
      </c>
      <c r="K29" s="176"/>
      <c r="L29" s="172" t="s">
        <v>195</v>
      </c>
    </row>
    <row r="30" spans="1:12" ht="28.5" hidden="1" customHeight="1" x14ac:dyDescent="0.2">
      <c r="A30" s="99" t="s">
        <v>155</v>
      </c>
      <c r="B30" s="99" t="str">
        <f t="shared" si="0"/>
        <v>Betrokkene_NNP.WEBSITE</v>
      </c>
      <c r="C30" s="99" t="s">
        <v>156</v>
      </c>
      <c r="D30" s="99" t="s">
        <v>140</v>
      </c>
      <c r="E30" s="99">
        <v>23</v>
      </c>
      <c r="F30" s="99" t="s">
        <v>196</v>
      </c>
      <c r="G30" s="179"/>
      <c r="H30" s="172" t="s">
        <v>158</v>
      </c>
      <c r="I30" s="180" t="s">
        <v>197</v>
      </c>
      <c r="J30" s="181">
        <v>255</v>
      </c>
      <c r="K30" s="176"/>
      <c r="L30" s="172" t="s">
        <v>198</v>
      </c>
    </row>
    <row r="31" spans="1:12" ht="28.5" hidden="1" customHeight="1" x14ac:dyDescent="0.2">
      <c r="A31" s="99" t="s">
        <v>155</v>
      </c>
      <c r="B31" s="99" t="str">
        <f t="shared" si="0"/>
        <v>Betrokkene_NNP.NAAM_CONTACTPERSOON</v>
      </c>
      <c r="C31" s="99" t="s">
        <v>156</v>
      </c>
      <c r="D31" s="99" t="s">
        <v>140</v>
      </c>
      <c r="E31" s="99">
        <v>24</v>
      </c>
      <c r="F31" s="99" t="s">
        <v>199</v>
      </c>
      <c r="G31" s="179"/>
      <c r="H31" s="172" t="s">
        <v>158</v>
      </c>
      <c r="I31" s="180" t="s">
        <v>146</v>
      </c>
      <c r="J31" s="181">
        <v>255</v>
      </c>
      <c r="K31" s="176"/>
      <c r="L31" s="172" t="s">
        <v>200</v>
      </c>
    </row>
    <row r="32" spans="1:12" ht="28.5" hidden="1" customHeight="1" x14ac:dyDescent="0.2">
      <c r="A32" s="99" t="s">
        <v>155</v>
      </c>
      <c r="B32" s="99" t="str">
        <f t="shared" si="0"/>
        <v>Betrokkene_NNP.GESLACHT_CONTACTPERSOON</v>
      </c>
      <c r="C32" s="99" t="s">
        <v>156</v>
      </c>
      <c r="D32" s="99" t="s">
        <v>140</v>
      </c>
      <c r="E32" s="99">
        <v>25</v>
      </c>
      <c r="F32" s="99" t="s">
        <v>201</v>
      </c>
      <c r="G32" s="179"/>
      <c r="H32" s="172" t="s">
        <v>158</v>
      </c>
      <c r="I32" s="180" t="s">
        <v>146</v>
      </c>
      <c r="J32" s="181">
        <v>1</v>
      </c>
      <c r="K32" s="176" t="s">
        <v>202</v>
      </c>
      <c r="L32" s="172" t="s">
        <v>203</v>
      </c>
    </row>
    <row r="33" spans="1:12" ht="28.5" hidden="1" customHeight="1" x14ac:dyDescent="0.2">
      <c r="A33" s="99" t="s">
        <v>155</v>
      </c>
      <c r="B33" s="99" t="str">
        <f t="shared" si="0"/>
        <v>Betrokkene_NP.DRAAIDATUM</v>
      </c>
      <c r="C33" s="99" t="s">
        <v>204</v>
      </c>
      <c r="D33" s="99" t="s">
        <v>140</v>
      </c>
      <c r="E33" s="99">
        <v>1</v>
      </c>
      <c r="F33" s="99" t="s">
        <v>141</v>
      </c>
      <c r="G33" s="179"/>
      <c r="H33" s="172" t="s">
        <v>140</v>
      </c>
      <c r="I33" s="180" t="s">
        <v>142</v>
      </c>
      <c r="J33" s="181">
        <v>10</v>
      </c>
      <c r="K33" s="176"/>
      <c r="L33" s="172" t="s">
        <v>143</v>
      </c>
    </row>
    <row r="34" spans="1:12" ht="28.5" hidden="1" customHeight="1" x14ac:dyDescent="0.2">
      <c r="A34" s="99" t="s">
        <v>155</v>
      </c>
      <c r="B34" s="99" t="str">
        <f t="shared" si="0"/>
        <v>Betrokkene_NP.VERANTWOORDELIJKE_ORGANISATIE</v>
      </c>
      <c r="C34" s="99" t="s">
        <v>204</v>
      </c>
      <c r="D34" s="99" t="s">
        <v>140</v>
      </c>
      <c r="E34" s="99">
        <v>2</v>
      </c>
      <c r="F34" s="99" t="s">
        <v>144</v>
      </c>
      <c r="G34" s="179" t="s">
        <v>145</v>
      </c>
      <c r="H34" s="172" t="s">
        <v>140</v>
      </c>
      <c r="I34" s="180" t="s">
        <v>146</v>
      </c>
      <c r="J34" s="181">
        <v>10</v>
      </c>
      <c r="K34" s="176" t="s">
        <v>15738</v>
      </c>
      <c r="L34" s="172" t="s">
        <v>148</v>
      </c>
    </row>
    <row r="35" spans="1:12" ht="28.5" hidden="1" customHeight="1" x14ac:dyDescent="0.2">
      <c r="A35" s="99" t="s">
        <v>155</v>
      </c>
      <c r="B35" s="99" t="str">
        <f t="shared" ref="B35:B66" si="1">C35&amp;"."&amp;F35</f>
        <v>Betrokkene_NP.VTH_OBJECTID_OD</v>
      </c>
      <c r="C35" s="99" t="s">
        <v>204</v>
      </c>
      <c r="D35" s="99" t="s">
        <v>140</v>
      </c>
      <c r="E35" s="99">
        <v>3</v>
      </c>
      <c r="F35" s="99" t="s">
        <v>157</v>
      </c>
      <c r="G35" s="179" t="s">
        <v>145</v>
      </c>
      <c r="H35" s="172" t="s">
        <v>140</v>
      </c>
      <c r="I35" s="180" t="s">
        <v>146</v>
      </c>
      <c r="J35" s="181">
        <v>40</v>
      </c>
      <c r="K35" s="176"/>
      <c r="L35" s="172" t="s">
        <v>159</v>
      </c>
    </row>
    <row r="36" spans="1:12" ht="28.5" hidden="1" customHeight="1" x14ac:dyDescent="0.2">
      <c r="A36" s="99" t="s">
        <v>155</v>
      </c>
      <c r="B36" s="99" t="str">
        <f t="shared" si="1"/>
        <v>Betrokkene_NP.ZAAK_IDENTIFICATIE_OD</v>
      </c>
      <c r="C36" s="99" t="s">
        <v>204</v>
      </c>
      <c r="D36" s="99" t="s">
        <v>140</v>
      </c>
      <c r="E36" s="99">
        <v>4</v>
      </c>
      <c r="F36" s="99" t="s">
        <v>149</v>
      </c>
      <c r="G36" s="179" t="s">
        <v>145</v>
      </c>
      <c r="H36" s="172" t="s">
        <v>140</v>
      </c>
      <c r="I36" s="180" t="s">
        <v>146</v>
      </c>
      <c r="J36" s="181">
        <v>40</v>
      </c>
      <c r="K36" s="176"/>
      <c r="L36" s="226" t="s">
        <v>205</v>
      </c>
    </row>
    <row r="37" spans="1:12" ht="28.5" hidden="1" customHeight="1" x14ac:dyDescent="0.2">
      <c r="A37" s="99" t="s">
        <v>155</v>
      </c>
      <c r="B37" s="99" t="str">
        <f t="shared" si="1"/>
        <v>Betrokkene_NP.BETROKKENE_ID</v>
      </c>
      <c r="C37" s="99" t="s">
        <v>204</v>
      </c>
      <c r="D37" s="99" t="s">
        <v>140</v>
      </c>
      <c r="E37" s="99">
        <v>5</v>
      </c>
      <c r="F37" s="99" t="s">
        <v>161</v>
      </c>
      <c r="G37" s="179" t="s">
        <v>145</v>
      </c>
      <c r="H37" s="172" t="s">
        <v>140</v>
      </c>
      <c r="I37" s="180" t="s">
        <v>146</v>
      </c>
      <c r="J37" s="181">
        <v>40</v>
      </c>
      <c r="K37" s="176"/>
      <c r="L37" s="226" t="s">
        <v>162</v>
      </c>
    </row>
    <row r="38" spans="1:12" ht="28.5" hidden="1" customHeight="1" x14ac:dyDescent="0.2">
      <c r="A38" s="99" t="s">
        <v>155</v>
      </c>
      <c r="B38" s="99" t="str">
        <f t="shared" si="1"/>
        <v>Betrokkene_NP.ROL</v>
      </c>
      <c r="C38" s="99" t="s">
        <v>204</v>
      </c>
      <c r="D38" s="99" t="s">
        <v>140</v>
      </c>
      <c r="E38" s="99">
        <v>6</v>
      </c>
      <c r="F38" s="99" t="s">
        <v>163</v>
      </c>
      <c r="G38" s="179"/>
      <c r="H38" s="172" t="s">
        <v>140</v>
      </c>
      <c r="I38" s="180" t="s">
        <v>164</v>
      </c>
      <c r="J38" s="181">
        <v>30</v>
      </c>
      <c r="K38" s="168" t="s">
        <v>165</v>
      </c>
      <c r="L38" s="173" t="s">
        <v>166</v>
      </c>
    </row>
    <row r="39" spans="1:12" ht="28.5" hidden="1" customHeight="1" x14ac:dyDescent="0.2">
      <c r="A39" s="99" t="s">
        <v>155</v>
      </c>
      <c r="B39" s="99" t="str">
        <f t="shared" si="1"/>
        <v>Betrokkene_NP.GESLACHT_NP</v>
      </c>
      <c r="C39" s="99" t="s">
        <v>204</v>
      </c>
      <c r="D39" s="99" t="s">
        <v>140</v>
      </c>
      <c r="E39" s="99">
        <v>7</v>
      </c>
      <c r="F39" s="99" t="s">
        <v>206</v>
      </c>
      <c r="G39" s="179"/>
      <c r="H39" s="172" t="s">
        <v>158</v>
      </c>
      <c r="I39" s="180" t="s">
        <v>146</v>
      </c>
      <c r="J39" s="181">
        <v>1</v>
      </c>
      <c r="K39" s="176" t="s">
        <v>202</v>
      </c>
      <c r="L39" s="172" t="s">
        <v>203</v>
      </c>
    </row>
    <row r="40" spans="1:12" ht="28.5" hidden="1" customHeight="1" x14ac:dyDescent="0.2">
      <c r="A40" s="99" t="s">
        <v>155</v>
      </c>
      <c r="B40" s="99" t="str">
        <f t="shared" si="1"/>
        <v>Betrokkene_NP.VOORLETTERS</v>
      </c>
      <c r="C40" s="99" t="s">
        <v>204</v>
      </c>
      <c r="D40" s="99" t="s">
        <v>140</v>
      </c>
      <c r="E40" s="99">
        <v>8</v>
      </c>
      <c r="F40" s="99" t="s">
        <v>207</v>
      </c>
      <c r="G40" s="179"/>
      <c r="H40" s="172" t="s">
        <v>140</v>
      </c>
      <c r="I40" s="180" t="s">
        <v>146</v>
      </c>
      <c r="J40" s="181">
        <v>20</v>
      </c>
      <c r="K40" s="176"/>
      <c r="L40" s="172" t="s">
        <v>208</v>
      </c>
    </row>
    <row r="41" spans="1:12" ht="28.5" hidden="1" customHeight="1" x14ac:dyDescent="0.2">
      <c r="A41" s="99" t="s">
        <v>155</v>
      </c>
      <c r="B41" s="99" t="str">
        <f t="shared" si="1"/>
        <v>Betrokkene_NP.TUSSENVOEGSEL</v>
      </c>
      <c r="C41" s="99" t="s">
        <v>204</v>
      </c>
      <c r="D41" s="99" t="s">
        <v>140</v>
      </c>
      <c r="E41" s="99">
        <v>9</v>
      </c>
      <c r="F41" s="99" t="s">
        <v>209</v>
      </c>
      <c r="G41" s="179"/>
      <c r="H41" s="172" t="s">
        <v>158</v>
      </c>
      <c r="I41" s="180" t="s">
        <v>146</v>
      </c>
      <c r="J41" s="181">
        <v>10</v>
      </c>
      <c r="K41" s="176"/>
      <c r="L41" s="172" t="s">
        <v>210</v>
      </c>
    </row>
    <row r="42" spans="1:12" ht="28.5" hidden="1" customHeight="1" x14ac:dyDescent="0.2">
      <c r="A42" s="99" t="s">
        <v>155</v>
      </c>
      <c r="B42" s="99" t="str">
        <f t="shared" si="1"/>
        <v>Betrokkene_NP.ACHTERNAAM</v>
      </c>
      <c r="C42" s="99" t="s">
        <v>204</v>
      </c>
      <c r="D42" s="99" t="s">
        <v>140</v>
      </c>
      <c r="E42" s="99">
        <v>10</v>
      </c>
      <c r="F42" s="99" t="s">
        <v>211</v>
      </c>
      <c r="G42" s="179"/>
      <c r="H42" s="172" t="s">
        <v>140</v>
      </c>
      <c r="I42" s="180" t="s">
        <v>146</v>
      </c>
      <c r="J42" s="181">
        <v>255</v>
      </c>
      <c r="K42" s="176"/>
      <c r="L42" s="172" t="s">
        <v>212</v>
      </c>
    </row>
    <row r="43" spans="1:12" ht="28.5" hidden="1" customHeight="1" x14ac:dyDescent="0.2">
      <c r="A43" s="99" t="s">
        <v>155</v>
      </c>
      <c r="B43" s="99" t="str">
        <f t="shared" si="1"/>
        <v>Betrokkene_NP.STRAATNAAM</v>
      </c>
      <c r="C43" s="99" t="s">
        <v>204</v>
      </c>
      <c r="D43" s="99" t="s">
        <v>140</v>
      </c>
      <c r="E43" s="99">
        <v>11</v>
      </c>
      <c r="F43" s="99" t="s">
        <v>174</v>
      </c>
      <c r="G43" s="179"/>
      <c r="H43" s="172" t="s">
        <v>140</v>
      </c>
      <c r="I43" s="180" t="s">
        <v>146</v>
      </c>
      <c r="J43" s="181">
        <v>80</v>
      </c>
      <c r="K43" s="176"/>
      <c r="L43" s="172" t="s">
        <v>175</v>
      </c>
    </row>
    <row r="44" spans="1:12" ht="28.5" hidden="1" customHeight="1" x14ac:dyDescent="0.2">
      <c r="A44" s="99" t="s">
        <v>155</v>
      </c>
      <c r="B44" s="99" t="str">
        <f t="shared" si="1"/>
        <v>Betrokkene_NP.POSTCODE</v>
      </c>
      <c r="C44" s="99" t="s">
        <v>204</v>
      </c>
      <c r="D44" s="99" t="s">
        <v>140</v>
      </c>
      <c r="E44" s="99">
        <v>12</v>
      </c>
      <c r="F44" s="99" t="s">
        <v>176</v>
      </c>
      <c r="G44" s="179"/>
      <c r="H44" s="172" t="s">
        <v>140</v>
      </c>
      <c r="I44" s="180" t="s">
        <v>146</v>
      </c>
      <c r="J44" s="181">
        <v>6</v>
      </c>
      <c r="K44" s="176"/>
      <c r="L44" s="172" t="s">
        <v>175</v>
      </c>
    </row>
    <row r="45" spans="1:12" ht="28.5" hidden="1" customHeight="1" x14ac:dyDescent="0.2">
      <c r="A45" s="99" t="s">
        <v>155</v>
      </c>
      <c r="B45" s="99" t="str">
        <f t="shared" si="1"/>
        <v>Betrokkene_NP.PLAATSNAAM</v>
      </c>
      <c r="C45" s="99" t="s">
        <v>204</v>
      </c>
      <c r="D45" s="99" t="s">
        <v>140</v>
      </c>
      <c r="E45" s="99">
        <v>13</v>
      </c>
      <c r="F45" s="99" t="s">
        <v>177</v>
      </c>
      <c r="G45" s="179"/>
      <c r="H45" s="172" t="s">
        <v>140</v>
      </c>
      <c r="I45" s="180" t="s">
        <v>146</v>
      </c>
      <c r="J45" s="181">
        <v>80</v>
      </c>
      <c r="K45" s="176"/>
      <c r="L45" s="172" t="s">
        <v>175</v>
      </c>
    </row>
    <row r="46" spans="1:12" ht="28.5" hidden="1" customHeight="1" x14ac:dyDescent="0.2">
      <c r="A46" s="99" t="s">
        <v>155</v>
      </c>
      <c r="B46" s="99" t="str">
        <f t="shared" si="1"/>
        <v>Betrokkene_NP.HUISNUMMER</v>
      </c>
      <c r="C46" s="99" t="s">
        <v>204</v>
      </c>
      <c r="D46" s="99" t="s">
        <v>140</v>
      </c>
      <c r="E46" s="99">
        <v>14</v>
      </c>
      <c r="F46" s="99" t="s">
        <v>178</v>
      </c>
      <c r="G46" s="179"/>
      <c r="H46" s="172" t="s">
        <v>140</v>
      </c>
      <c r="I46" s="180" t="s">
        <v>168</v>
      </c>
      <c r="J46" s="181">
        <v>5</v>
      </c>
      <c r="K46" s="176"/>
      <c r="L46" s="172" t="s">
        <v>175</v>
      </c>
    </row>
    <row r="47" spans="1:12" ht="28.5" hidden="1" customHeight="1" x14ac:dyDescent="0.2">
      <c r="A47" s="99" t="s">
        <v>155</v>
      </c>
      <c r="B47" s="99" t="str">
        <f t="shared" si="1"/>
        <v>Betrokkene_NP.HUISLETTER</v>
      </c>
      <c r="C47" s="99" t="s">
        <v>204</v>
      </c>
      <c r="D47" s="99" t="s">
        <v>140</v>
      </c>
      <c r="E47" s="99">
        <v>15</v>
      </c>
      <c r="F47" s="99" t="s">
        <v>180</v>
      </c>
      <c r="G47" s="179"/>
      <c r="H47" s="172" t="s">
        <v>158</v>
      </c>
      <c r="I47" s="180" t="s">
        <v>181</v>
      </c>
      <c r="J47" s="181">
        <v>1</v>
      </c>
      <c r="K47" s="176"/>
      <c r="L47" s="175" t="s">
        <v>182</v>
      </c>
    </row>
    <row r="48" spans="1:12" ht="28.5" hidden="1" customHeight="1" x14ac:dyDescent="0.2">
      <c r="A48" s="99" t="s">
        <v>155</v>
      </c>
      <c r="B48" s="99" t="str">
        <f t="shared" si="1"/>
        <v>Betrokkene_NP.TOEVOEGING</v>
      </c>
      <c r="C48" s="99" t="s">
        <v>204</v>
      </c>
      <c r="D48" s="99" t="s">
        <v>140</v>
      </c>
      <c r="E48" s="99">
        <v>16</v>
      </c>
      <c r="F48" s="99" t="s">
        <v>183</v>
      </c>
      <c r="G48" s="179"/>
      <c r="H48" s="172" t="s">
        <v>158</v>
      </c>
      <c r="I48" s="180" t="s">
        <v>181</v>
      </c>
      <c r="J48" s="181">
        <v>4</v>
      </c>
      <c r="K48" s="176"/>
      <c r="L48" s="172" t="s">
        <v>213</v>
      </c>
    </row>
    <row r="49" spans="1:12" ht="28.5" hidden="1" customHeight="1" x14ac:dyDescent="0.2">
      <c r="A49" s="99" t="s">
        <v>155</v>
      </c>
      <c r="B49" s="99" t="str">
        <f t="shared" si="1"/>
        <v>Betrokkene_NP.CA_STRAATNAAM</v>
      </c>
      <c r="C49" s="99" t="s">
        <v>204</v>
      </c>
      <c r="D49" s="99" t="s">
        <v>140</v>
      </c>
      <c r="E49" s="99">
        <v>17</v>
      </c>
      <c r="F49" s="99" t="s">
        <v>185</v>
      </c>
      <c r="G49" s="179"/>
      <c r="H49" s="172" t="s">
        <v>158</v>
      </c>
      <c r="I49" s="180" t="s">
        <v>146</v>
      </c>
      <c r="J49" s="181">
        <v>80</v>
      </c>
      <c r="K49" s="176"/>
      <c r="L49" s="172" t="s">
        <v>186</v>
      </c>
    </row>
    <row r="50" spans="1:12" ht="28.5" hidden="1" customHeight="1" x14ac:dyDescent="0.2">
      <c r="A50" s="99" t="s">
        <v>155</v>
      </c>
      <c r="B50" s="99" t="str">
        <f t="shared" si="1"/>
        <v>Betrokkene_NP.CA_POSTCODE</v>
      </c>
      <c r="C50" s="99" t="s">
        <v>204</v>
      </c>
      <c r="D50" s="99" t="s">
        <v>140</v>
      </c>
      <c r="E50" s="99">
        <v>18</v>
      </c>
      <c r="F50" s="99" t="s">
        <v>187</v>
      </c>
      <c r="G50" s="179"/>
      <c r="H50" s="172" t="s">
        <v>158</v>
      </c>
      <c r="I50" s="180" t="s">
        <v>146</v>
      </c>
      <c r="J50" s="181">
        <v>6</v>
      </c>
      <c r="K50" s="176"/>
      <c r="L50" s="172" t="s">
        <v>214</v>
      </c>
    </row>
    <row r="51" spans="1:12" ht="28.5" hidden="1" customHeight="1" x14ac:dyDescent="0.2">
      <c r="A51" s="99" t="s">
        <v>155</v>
      </c>
      <c r="B51" s="99" t="str">
        <f t="shared" si="1"/>
        <v>Betrokkene_NP.CA_PLAATSNAAM</v>
      </c>
      <c r="C51" s="99" t="s">
        <v>204</v>
      </c>
      <c r="D51" s="99" t="s">
        <v>140</v>
      </c>
      <c r="E51" s="99">
        <v>19</v>
      </c>
      <c r="F51" s="99" t="s">
        <v>189</v>
      </c>
      <c r="G51" s="179"/>
      <c r="H51" s="172" t="s">
        <v>158</v>
      </c>
      <c r="I51" s="180" t="s">
        <v>146</v>
      </c>
      <c r="J51" s="181">
        <v>80</v>
      </c>
      <c r="K51" s="176"/>
      <c r="L51" s="172" t="s">
        <v>188</v>
      </c>
    </row>
    <row r="52" spans="1:12" ht="28.5" hidden="1" customHeight="1" x14ac:dyDescent="0.2">
      <c r="A52" s="99" t="s">
        <v>155</v>
      </c>
      <c r="B52" s="99" t="str">
        <f t="shared" si="1"/>
        <v>Betrokkene_NP.CA_HUISNUMMER</v>
      </c>
      <c r="C52" s="99" t="s">
        <v>204</v>
      </c>
      <c r="D52" s="99" t="s">
        <v>140</v>
      </c>
      <c r="E52" s="99">
        <v>20</v>
      </c>
      <c r="F52" s="99" t="s">
        <v>190</v>
      </c>
      <c r="G52" s="179"/>
      <c r="H52" s="172" t="s">
        <v>158</v>
      </c>
      <c r="I52" s="180" t="s">
        <v>168</v>
      </c>
      <c r="J52" s="181">
        <v>5</v>
      </c>
      <c r="K52" s="176"/>
      <c r="L52" s="172" t="s">
        <v>191</v>
      </c>
    </row>
    <row r="53" spans="1:12" ht="28.5" hidden="1" customHeight="1" x14ac:dyDescent="0.2">
      <c r="A53" s="99" t="s">
        <v>155</v>
      </c>
      <c r="B53" s="99" t="str">
        <f t="shared" si="1"/>
        <v>Betrokkene_NP.CA_HUISLETTER</v>
      </c>
      <c r="C53" s="99" t="s">
        <v>204</v>
      </c>
      <c r="D53" s="99" t="s">
        <v>140</v>
      </c>
      <c r="E53" s="99">
        <v>21</v>
      </c>
      <c r="F53" s="99" t="s">
        <v>192</v>
      </c>
      <c r="G53" s="179"/>
      <c r="H53" s="172" t="s">
        <v>158</v>
      </c>
      <c r="I53" s="180" t="s">
        <v>181</v>
      </c>
      <c r="J53" s="181">
        <v>1</v>
      </c>
      <c r="K53" s="176"/>
      <c r="L53" s="175" t="s">
        <v>215</v>
      </c>
    </row>
    <row r="54" spans="1:12" ht="28.5" hidden="1" customHeight="1" x14ac:dyDescent="0.2">
      <c r="A54" s="99" t="s">
        <v>155</v>
      </c>
      <c r="B54" s="99" t="str">
        <f t="shared" si="1"/>
        <v>Betrokkene_NP.CA_TOEVOEGING</v>
      </c>
      <c r="C54" s="99" t="s">
        <v>204</v>
      </c>
      <c r="D54" s="99" t="s">
        <v>140</v>
      </c>
      <c r="E54" s="99">
        <v>22</v>
      </c>
      <c r="F54" s="99" t="s">
        <v>193</v>
      </c>
      <c r="G54" s="179"/>
      <c r="H54" s="172" t="s">
        <v>158</v>
      </c>
      <c r="I54" s="180" t="s">
        <v>181</v>
      </c>
      <c r="J54" s="181">
        <v>4</v>
      </c>
      <c r="K54" s="176"/>
      <c r="L54" s="172" t="s">
        <v>184</v>
      </c>
    </row>
    <row r="55" spans="1:12" ht="28.5" hidden="1" customHeight="1" x14ac:dyDescent="0.2">
      <c r="A55" s="99" t="s">
        <v>155</v>
      </c>
      <c r="B55" s="99" t="str">
        <f t="shared" si="1"/>
        <v>Betrokkene_NP.EMAIL_ADRES</v>
      </c>
      <c r="C55" s="99" t="s">
        <v>204</v>
      </c>
      <c r="D55" s="99" t="s">
        <v>140</v>
      </c>
      <c r="E55" s="99">
        <v>23</v>
      </c>
      <c r="F55" s="97" t="s">
        <v>194</v>
      </c>
      <c r="G55" s="179"/>
      <c r="H55" s="172" t="s">
        <v>158</v>
      </c>
      <c r="I55" s="180" t="s">
        <v>146</v>
      </c>
      <c r="J55" s="181">
        <v>255</v>
      </c>
      <c r="K55" s="176"/>
      <c r="L55" s="172" t="s">
        <v>216</v>
      </c>
    </row>
    <row r="56" spans="1:12" ht="28.5" hidden="1" customHeight="1" x14ac:dyDescent="0.2">
      <c r="A56" s="99" t="s">
        <v>138</v>
      </c>
      <c r="B56" s="99" t="str">
        <f t="shared" si="1"/>
        <v>Diergroep.DRAAIDATUM</v>
      </c>
      <c r="C56" s="161" t="s">
        <v>217</v>
      </c>
      <c r="D56" s="161" t="s">
        <v>158</v>
      </c>
      <c r="E56" s="161">
        <v>1</v>
      </c>
      <c r="F56" s="161" t="s">
        <v>141</v>
      </c>
      <c r="H56" s="165" t="s">
        <v>140</v>
      </c>
      <c r="I56" s="161" t="s">
        <v>142</v>
      </c>
      <c r="J56" s="163">
        <v>10</v>
      </c>
      <c r="K56" s="164"/>
      <c r="L56" s="165" t="s">
        <v>143</v>
      </c>
    </row>
    <row r="57" spans="1:12" ht="28.5" hidden="1" customHeight="1" x14ac:dyDescent="0.2">
      <c r="A57" s="99" t="s">
        <v>138</v>
      </c>
      <c r="B57" s="99" t="str">
        <f t="shared" si="1"/>
        <v>Diergroep.VERANTWOORDELIJKE_ORGANISATIE</v>
      </c>
      <c r="C57" s="161" t="s">
        <v>217</v>
      </c>
      <c r="D57" s="161" t="s">
        <v>158</v>
      </c>
      <c r="E57" s="161">
        <v>2</v>
      </c>
      <c r="F57" s="161" t="s">
        <v>144</v>
      </c>
      <c r="G57" s="166" t="s">
        <v>145</v>
      </c>
      <c r="H57" s="165" t="s">
        <v>140</v>
      </c>
      <c r="I57" s="161" t="s">
        <v>146</v>
      </c>
      <c r="J57" s="163">
        <v>10</v>
      </c>
      <c r="K57" s="176" t="s">
        <v>15738</v>
      </c>
      <c r="L57" s="165" t="s">
        <v>148</v>
      </c>
    </row>
    <row r="58" spans="1:12" ht="28.5" hidden="1" customHeight="1" x14ac:dyDescent="0.2">
      <c r="A58" s="99" t="s">
        <v>138</v>
      </c>
      <c r="B58" s="99" t="str">
        <f t="shared" si="1"/>
        <v>Diergroep.STAL_ID</v>
      </c>
      <c r="C58" s="161" t="s">
        <v>217</v>
      </c>
      <c r="D58" s="161" t="s">
        <v>158</v>
      </c>
      <c r="E58" s="161">
        <v>3</v>
      </c>
      <c r="F58" s="161" t="s">
        <v>218</v>
      </c>
      <c r="G58" s="166" t="s">
        <v>145</v>
      </c>
      <c r="H58" s="165" t="s">
        <v>140</v>
      </c>
      <c r="I58" s="161" t="s">
        <v>146</v>
      </c>
      <c r="J58" s="163">
        <v>40</v>
      </c>
      <c r="K58" s="164"/>
      <c r="L58" s="165" t="s">
        <v>219</v>
      </c>
    </row>
    <row r="59" spans="1:12" ht="28.5" hidden="1" customHeight="1" x14ac:dyDescent="0.2">
      <c r="A59" s="99" t="s">
        <v>138</v>
      </c>
      <c r="B59" s="99" t="str">
        <f t="shared" si="1"/>
        <v>Diergroep.DIERGROEP_ID</v>
      </c>
      <c r="C59" s="161" t="s">
        <v>217</v>
      </c>
      <c r="D59" s="161" t="s">
        <v>158</v>
      </c>
      <c r="E59" s="161">
        <v>4</v>
      </c>
      <c r="F59" s="161" t="s">
        <v>220</v>
      </c>
      <c r="G59" s="166" t="s">
        <v>145</v>
      </c>
      <c r="H59" s="165" t="s">
        <v>140</v>
      </c>
      <c r="I59" s="161" t="s">
        <v>146</v>
      </c>
      <c r="J59" s="163">
        <v>40</v>
      </c>
      <c r="K59" s="164"/>
      <c r="L59" s="165" t="s">
        <v>221</v>
      </c>
    </row>
    <row r="60" spans="1:12" ht="28.5" hidden="1" customHeight="1" x14ac:dyDescent="0.2">
      <c r="A60" s="99" t="s">
        <v>138</v>
      </c>
      <c r="B60" s="99" t="str">
        <f t="shared" si="1"/>
        <v>Diergroep.ZAAK_IDENTIFICATIE_OD</v>
      </c>
      <c r="C60" s="161" t="s">
        <v>217</v>
      </c>
      <c r="D60" s="161" t="s">
        <v>158</v>
      </c>
      <c r="E60" s="161">
        <v>5</v>
      </c>
      <c r="F60" s="161" t="s">
        <v>149</v>
      </c>
      <c r="G60" s="161"/>
      <c r="H60" s="165" t="s">
        <v>158</v>
      </c>
      <c r="I60" s="161" t="s">
        <v>146</v>
      </c>
      <c r="J60" s="163">
        <v>40</v>
      </c>
      <c r="K60" s="164"/>
      <c r="L60" s="165" t="s">
        <v>222</v>
      </c>
    </row>
    <row r="61" spans="1:12" ht="28.5" hidden="1" customHeight="1" x14ac:dyDescent="0.2">
      <c r="A61" s="99" t="s">
        <v>138</v>
      </c>
      <c r="B61" s="99" t="str">
        <f t="shared" si="1"/>
        <v>Diergroep.DIERAANTAL</v>
      </c>
      <c r="C61" s="161" t="s">
        <v>217</v>
      </c>
      <c r="D61" s="161" t="s">
        <v>158</v>
      </c>
      <c r="E61" s="161">
        <v>6</v>
      </c>
      <c r="F61" s="161" t="s">
        <v>223</v>
      </c>
      <c r="H61" s="165" t="s">
        <v>140</v>
      </c>
      <c r="I61" s="161" t="s">
        <v>168</v>
      </c>
      <c r="J61" s="163">
        <v>7</v>
      </c>
      <c r="K61" s="164"/>
      <c r="L61" s="165" t="s">
        <v>11662</v>
      </c>
    </row>
    <row r="62" spans="1:12" ht="28.5" hidden="1" customHeight="1" x14ac:dyDescent="0.2">
      <c r="A62" s="99" t="s">
        <v>138</v>
      </c>
      <c r="B62" s="99" t="str">
        <f t="shared" si="1"/>
        <v>Diergroep.TABEL_VERSIE</v>
      </c>
      <c r="C62" s="161" t="s">
        <v>217</v>
      </c>
      <c r="D62" s="161" t="s">
        <v>158</v>
      </c>
      <c r="E62" s="161">
        <v>7</v>
      </c>
      <c r="F62" s="161" t="s">
        <v>224</v>
      </c>
      <c r="H62" s="165" t="s">
        <v>140</v>
      </c>
      <c r="I62" s="161" t="s">
        <v>146</v>
      </c>
      <c r="J62" s="163">
        <v>6</v>
      </c>
      <c r="K62" s="164" t="s">
        <v>225</v>
      </c>
      <c r="L62" s="165" t="s">
        <v>226</v>
      </c>
    </row>
    <row r="63" spans="1:12" ht="28.5" hidden="1" customHeight="1" x14ac:dyDescent="0.2">
      <c r="A63" s="99" t="s">
        <v>138</v>
      </c>
      <c r="B63" s="99" t="str">
        <f t="shared" si="1"/>
        <v>Diergroep.CODE</v>
      </c>
      <c r="C63" s="161" t="s">
        <v>217</v>
      </c>
      <c r="D63" s="161" t="s">
        <v>158</v>
      </c>
      <c r="E63" s="161">
        <v>8</v>
      </c>
      <c r="F63" s="161" t="s">
        <v>227</v>
      </c>
      <c r="H63" s="165" t="s">
        <v>140</v>
      </c>
      <c r="I63" s="161" t="s">
        <v>146</v>
      </c>
      <c r="J63" s="163">
        <v>15</v>
      </c>
      <c r="K63" s="168" t="s">
        <v>228</v>
      </c>
      <c r="L63" s="165" t="s">
        <v>229</v>
      </c>
    </row>
    <row r="64" spans="1:12" ht="28.5" hidden="1" customHeight="1" x14ac:dyDescent="0.2">
      <c r="A64" s="99" t="s">
        <v>138</v>
      </c>
      <c r="B64" s="99" t="str">
        <f t="shared" si="1"/>
        <v>Diergroep.NUMMER</v>
      </c>
      <c r="C64" s="161" t="s">
        <v>217</v>
      </c>
      <c r="D64" s="161" t="s">
        <v>158</v>
      </c>
      <c r="E64" s="161">
        <v>9</v>
      </c>
      <c r="F64" s="161" t="s">
        <v>230</v>
      </c>
      <c r="H64" s="165" t="s">
        <v>231</v>
      </c>
      <c r="I64" s="161" t="s">
        <v>146</v>
      </c>
      <c r="J64" s="163">
        <v>15</v>
      </c>
      <c r="K64" s="168" t="s">
        <v>228</v>
      </c>
      <c r="L64" s="165" t="s">
        <v>232</v>
      </c>
    </row>
    <row r="65" spans="1:12" ht="28.5" hidden="1" customHeight="1" x14ac:dyDescent="0.2">
      <c r="A65" s="99" t="s">
        <v>138</v>
      </c>
      <c r="B65" s="99" t="str">
        <f t="shared" si="1"/>
        <v>Diergroep.OMSCHRIJVING</v>
      </c>
      <c r="C65" s="161" t="s">
        <v>217</v>
      </c>
      <c r="D65" s="161" t="s">
        <v>158</v>
      </c>
      <c r="E65" s="161">
        <v>10</v>
      </c>
      <c r="F65" s="161" t="s">
        <v>233</v>
      </c>
      <c r="H65" s="165" t="s">
        <v>158</v>
      </c>
      <c r="I65" s="161" t="s">
        <v>146</v>
      </c>
      <c r="J65" s="163">
        <v>1000</v>
      </c>
      <c r="K65" s="164"/>
      <c r="L65" s="165" t="s">
        <v>234</v>
      </c>
    </row>
    <row r="66" spans="1:12" ht="28.5" hidden="1" customHeight="1" x14ac:dyDescent="0.2">
      <c r="A66" s="99" t="s">
        <v>138</v>
      </c>
      <c r="B66" s="99" t="str">
        <f t="shared" si="1"/>
        <v>Diergroep.CODE_AD1</v>
      </c>
      <c r="C66" s="161" t="s">
        <v>217</v>
      </c>
      <c r="D66" s="161" t="s">
        <v>158</v>
      </c>
      <c r="E66" s="161">
        <v>11</v>
      </c>
      <c r="F66" s="161" t="s">
        <v>235</v>
      </c>
      <c r="H66" s="165" t="s">
        <v>158</v>
      </c>
      <c r="I66" s="161" t="s">
        <v>146</v>
      </c>
      <c r="J66" s="163">
        <v>15</v>
      </c>
      <c r="K66" s="164" t="s">
        <v>236</v>
      </c>
      <c r="L66" s="165" t="s">
        <v>237</v>
      </c>
    </row>
    <row r="67" spans="1:12" ht="28.5" hidden="1" customHeight="1" x14ac:dyDescent="0.2">
      <c r="A67" s="99" t="s">
        <v>138</v>
      </c>
      <c r="B67" s="99" t="str">
        <f t="shared" ref="B67:B93" si="2">C67&amp;"."&amp;F67</f>
        <v>Diergroep.NUMMER_AD1</v>
      </c>
      <c r="C67" s="161" t="s">
        <v>217</v>
      </c>
      <c r="D67" s="161" t="s">
        <v>158</v>
      </c>
      <c r="E67" s="161">
        <v>12</v>
      </c>
      <c r="F67" s="161" t="s">
        <v>238</v>
      </c>
      <c r="H67" s="165" t="s">
        <v>158</v>
      </c>
      <c r="I67" s="161" t="s">
        <v>146</v>
      </c>
      <c r="J67" s="163">
        <v>15</v>
      </c>
      <c r="K67" s="164" t="s">
        <v>236</v>
      </c>
      <c r="L67" s="165" t="s">
        <v>239</v>
      </c>
    </row>
    <row r="68" spans="1:12" ht="28.5" hidden="1" customHeight="1" x14ac:dyDescent="0.2">
      <c r="A68" s="99" t="s">
        <v>138</v>
      </c>
      <c r="B68" s="99" t="str">
        <f t="shared" si="2"/>
        <v>Diergroep.CODE_AD2</v>
      </c>
      <c r="C68" s="161" t="s">
        <v>217</v>
      </c>
      <c r="D68" s="161" t="s">
        <v>158</v>
      </c>
      <c r="E68" s="161">
        <v>13</v>
      </c>
      <c r="F68" s="161" t="s">
        <v>240</v>
      </c>
      <c r="H68" s="165" t="s">
        <v>158</v>
      </c>
      <c r="I68" s="161" t="s">
        <v>146</v>
      </c>
      <c r="J68" s="163">
        <v>15</v>
      </c>
      <c r="K68" s="164" t="s">
        <v>236</v>
      </c>
      <c r="L68" s="165" t="s">
        <v>237</v>
      </c>
    </row>
    <row r="69" spans="1:12" ht="28.5" hidden="1" customHeight="1" x14ac:dyDescent="0.2">
      <c r="A69" s="99" t="s">
        <v>138</v>
      </c>
      <c r="B69" s="99" t="str">
        <f t="shared" si="2"/>
        <v>Diergroep.NUMMER_AD2</v>
      </c>
      <c r="C69" s="161" t="s">
        <v>217</v>
      </c>
      <c r="D69" s="161" t="s">
        <v>158</v>
      </c>
      <c r="E69" s="161">
        <v>14</v>
      </c>
      <c r="F69" s="161" t="s">
        <v>241</v>
      </c>
      <c r="H69" s="165" t="s">
        <v>158</v>
      </c>
      <c r="I69" s="161" t="s">
        <v>146</v>
      </c>
      <c r="J69" s="163">
        <v>15</v>
      </c>
      <c r="K69" s="164" t="s">
        <v>11667</v>
      </c>
      <c r="L69" s="165" t="s">
        <v>239</v>
      </c>
    </row>
    <row r="70" spans="1:12" ht="28.5" hidden="1" customHeight="1" x14ac:dyDescent="0.2">
      <c r="A70" s="99" t="s">
        <v>138</v>
      </c>
      <c r="B70" s="99" t="str">
        <f>C70&amp;"."&amp;F70</f>
        <v>Diergroep.CODE_AD3</v>
      </c>
      <c r="C70" s="161" t="s">
        <v>217</v>
      </c>
      <c r="D70" s="161" t="s">
        <v>158</v>
      </c>
      <c r="E70" s="161">
        <v>13</v>
      </c>
      <c r="F70" s="161" t="s">
        <v>11663</v>
      </c>
      <c r="H70" s="165" t="s">
        <v>158</v>
      </c>
      <c r="I70" s="161" t="s">
        <v>146</v>
      </c>
      <c r="J70" s="163">
        <v>15</v>
      </c>
      <c r="K70" s="164" t="s">
        <v>13008</v>
      </c>
      <c r="L70" s="165" t="s">
        <v>11665</v>
      </c>
    </row>
    <row r="71" spans="1:12" ht="28.5" hidden="1" customHeight="1" x14ac:dyDescent="0.2">
      <c r="A71" s="99" t="s">
        <v>138</v>
      </c>
      <c r="B71" s="99" t="str">
        <f>C71&amp;"."&amp;F71</f>
        <v>Diergroep.NUMMER_AD3</v>
      </c>
      <c r="C71" s="161" t="s">
        <v>217</v>
      </c>
      <c r="D71" s="161" t="s">
        <v>158</v>
      </c>
      <c r="E71" s="161">
        <v>14</v>
      </c>
      <c r="F71" s="161" t="s">
        <v>11664</v>
      </c>
      <c r="H71" s="165" t="s">
        <v>158</v>
      </c>
      <c r="I71" s="161" t="s">
        <v>146</v>
      </c>
      <c r="J71" s="163">
        <v>15</v>
      </c>
      <c r="K71" s="164" t="s">
        <v>13008</v>
      </c>
      <c r="L71" s="165" t="s">
        <v>11666</v>
      </c>
    </row>
    <row r="72" spans="1:12" ht="28.5" hidden="1" customHeight="1" x14ac:dyDescent="0.2">
      <c r="A72" s="99" t="s">
        <v>138</v>
      </c>
      <c r="B72" s="99" t="str">
        <f t="shared" si="2"/>
        <v>Diergroep.PAS_CODE1</v>
      </c>
      <c r="C72" s="161" t="s">
        <v>217</v>
      </c>
      <c r="D72" s="161" t="s">
        <v>158</v>
      </c>
      <c r="E72" s="161">
        <v>15</v>
      </c>
      <c r="F72" s="161" t="s">
        <v>242</v>
      </c>
      <c r="H72" s="165" t="s">
        <v>158</v>
      </c>
      <c r="I72" s="161" t="s">
        <v>146</v>
      </c>
      <c r="J72" s="163">
        <v>15</v>
      </c>
      <c r="K72" s="164" t="s">
        <v>243</v>
      </c>
      <c r="L72" s="165" t="s">
        <v>244</v>
      </c>
    </row>
    <row r="73" spans="1:12" ht="28.5" hidden="1" customHeight="1" x14ac:dyDescent="0.2">
      <c r="A73" s="99" t="s">
        <v>138</v>
      </c>
      <c r="B73" s="99" t="str">
        <f t="shared" si="2"/>
        <v>Diergroep.PAS_CODE2</v>
      </c>
      <c r="C73" s="161" t="s">
        <v>217</v>
      </c>
      <c r="D73" s="161" t="s">
        <v>158</v>
      </c>
      <c r="E73" s="161">
        <v>16</v>
      </c>
      <c r="F73" s="161" t="s">
        <v>245</v>
      </c>
      <c r="H73" s="165" t="s">
        <v>158</v>
      </c>
      <c r="I73" s="161" t="s">
        <v>146</v>
      </c>
      <c r="J73" s="163">
        <v>15</v>
      </c>
      <c r="K73" s="164" t="s">
        <v>243</v>
      </c>
      <c r="L73" s="165" t="s">
        <v>246</v>
      </c>
    </row>
    <row r="74" spans="1:12" ht="28.5" hidden="1" customHeight="1" x14ac:dyDescent="0.2">
      <c r="A74" s="99" t="s">
        <v>138</v>
      </c>
      <c r="B74" s="99" t="str">
        <f t="shared" si="2"/>
        <v>Diergroep.NH3_EMISSIE</v>
      </c>
      <c r="C74" s="161" t="s">
        <v>217</v>
      </c>
      <c r="D74" s="161" t="s">
        <v>158</v>
      </c>
      <c r="E74" s="161">
        <v>17</v>
      </c>
      <c r="F74" s="161" t="s">
        <v>247</v>
      </c>
      <c r="H74" s="165" t="s">
        <v>158</v>
      </c>
      <c r="I74" s="161" t="s">
        <v>168</v>
      </c>
      <c r="J74" s="163">
        <v>15</v>
      </c>
      <c r="K74" s="164"/>
      <c r="L74" s="165" t="s">
        <v>248</v>
      </c>
    </row>
    <row r="75" spans="1:12" ht="28.5" hidden="1" customHeight="1" x14ac:dyDescent="0.2">
      <c r="A75" s="99" t="s">
        <v>138</v>
      </c>
      <c r="B75" s="99" t="str">
        <f t="shared" si="2"/>
        <v>Diergroep.GEUR_EMISSIE</v>
      </c>
      <c r="C75" s="161" t="s">
        <v>217</v>
      </c>
      <c r="D75" s="161" t="s">
        <v>158</v>
      </c>
      <c r="E75" s="161">
        <v>18</v>
      </c>
      <c r="F75" s="161" t="s">
        <v>249</v>
      </c>
      <c r="H75" s="165" t="s">
        <v>158</v>
      </c>
      <c r="I75" s="161" t="s">
        <v>168</v>
      </c>
      <c r="J75" s="163">
        <v>15</v>
      </c>
      <c r="K75" s="164"/>
      <c r="L75" s="165" t="s">
        <v>250</v>
      </c>
    </row>
    <row r="76" spans="1:12" ht="28.5" hidden="1" customHeight="1" x14ac:dyDescent="0.2">
      <c r="A76" s="99" t="s">
        <v>138</v>
      </c>
      <c r="B76" s="99" t="str">
        <f t="shared" si="2"/>
        <v>Diergroep.FIJNSTOF_EMISSIE</v>
      </c>
      <c r="C76" s="161" t="s">
        <v>217</v>
      </c>
      <c r="D76" s="161" t="s">
        <v>158</v>
      </c>
      <c r="E76" s="161">
        <v>19</v>
      </c>
      <c r="F76" s="161" t="s">
        <v>251</v>
      </c>
      <c r="H76" s="165" t="s">
        <v>158</v>
      </c>
      <c r="I76" s="161" t="s">
        <v>168</v>
      </c>
      <c r="J76" s="163">
        <v>15</v>
      </c>
      <c r="K76" s="164"/>
      <c r="L76" s="165" t="s">
        <v>252</v>
      </c>
    </row>
    <row r="77" spans="1:12" ht="28.5" hidden="1" customHeight="1" x14ac:dyDescent="0.2">
      <c r="A77" s="99" t="s">
        <v>155</v>
      </c>
      <c r="B77" s="99" t="str">
        <f t="shared" si="2"/>
        <v>Documenten.DRAAIDATUM</v>
      </c>
      <c r="C77" s="99" t="s">
        <v>253</v>
      </c>
      <c r="D77" s="99" t="s">
        <v>140</v>
      </c>
      <c r="E77" s="99">
        <v>1</v>
      </c>
      <c r="F77" s="99" t="s">
        <v>141</v>
      </c>
      <c r="G77" s="179"/>
      <c r="H77" s="172" t="s">
        <v>140</v>
      </c>
      <c r="I77" s="180" t="s">
        <v>142</v>
      </c>
      <c r="J77" s="181">
        <v>10</v>
      </c>
      <c r="K77" s="176"/>
      <c r="L77" s="172" t="s">
        <v>143</v>
      </c>
    </row>
    <row r="78" spans="1:12" ht="28.5" hidden="1" customHeight="1" x14ac:dyDescent="0.2">
      <c r="A78" s="99" t="s">
        <v>155</v>
      </c>
      <c r="B78" s="99" t="str">
        <f t="shared" si="2"/>
        <v>Documenten.VERANTWOORDELIJKE_ORGANISATIE</v>
      </c>
      <c r="C78" s="99" t="s">
        <v>253</v>
      </c>
      <c r="D78" s="99" t="s">
        <v>140</v>
      </c>
      <c r="E78" s="99">
        <v>2</v>
      </c>
      <c r="F78" s="99" t="s">
        <v>144</v>
      </c>
      <c r="G78" s="179" t="s">
        <v>145</v>
      </c>
      <c r="H78" s="172" t="s">
        <v>140</v>
      </c>
      <c r="I78" s="180" t="s">
        <v>146</v>
      </c>
      <c r="J78" s="181">
        <v>10</v>
      </c>
      <c r="K78" s="176" t="s">
        <v>15738</v>
      </c>
      <c r="L78" s="172" t="s">
        <v>148</v>
      </c>
    </row>
    <row r="79" spans="1:12" ht="28.5" hidden="1" customHeight="1" x14ac:dyDescent="0.2">
      <c r="A79" s="99" t="s">
        <v>155</v>
      </c>
      <c r="B79" s="99" t="str">
        <f t="shared" si="2"/>
        <v>Documenten.ZAAK_IDENTIFICATIE_OD</v>
      </c>
      <c r="C79" s="99" t="s">
        <v>253</v>
      </c>
      <c r="D79" s="99" t="s">
        <v>140</v>
      </c>
      <c r="E79" s="99">
        <v>3</v>
      </c>
      <c r="F79" s="99" t="s">
        <v>149</v>
      </c>
      <c r="G79" s="179" t="s">
        <v>145</v>
      </c>
      <c r="H79" s="172" t="s">
        <v>140</v>
      </c>
      <c r="I79" s="180" t="s">
        <v>146</v>
      </c>
      <c r="J79" s="181">
        <v>40</v>
      </c>
      <c r="K79" s="176"/>
      <c r="L79" s="226" t="s">
        <v>254</v>
      </c>
    </row>
    <row r="80" spans="1:12" ht="28.5" hidden="1" customHeight="1" x14ac:dyDescent="0.2">
      <c r="A80" s="99" t="s">
        <v>155</v>
      </c>
      <c r="B80" s="99" t="str">
        <f t="shared" si="2"/>
        <v>Documenten.VTH_OBJECTID_OD</v>
      </c>
      <c r="C80" s="99" t="s">
        <v>253</v>
      </c>
      <c r="D80" s="99" t="s">
        <v>140</v>
      </c>
      <c r="E80" s="99">
        <v>4</v>
      </c>
      <c r="F80" s="99" t="s">
        <v>157</v>
      </c>
      <c r="G80" s="179" t="s">
        <v>145</v>
      </c>
      <c r="H80" s="172" t="s">
        <v>140</v>
      </c>
      <c r="I80" s="180" t="s">
        <v>146</v>
      </c>
      <c r="J80" s="181">
        <v>40</v>
      </c>
      <c r="K80" s="176"/>
      <c r="L80" s="172" t="s">
        <v>255</v>
      </c>
    </row>
    <row r="81" spans="1:12" ht="28.5" hidden="1" customHeight="1" x14ac:dyDescent="0.2">
      <c r="A81" s="99" t="s">
        <v>155</v>
      </c>
      <c r="B81" s="99" t="str">
        <f t="shared" si="2"/>
        <v>Documenten.VERTROUWELIJKHEID</v>
      </c>
      <c r="C81" s="99" t="s">
        <v>253</v>
      </c>
      <c r="D81" s="99" t="s">
        <v>140</v>
      </c>
      <c r="E81" s="99">
        <v>5</v>
      </c>
      <c r="F81" s="99" t="s">
        <v>256</v>
      </c>
      <c r="G81" s="179"/>
      <c r="H81" s="172" t="s">
        <v>140</v>
      </c>
      <c r="I81" s="180" t="s">
        <v>146</v>
      </c>
      <c r="J81" s="181">
        <v>50</v>
      </c>
      <c r="K81" s="177" t="s">
        <v>257</v>
      </c>
      <c r="L81" s="227" t="s">
        <v>258</v>
      </c>
    </row>
    <row r="82" spans="1:12" ht="28.5" hidden="1" customHeight="1" x14ac:dyDescent="0.2">
      <c r="A82" s="99" t="s">
        <v>155</v>
      </c>
      <c r="B82" s="99" t="str">
        <f t="shared" si="2"/>
        <v>Documenten.DOCUMENTTYPEID</v>
      </c>
      <c r="C82" s="99" t="s">
        <v>253</v>
      </c>
      <c r="D82" s="99" t="s">
        <v>140</v>
      </c>
      <c r="E82" s="99">
        <v>6</v>
      </c>
      <c r="F82" s="99" t="s">
        <v>259</v>
      </c>
      <c r="G82" s="179"/>
      <c r="H82" s="172" t="s">
        <v>158</v>
      </c>
      <c r="I82" s="180" t="s">
        <v>168</v>
      </c>
      <c r="J82" s="181">
        <v>2</v>
      </c>
      <c r="K82" s="168" t="s">
        <v>260</v>
      </c>
      <c r="L82" s="172" t="s">
        <v>261</v>
      </c>
    </row>
    <row r="83" spans="1:12" ht="28.5" hidden="1" customHeight="1" x14ac:dyDescent="0.2">
      <c r="A83" s="99" t="s">
        <v>155</v>
      </c>
      <c r="B83" s="99" t="str">
        <f t="shared" si="2"/>
        <v>Documenten.DOCUMENTTYPE_OMS</v>
      </c>
      <c r="C83" s="99" t="s">
        <v>253</v>
      </c>
      <c r="D83" s="99" t="s">
        <v>140</v>
      </c>
      <c r="E83" s="99">
        <v>7</v>
      </c>
      <c r="F83" s="99" t="s">
        <v>262</v>
      </c>
      <c r="G83" s="179"/>
      <c r="H83" s="172" t="s">
        <v>140</v>
      </c>
      <c r="I83" s="180" t="s">
        <v>146</v>
      </c>
      <c r="J83" s="181">
        <v>255</v>
      </c>
      <c r="K83" s="168" t="s">
        <v>260</v>
      </c>
      <c r="L83" s="174" t="s">
        <v>263</v>
      </c>
    </row>
    <row r="84" spans="1:12" ht="28.5" hidden="1" customHeight="1" x14ac:dyDescent="0.2">
      <c r="A84" s="99" t="s">
        <v>155</v>
      </c>
      <c r="B84" s="99" t="str">
        <f t="shared" si="2"/>
        <v>Documenten.DOCUMENTSTATUS_DEFINITIEF</v>
      </c>
      <c r="C84" s="99" t="s">
        <v>253</v>
      </c>
      <c r="D84" s="99" t="s">
        <v>140</v>
      </c>
      <c r="E84" s="99">
        <v>8</v>
      </c>
      <c r="F84" s="99" t="s">
        <v>264</v>
      </c>
      <c r="G84" s="179"/>
      <c r="H84" s="172" t="s">
        <v>140</v>
      </c>
      <c r="I84" s="180" t="s">
        <v>265</v>
      </c>
      <c r="J84" s="181">
        <v>1</v>
      </c>
      <c r="K84" s="184" t="s">
        <v>266</v>
      </c>
      <c r="L84" s="172" t="s">
        <v>267</v>
      </c>
    </row>
    <row r="85" spans="1:12" ht="28.5" hidden="1" customHeight="1" x14ac:dyDescent="0.2">
      <c r="A85" s="99" t="s">
        <v>155</v>
      </c>
      <c r="B85" s="99" t="str">
        <f t="shared" si="2"/>
        <v>Documenten.DOCUMENT_RICHTING</v>
      </c>
      <c r="C85" s="99" t="s">
        <v>253</v>
      </c>
      <c r="D85" s="99" t="s">
        <v>140</v>
      </c>
      <c r="E85" s="99">
        <v>9</v>
      </c>
      <c r="F85" s="99" t="s">
        <v>268</v>
      </c>
      <c r="G85" s="179"/>
      <c r="H85" s="172" t="s">
        <v>140</v>
      </c>
      <c r="I85" s="180" t="s">
        <v>146</v>
      </c>
      <c r="J85" s="181">
        <v>20</v>
      </c>
      <c r="K85" s="176" t="s">
        <v>269</v>
      </c>
      <c r="L85" s="172" t="s">
        <v>270</v>
      </c>
    </row>
    <row r="86" spans="1:12" ht="28.5" hidden="1" customHeight="1" x14ac:dyDescent="0.2">
      <c r="A86" s="99" t="s">
        <v>155</v>
      </c>
      <c r="B86" s="99" t="str">
        <f t="shared" si="2"/>
        <v>Documenten.DOCUMENT_CREATIEDATUM</v>
      </c>
      <c r="C86" s="99" t="s">
        <v>253</v>
      </c>
      <c r="D86" s="99" t="s">
        <v>140</v>
      </c>
      <c r="E86" s="99">
        <v>10</v>
      </c>
      <c r="F86" s="99" t="s">
        <v>271</v>
      </c>
      <c r="G86" s="179"/>
      <c r="H86" s="172" t="s">
        <v>158</v>
      </c>
      <c r="I86" s="180" t="s">
        <v>142</v>
      </c>
      <c r="J86" s="181">
        <v>10</v>
      </c>
      <c r="K86" s="176"/>
      <c r="L86" s="172" t="s">
        <v>272</v>
      </c>
    </row>
    <row r="87" spans="1:12" ht="28.5" hidden="1" customHeight="1" x14ac:dyDescent="0.2">
      <c r="A87" s="99" t="s">
        <v>155</v>
      </c>
      <c r="B87" s="99" t="str">
        <f t="shared" si="2"/>
        <v>Documenten.DOCUMENT_MUTATIEDATUM</v>
      </c>
      <c r="C87" s="99" t="s">
        <v>253</v>
      </c>
      <c r="D87" s="99" t="s">
        <v>140</v>
      </c>
      <c r="E87" s="99">
        <v>11</v>
      </c>
      <c r="F87" s="99" t="s">
        <v>273</v>
      </c>
      <c r="G87" s="179"/>
      <c r="H87" s="172" t="s">
        <v>158</v>
      </c>
      <c r="I87" s="180" t="s">
        <v>142</v>
      </c>
      <c r="J87" s="181">
        <v>10</v>
      </c>
      <c r="K87" s="176"/>
      <c r="L87" s="172" t="s">
        <v>274</v>
      </c>
    </row>
    <row r="88" spans="1:12" ht="28.5" hidden="1" customHeight="1" x14ac:dyDescent="0.2">
      <c r="A88" s="99" t="s">
        <v>155</v>
      </c>
      <c r="B88" s="99" t="str">
        <f t="shared" si="2"/>
        <v>Documenten.DOCUMENT_NR_DMS</v>
      </c>
      <c r="C88" s="99" t="s">
        <v>253</v>
      </c>
      <c r="D88" s="99" t="s">
        <v>140</v>
      </c>
      <c r="E88" s="99">
        <v>12</v>
      </c>
      <c r="F88" s="99" t="s">
        <v>275</v>
      </c>
      <c r="G88" s="179" t="s">
        <v>145</v>
      </c>
      <c r="H88" s="172" t="s">
        <v>140</v>
      </c>
      <c r="I88" s="180" t="s">
        <v>146</v>
      </c>
      <c r="J88" s="181">
        <v>20</v>
      </c>
      <c r="K88" s="176"/>
      <c r="L88" s="172" t="s">
        <v>276</v>
      </c>
    </row>
    <row r="89" spans="1:12" ht="28.5" hidden="1" customHeight="1" x14ac:dyDescent="0.2">
      <c r="A89" s="99" t="s">
        <v>155</v>
      </c>
      <c r="B89" s="99" t="str">
        <f t="shared" si="2"/>
        <v>Documenten.DOCUMENT_NR_VTH</v>
      </c>
      <c r="C89" s="99" t="s">
        <v>253</v>
      </c>
      <c r="D89" s="99" t="s">
        <v>140</v>
      </c>
      <c r="E89" s="99">
        <v>13</v>
      </c>
      <c r="F89" s="99" t="s">
        <v>277</v>
      </c>
      <c r="G89" s="179"/>
      <c r="H89" s="172" t="s">
        <v>158</v>
      </c>
      <c r="I89" s="180" t="s">
        <v>146</v>
      </c>
      <c r="J89" s="181">
        <v>20</v>
      </c>
      <c r="K89" s="176"/>
      <c r="L89" s="172" t="s">
        <v>278</v>
      </c>
    </row>
    <row r="90" spans="1:12" ht="28.5" hidden="1" customHeight="1" x14ac:dyDescent="0.2">
      <c r="A90" s="99" t="s">
        <v>155</v>
      </c>
      <c r="B90" s="99" t="str">
        <f t="shared" si="2"/>
        <v>Documenten.DOCUMENT_GROOTTE</v>
      </c>
      <c r="C90" s="99" t="s">
        <v>253</v>
      </c>
      <c r="D90" s="99" t="s">
        <v>140</v>
      </c>
      <c r="E90" s="99">
        <v>14</v>
      </c>
      <c r="F90" s="99" t="s">
        <v>279</v>
      </c>
      <c r="G90" s="179"/>
      <c r="H90" s="172" t="s">
        <v>158</v>
      </c>
      <c r="I90" s="180" t="s">
        <v>168</v>
      </c>
      <c r="J90" s="181">
        <v>10</v>
      </c>
      <c r="K90" s="176"/>
      <c r="L90" s="172" t="s">
        <v>280</v>
      </c>
    </row>
    <row r="91" spans="1:12" ht="28.5" hidden="1" customHeight="1" x14ac:dyDescent="0.2">
      <c r="A91" s="99" t="s">
        <v>155</v>
      </c>
      <c r="B91" s="99" t="str">
        <f t="shared" si="2"/>
        <v>Documenten.DOCUMENT_NAAM</v>
      </c>
      <c r="C91" s="99" t="s">
        <v>253</v>
      </c>
      <c r="D91" s="99" t="s">
        <v>140</v>
      </c>
      <c r="E91" s="99">
        <v>15</v>
      </c>
      <c r="F91" s="99" t="s">
        <v>281</v>
      </c>
      <c r="G91" s="179"/>
      <c r="H91" s="172" t="s">
        <v>140</v>
      </c>
      <c r="I91" s="180" t="s">
        <v>146</v>
      </c>
      <c r="J91" s="181">
        <v>255</v>
      </c>
      <c r="K91" s="176"/>
      <c r="L91" s="172" t="s">
        <v>282</v>
      </c>
    </row>
    <row r="92" spans="1:12" ht="28.5" hidden="1" customHeight="1" x14ac:dyDescent="0.2">
      <c r="A92" s="99" t="s">
        <v>155</v>
      </c>
      <c r="B92" s="99" t="str">
        <f t="shared" si="2"/>
        <v>Documenten.DOCUMENT_VERZENDDATUM</v>
      </c>
      <c r="C92" s="99" t="s">
        <v>253</v>
      </c>
      <c r="D92" s="99" t="s">
        <v>140</v>
      </c>
      <c r="E92" s="99">
        <v>16</v>
      </c>
      <c r="F92" s="99" t="s">
        <v>11650</v>
      </c>
      <c r="G92" s="179"/>
      <c r="H92" s="172" t="s">
        <v>158</v>
      </c>
      <c r="I92" s="180" t="s">
        <v>142</v>
      </c>
      <c r="J92" s="181">
        <v>10</v>
      </c>
      <c r="K92" s="176"/>
      <c r="L92" s="172" t="s">
        <v>11651</v>
      </c>
    </row>
    <row r="93" spans="1:12" ht="28.5" hidden="1" customHeight="1" x14ac:dyDescent="0.2">
      <c r="A93" s="99" t="s">
        <v>283</v>
      </c>
      <c r="B93" s="99" t="str">
        <f t="shared" si="2"/>
        <v>OpslagenInstallaties.DRAAIDATUM</v>
      </c>
      <c r="C93" s="99" t="s">
        <v>284</v>
      </c>
      <c r="D93" s="99" t="s">
        <v>158</v>
      </c>
      <c r="E93" s="99">
        <v>1</v>
      </c>
      <c r="F93" s="99" t="s">
        <v>141</v>
      </c>
      <c r="G93" s="179"/>
      <c r="H93" s="172" t="s">
        <v>140</v>
      </c>
      <c r="I93" s="180" t="s">
        <v>142</v>
      </c>
      <c r="J93" s="181">
        <v>10</v>
      </c>
      <c r="K93" s="185"/>
      <c r="L93" s="172" t="s">
        <v>143</v>
      </c>
    </row>
    <row r="94" spans="1:12" ht="28.5" hidden="1" customHeight="1" x14ac:dyDescent="0.2">
      <c r="A94" s="99" t="s">
        <v>283</v>
      </c>
      <c r="B94" s="99" t="str">
        <f t="shared" ref="B94:B127" si="3">C94&amp;"."&amp;F94</f>
        <v>OpslagenInstallaties.VERANTWOORDELIJKE_ORGANISATIE</v>
      </c>
      <c r="C94" s="99" t="s">
        <v>284</v>
      </c>
      <c r="D94" s="99" t="s">
        <v>158</v>
      </c>
      <c r="E94" s="99">
        <v>2</v>
      </c>
      <c r="F94" s="99" t="s">
        <v>144</v>
      </c>
      <c r="G94" s="179" t="s">
        <v>145</v>
      </c>
      <c r="H94" s="172" t="s">
        <v>140</v>
      </c>
      <c r="I94" s="180" t="s">
        <v>146</v>
      </c>
      <c r="J94" s="181">
        <v>10</v>
      </c>
      <c r="K94" s="176" t="s">
        <v>15738</v>
      </c>
      <c r="L94" s="172" t="s">
        <v>148</v>
      </c>
    </row>
    <row r="95" spans="1:12" ht="28.5" hidden="1" customHeight="1" x14ac:dyDescent="0.2">
      <c r="A95" s="99" t="s">
        <v>283</v>
      </c>
      <c r="B95" s="99" t="str">
        <f t="shared" si="3"/>
        <v>OpslagenInstallaties.VTH_OBJECTID_OD</v>
      </c>
      <c r="C95" s="99" t="s">
        <v>284</v>
      </c>
      <c r="D95" s="99" t="s">
        <v>158</v>
      </c>
      <c r="E95" s="99">
        <v>3</v>
      </c>
      <c r="F95" s="99" t="s">
        <v>157</v>
      </c>
      <c r="G95" s="179" t="s">
        <v>145</v>
      </c>
      <c r="H95" s="172" t="s">
        <v>140</v>
      </c>
      <c r="I95" s="180" t="s">
        <v>146</v>
      </c>
      <c r="J95" s="181">
        <v>40</v>
      </c>
      <c r="K95" s="176"/>
      <c r="L95" s="172" t="s">
        <v>285</v>
      </c>
    </row>
    <row r="96" spans="1:12" ht="28.5" hidden="1" customHeight="1" x14ac:dyDescent="0.2">
      <c r="A96" s="99" t="s">
        <v>283</v>
      </c>
      <c r="B96" s="99" t="str">
        <f t="shared" si="3"/>
        <v>OpslagenInstallaties.OD_CODE</v>
      </c>
      <c r="C96" s="99" t="s">
        <v>284</v>
      </c>
      <c r="D96" s="99" t="s">
        <v>158</v>
      </c>
      <c r="E96" s="99">
        <v>4</v>
      </c>
      <c r="F96" s="99" t="s">
        <v>286</v>
      </c>
      <c r="G96" s="179" t="s">
        <v>145</v>
      </c>
      <c r="H96" s="172" t="s">
        <v>140</v>
      </c>
      <c r="I96" s="180" t="s">
        <v>146</v>
      </c>
      <c r="J96" s="181">
        <v>50</v>
      </c>
      <c r="K96" s="176"/>
      <c r="L96" s="172" t="s">
        <v>287</v>
      </c>
    </row>
    <row r="97" spans="1:12" ht="28.5" hidden="1" customHeight="1" x14ac:dyDescent="0.2">
      <c r="A97" s="99" t="s">
        <v>283</v>
      </c>
      <c r="B97" s="99" t="str">
        <f t="shared" si="3"/>
        <v>OpslagenInstallaties.OP_IN_OMS</v>
      </c>
      <c r="C97" s="99" t="s">
        <v>284</v>
      </c>
      <c r="D97" s="99" t="s">
        <v>158</v>
      </c>
      <c r="E97" s="99">
        <v>5</v>
      </c>
      <c r="F97" s="99" t="s">
        <v>288</v>
      </c>
      <c r="G97" s="179"/>
      <c r="H97" s="172" t="s">
        <v>140</v>
      </c>
      <c r="I97" s="180" t="s">
        <v>146</v>
      </c>
      <c r="J97" s="181">
        <v>1000</v>
      </c>
      <c r="K97" s="168" t="s">
        <v>289</v>
      </c>
      <c r="L97" s="331" t="s">
        <v>15737</v>
      </c>
    </row>
    <row r="98" spans="1:12" ht="28.5" hidden="1" customHeight="1" x14ac:dyDescent="0.2">
      <c r="A98" s="99" t="s">
        <v>283</v>
      </c>
      <c r="B98" s="99" t="str">
        <f t="shared" si="3"/>
        <v>OpslagenInstallaties.OP_IN_EIGENSCHAP</v>
      </c>
      <c r="C98" s="99" t="s">
        <v>284</v>
      </c>
      <c r="D98" s="99" t="s">
        <v>158</v>
      </c>
      <c r="E98" s="99">
        <v>6</v>
      </c>
      <c r="F98" s="99" t="s">
        <v>290</v>
      </c>
      <c r="G98" s="179"/>
      <c r="H98" s="172" t="s">
        <v>158</v>
      </c>
      <c r="I98" s="180" t="s">
        <v>146</v>
      </c>
      <c r="J98" s="181">
        <v>1000</v>
      </c>
      <c r="K98" s="176"/>
      <c r="L98" s="174" t="s">
        <v>291</v>
      </c>
    </row>
    <row r="99" spans="1:12" ht="28.5" hidden="1" customHeight="1" x14ac:dyDescent="0.2">
      <c r="A99" s="99" t="s">
        <v>283</v>
      </c>
      <c r="B99" s="99" t="str">
        <f t="shared" si="3"/>
        <v>OpslagenInstallaties.OP_IN_EIG_WAARDE</v>
      </c>
      <c r="C99" s="99" t="s">
        <v>284</v>
      </c>
      <c r="D99" s="99" t="s">
        <v>158</v>
      </c>
      <c r="E99" s="99">
        <v>7</v>
      </c>
      <c r="F99" s="99" t="s">
        <v>292</v>
      </c>
      <c r="G99" s="179"/>
      <c r="H99" s="172" t="s">
        <v>158</v>
      </c>
      <c r="I99" s="180" t="s">
        <v>146</v>
      </c>
      <c r="J99" s="181">
        <v>1000</v>
      </c>
      <c r="K99" s="176"/>
      <c r="L99" s="174" t="s">
        <v>293</v>
      </c>
    </row>
    <row r="100" spans="1:12" ht="28.5" hidden="1" customHeight="1" x14ac:dyDescent="0.2">
      <c r="A100" s="99" t="s">
        <v>283</v>
      </c>
      <c r="B100" s="99" t="str">
        <f t="shared" si="3"/>
        <v>OpslagenInstallaties.OP_IN_EIG_EENHEID</v>
      </c>
      <c r="C100" s="99" t="s">
        <v>284</v>
      </c>
      <c r="D100" s="99" t="s">
        <v>158</v>
      </c>
      <c r="E100" s="99">
        <v>8</v>
      </c>
      <c r="F100" s="99" t="s">
        <v>294</v>
      </c>
      <c r="G100" s="179"/>
      <c r="H100" s="172" t="s">
        <v>158</v>
      </c>
      <c r="I100" s="180" t="s">
        <v>146</v>
      </c>
      <c r="J100" s="181">
        <v>10</v>
      </c>
      <c r="K100" s="176"/>
      <c r="L100" s="174" t="s">
        <v>295</v>
      </c>
    </row>
    <row r="101" spans="1:12" ht="28.5" hidden="1" customHeight="1" x14ac:dyDescent="0.2">
      <c r="A101" s="99" t="s">
        <v>138</v>
      </c>
      <c r="B101" s="99" t="str">
        <f t="shared" si="3"/>
        <v>Overtreding.DRAAIDATUM</v>
      </c>
      <c r="C101" s="99" t="s">
        <v>296</v>
      </c>
      <c r="D101" s="161" t="s">
        <v>158</v>
      </c>
      <c r="E101" s="99">
        <v>1</v>
      </c>
      <c r="F101" s="99" t="s">
        <v>141</v>
      </c>
      <c r="G101" s="166"/>
      <c r="H101" s="165" t="s">
        <v>140</v>
      </c>
      <c r="I101" s="161" t="s">
        <v>142</v>
      </c>
      <c r="J101" s="163">
        <v>10</v>
      </c>
      <c r="K101" s="164"/>
      <c r="L101" s="165" t="s">
        <v>143</v>
      </c>
    </row>
    <row r="102" spans="1:12" ht="28.5" hidden="1" customHeight="1" x14ac:dyDescent="0.2">
      <c r="A102" s="99" t="s">
        <v>138</v>
      </c>
      <c r="B102" s="99" t="str">
        <f t="shared" si="3"/>
        <v>Overtreding.VERANTWOORDELIJKE_ORGANISATIE</v>
      </c>
      <c r="C102" s="99" t="s">
        <v>296</v>
      </c>
      <c r="D102" s="161" t="s">
        <v>158</v>
      </c>
      <c r="E102" s="99">
        <v>2</v>
      </c>
      <c r="F102" s="99" t="s">
        <v>144</v>
      </c>
      <c r="G102" s="166" t="s">
        <v>145</v>
      </c>
      <c r="H102" s="165" t="s">
        <v>140</v>
      </c>
      <c r="I102" s="161" t="s">
        <v>146</v>
      </c>
      <c r="J102" s="163">
        <v>40</v>
      </c>
      <c r="K102" s="176" t="s">
        <v>15738</v>
      </c>
      <c r="L102" s="165" t="s">
        <v>148</v>
      </c>
    </row>
    <row r="103" spans="1:12" ht="28.5" hidden="1" customHeight="1" x14ac:dyDescent="0.2">
      <c r="A103" s="99" t="s">
        <v>138</v>
      </c>
      <c r="B103" s="99" t="str">
        <f t="shared" si="3"/>
        <v>Overtreding.OVERTREDING_ID</v>
      </c>
      <c r="C103" s="99" t="s">
        <v>296</v>
      </c>
      <c r="D103" s="161" t="s">
        <v>158</v>
      </c>
      <c r="E103" s="99">
        <v>3</v>
      </c>
      <c r="F103" s="99" t="s">
        <v>297</v>
      </c>
      <c r="G103" s="166" t="s">
        <v>145</v>
      </c>
      <c r="H103" s="165" t="s">
        <v>140</v>
      </c>
      <c r="I103" s="161" t="s">
        <v>146</v>
      </c>
      <c r="J103" s="163">
        <v>40</v>
      </c>
      <c r="K103" s="164"/>
      <c r="L103" s="165" t="s">
        <v>298</v>
      </c>
    </row>
    <row r="104" spans="1:12" ht="28.5" hidden="1" customHeight="1" x14ac:dyDescent="0.2">
      <c r="A104" s="99" t="s">
        <v>138</v>
      </c>
      <c r="B104" s="99" t="str">
        <f t="shared" si="3"/>
        <v>Overtreding.ZAAK_IDENTIFICATIE_OD</v>
      </c>
      <c r="C104" s="99" t="s">
        <v>296</v>
      </c>
      <c r="D104" s="161" t="s">
        <v>158</v>
      </c>
      <c r="E104" s="99">
        <v>4</v>
      </c>
      <c r="F104" s="99" t="s">
        <v>149</v>
      </c>
      <c r="G104" s="166" t="s">
        <v>145</v>
      </c>
      <c r="H104" s="165" t="s">
        <v>140</v>
      </c>
      <c r="I104" s="161" t="s">
        <v>146</v>
      </c>
      <c r="J104" s="163">
        <v>40</v>
      </c>
      <c r="K104" s="164"/>
      <c r="L104" s="226" t="s">
        <v>11255</v>
      </c>
    </row>
    <row r="105" spans="1:12" ht="28.5" hidden="1" customHeight="1" x14ac:dyDescent="0.2">
      <c r="A105" s="99" t="s">
        <v>138</v>
      </c>
      <c r="B105" s="99" t="str">
        <f t="shared" si="3"/>
        <v>Overtreding.ASPECT</v>
      </c>
      <c r="C105" s="99" t="s">
        <v>296</v>
      </c>
      <c r="D105" s="161" t="s">
        <v>158</v>
      </c>
      <c r="E105" s="99">
        <v>5</v>
      </c>
      <c r="F105" s="99" t="s">
        <v>299</v>
      </c>
      <c r="H105" s="165" t="s">
        <v>140</v>
      </c>
      <c r="I105" s="161" t="s">
        <v>146</v>
      </c>
      <c r="J105" s="163">
        <v>40</v>
      </c>
      <c r="K105" s="168" t="s">
        <v>300</v>
      </c>
      <c r="L105" s="178" t="s">
        <v>301</v>
      </c>
    </row>
    <row r="106" spans="1:12" ht="28.5" hidden="1" customHeight="1" x14ac:dyDescent="0.2">
      <c r="A106" s="99" t="s">
        <v>138</v>
      </c>
      <c r="B106" s="99" t="str">
        <f t="shared" si="3"/>
        <v>Overtreding.BEVINDING_OMSCHRIJVING</v>
      </c>
      <c r="C106" s="99" t="s">
        <v>296</v>
      </c>
      <c r="D106" s="161" t="s">
        <v>158</v>
      </c>
      <c r="E106" s="99">
        <v>6</v>
      </c>
      <c r="F106" s="99" t="s">
        <v>302</v>
      </c>
      <c r="H106" s="165" t="s">
        <v>158</v>
      </c>
      <c r="I106" s="161" t="s">
        <v>146</v>
      </c>
      <c r="J106" s="163">
        <v>250</v>
      </c>
      <c r="L106" s="178" t="s">
        <v>303</v>
      </c>
    </row>
    <row r="107" spans="1:12" ht="28.5" hidden="1" customHeight="1" x14ac:dyDescent="0.2">
      <c r="A107" s="99" t="s">
        <v>138</v>
      </c>
      <c r="B107" s="99" t="str">
        <f t="shared" si="3"/>
        <v>Overtreding.LHS_CODE</v>
      </c>
      <c r="C107" s="99" t="s">
        <v>296</v>
      </c>
      <c r="D107" s="161" t="s">
        <v>158</v>
      </c>
      <c r="E107" s="99">
        <v>7</v>
      </c>
      <c r="F107" s="99" t="s">
        <v>304</v>
      </c>
      <c r="H107" s="165" t="s">
        <v>140</v>
      </c>
      <c r="I107" s="161" t="s">
        <v>146</v>
      </c>
      <c r="J107" s="163">
        <v>2</v>
      </c>
      <c r="K107" s="168" t="s">
        <v>305</v>
      </c>
      <c r="L107" s="178" t="s">
        <v>306</v>
      </c>
    </row>
    <row r="108" spans="1:12" ht="28.5" hidden="1" customHeight="1" x14ac:dyDescent="0.2">
      <c r="A108" s="99" t="s">
        <v>138</v>
      </c>
      <c r="B108" s="99" t="str">
        <f t="shared" si="3"/>
        <v>Overtreding.GEVOLG_CODE</v>
      </c>
      <c r="C108" s="99" t="s">
        <v>296</v>
      </c>
      <c r="D108" s="161" t="s">
        <v>158</v>
      </c>
      <c r="E108" s="99">
        <v>8</v>
      </c>
      <c r="F108" s="99" t="s">
        <v>307</v>
      </c>
      <c r="H108" s="165" t="s">
        <v>158</v>
      </c>
      <c r="I108" s="161" t="s">
        <v>146</v>
      </c>
      <c r="J108" s="163">
        <v>2</v>
      </c>
      <c r="K108" s="168" t="s">
        <v>305</v>
      </c>
      <c r="L108" s="178" t="s">
        <v>308</v>
      </c>
    </row>
    <row r="109" spans="1:12" ht="28.5" hidden="1" customHeight="1" x14ac:dyDescent="0.2">
      <c r="A109" s="99" t="s">
        <v>138</v>
      </c>
      <c r="B109" s="99" t="str">
        <f t="shared" si="3"/>
        <v>Overtreding.GEVOLG_OMS</v>
      </c>
      <c r="C109" s="99" t="s">
        <v>296</v>
      </c>
      <c r="D109" s="161" t="s">
        <v>158</v>
      </c>
      <c r="E109" s="99">
        <v>9</v>
      </c>
      <c r="F109" s="99" t="s">
        <v>309</v>
      </c>
      <c r="H109" s="165" t="s">
        <v>158</v>
      </c>
      <c r="I109" s="161" t="s">
        <v>146</v>
      </c>
      <c r="J109" s="163">
        <v>1000</v>
      </c>
      <c r="K109" s="168" t="s">
        <v>305</v>
      </c>
      <c r="L109" s="178" t="s">
        <v>310</v>
      </c>
    </row>
    <row r="110" spans="1:12" ht="28.5" hidden="1" customHeight="1" x14ac:dyDescent="0.2">
      <c r="A110" s="99" t="s">
        <v>138</v>
      </c>
      <c r="B110" s="99" t="str">
        <f t="shared" si="3"/>
        <v>Overtreding.GEDRAG_CODE</v>
      </c>
      <c r="C110" s="99" t="s">
        <v>296</v>
      </c>
      <c r="D110" s="161" t="s">
        <v>158</v>
      </c>
      <c r="E110" s="99">
        <v>10</v>
      </c>
      <c r="F110" s="99" t="s">
        <v>311</v>
      </c>
      <c r="H110" s="165" t="s">
        <v>158</v>
      </c>
      <c r="I110" s="161" t="s">
        <v>146</v>
      </c>
      <c r="J110" s="163">
        <v>2</v>
      </c>
      <c r="K110" s="168" t="s">
        <v>305</v>
      </c>
      <c r="L110" s="178" t="s">
        <v>312</v>
      </c>
    </row>
    <row r="111" spans="1:12" ht="28.5" hidden="1" customHeight="1" x14ac:dyDescent="0.2">
      <c r="A111" s="99" t="s">
        <v>138</v>
      </c>
      <c r="B111" s="99" t="str">
        <f t="shared" si="3"/>
        <v>Overtreding.GEDRAG_OMS</v>
      </c>
      <c r="C111" s="99" t="s">
        <v>296</v>
      </c>
      <c r="D111" s="161" t="s">
        <v>158</v>
      </c>
      <c r="E111" s="99">
        <v>11</v>
      </c>
      <c r="F111" s="99" t="s">
        <v>313</v>
      </c>
      <c r="H111" s="165" t="s">
        <v>158</v>
      </c>
      <c r="I111" s="161" t="s">
        <v>146</v>
      </c>
      <c r="J111" s="163">
        <v>1000</v>
      </c>
      <c r="K111" s="168" t="s">
        <v>305</v>
      </c>
      <c r="L111" s="178" t="s">
        <v>314</v>
      </c>
    </row>
    <row r="112" spans="1:12" ht="28.5" hidden="1" customHeight="1" x14ac:dyDescent="0.2">
      <c r="A112" s="99" t="s">
        <v>138</v>
      </c>
      <c r="B112" s="99" t="str">
        <f t="shared" si="3"/>
        <v>Overtreding.VERZWAREND_CODE</v>
      </c>
      <c r="C112" s="99" t="s">
        <v>296</v>
      </c>
      <c r="D112" s="161" t="s">
        <v>158</v>
      </c>
      <c r="E112" s="99">
        <v>12</v>
      </c>
      <c r="F112" s="99" t="s">
        <v>315</v>
      </c>
      <c r="H112" s="165" t="s">
        <v>158</v>
      </c>
      <c r="I112" s="161" t="s">
        <v>146</v>
      </c>
      <c r="J112" s="163">
        <v>2</v>
      </c>
      <c r="K112" s="265" t="s">
        <v>300</v>
      </c>
      <c r="L112" s="178" t="s">
        <v>316</v>
      </c>
    </row>
    <row r="113" spans="1:12" ht="28.5" hidden="1" customHeight="1" x14ac:dyDescent="0.2">
      <c r="A113" s="99" t="s">
        <v>138</v>
      </c>
      <c r="B113" s="99" t="str">
        <f t="shared" si="3"/>
        <v>Overtreding.VERZWAREND_OMS</v>
      </c>
      <c r="C113" s="99" t="s">
        <v>296</v>
      </c>
      <c r="D113" s="161" t="s">
        <v>158</v>
      </c>
      <c r="E113" s="99">
        <v>13</v>
      </c>
      <c r="F113" s="99" t="s">
        <v>317</v>
      </c>
      <c r="H113" s="165" t="s">
        <v>158</v>
      </c>
      <c r="I113" s="161" t="s">
        <v>146</v>
      </c>
      <c r="J113" s="163">
        <v>1000</v>
      </c>
      <c r="K113" s="168" t="s">
        <v>300</v>
      </c>
      <c r="L113" s="178" t="s">
        <v>318</v>
      </c>
    </row>
    <row r="114" spans="1:12" ht="28.5" hidden="1" customHeight="1" x14ac:dyDescent="0.2">
      <c r="A114" s="99" t="s">
        <v>138</v>
      </c>
      <c r="B114" s="99" t="str">
        <f t="shared" si="3"/>
        <v>Overtreding.VERZACHTEND_CODE</v>
      </c>
      <c r="C114" s="99" t="s">
        <v>296</v>
      </c>
      <c r="D114" s="161" t="s">
        <v>158</v>
      </c>
      <c r="E114" s="99">
        <v>14</v>
      </c>
      <c r="F114" s="99" t="s">
        <v>319</v>
      </c>
      <c r="H114" s="165" t="s">
        <v>158</v>
      </c>
      <c r="I114" s="161" t="s">
        <v>146</v>
      </c>
      <c r="J114" s="163">
        <v>2</v>
      </c>
      <c r="K114" s="168" t="s">
        <v>300</v>
      </c>
      <c r="L114" s="178" t="s">
        <v>320</v>
      </c>
    </row>
    <row r="115" spans="1:12" ht="28.5" hidden="1" customHeight="1" x14ac:dyDescent="0.2">
      <c r="A115" s="99" t="s">
        <v>138</v>
      </c>
      <c r="B115" s="99" t="str">
        <f t="shared" si="3"/>
        <v>Overtreding.VERZACHTEND_OMS</v>
      </c>
      <c r="C115" s="99" t="s">
        <v>296</v>
      </c>
      <c r="D115" s="161" t="s">
        <v>158</v>
      </c>
      <c r="E115" s="99">
        <v>15</v>
      </c>
      <c r="F115" s="99" t="s">
        <v>321</v>
      </c>
      <c r="H115" s="165" t="s">
        <v>158</v>
      </c>
      <c r="I115" s="161" t="s">
        <v>146</v>
      </c>
      <c r="J115" s="163">
        <v>1000</v>
      </c>
      <c r="K115" s="168" t="s">
        <v>300</v>
      </c>
      <c r="L115" s="178" t="s">
        <v>322</v>
      </c>
    </row>
    <row r="116" spans="1:12" ht="28.5" hidden="1" customHeight="1" x14ac:dyDescent="0.2">
      <c r="A116" s="99" t="s">
        <v>138</v>
      </c>
      <c r="B116" s="99" t="str">
        <f>C116&amp;"."&amp;F116</f>
        <v>Overtreding.ACTIVITEITEN_ID</v>
      </c>
      <c r="C116" s="99" t="s">
        <v>296</v>
      </c>
      <c r="D116" s="161" t="s">
        <v>158</v>
      </c>
      <c r="E116" s="99">
        <v>16</v>
      </c>
      <c r="F116" s="99" t="s">
        <v>13012</v>
      </c>
      <c r="H116" s="165" t="s">
        <v>158</v>
      </c>
      <c r="I116" s="161" t="s">
        <v>146</v>
      </c>
      <c r="J116" s="181">
        <v>1000</v>
      </c>
      <c r="K116" s="168"/>
      <c r="L116" s="226" t="s">
        <v>13068</v>
      </c>
    </row>
    <row r="117" spans="1:12" ht="28.5" hidden="1" customHeight="1" x14ac:dyDescent="0.2">
      <c r="A117" s="99" t="s">
        <v>283</v>
      </c>
      <c r="B117" s="99" t="str">
        <f t="shared" si="3"/>
        <v>RuimtelijkObject.DRAAIDATUM</v>
      </c>
      <c r="C117" s="99" t="s">
        <v>323</v>
      </c>
      <c r="D117" s="99" t="s">
        <v>140</v>
      </c>
      <c r="E117" s="99">
        <v>1</v>
      </c>
      <c r="F117" s="99" t="s">
        <v>141</v>
      </c>
      <c r="G117" s="179"/>
      <c r="H117" s="172" t="s">
        <v>140</v>
      </c>
      <c r="I117" s="180" t="s">
        <v>142</v>
      </c>
      <c r="J117" s="181">
        <v>10</v>
      </c>
      <c r="K117" s="176"/>
      <c r="L117" s="172" t="s">
        <v>143</v>
      </c>
    </row>
    <row r="118" spans="1:12" ht="28.5" hidden="1" customHeight="1" x14ac:dyDescent="0.2">
      <c r="A118" s="99" t="s">
        <v>283</v>
      </c>
      <c r="B118" s="99" t="str">
        <f t="shared" si="3"/>
        <v>RuimtelijkObject.VERANTWOORDELIJKE_ORGANISATIE</v>
      </c>
      <c r="C118" s="99" t="s">
        <v>323</v>
      </c>
      <c r="D118" s="99" t="s">
        <v>140</v>
      </c>
      <c r="E118" s="99">
        <v>2</v>
      </c>
      <c r="F118" s="99" t="s">
        <v>144</v>
      </c>
      <c r="G118" s="179" t="s">
        <v>145</v>
      </c>
      <c r="H118" s="172" t="s">
        <v>140</v>
      </c>
      <c r="I118" s="180" t="s">
        <v>146</v>
      </c>
      <c r="J118" s="181">
        <v>10</v>
      </c>
      <c r="K118" s="176" t="s">
        <v>15738</v>
      </c>
      <c r="L118" s="172" t="s">
        <v>148</v>
      </c>
    </row>
    <row r="119" spans="1:12" ht="28.5" hidden="1" customHeight="1" x14ac:dyDescent="0.2">
      <c r="A119" s="99" t="s">
        <v>283</v>
      </c>
      <c r="B119" s="99" t="str">
        <f t="shared" si="3"/>
        <v>RuimtelijkObject.VTH_OBJECTID_OD</v>
      </c>
      <c r="C119" s="99" t="s">
        <v>323</v>
      </c>
      <c r="D119" s="99" t="s">
        <v>140</v>
      </c>
      <c r="E119" s="99">
        <v>3</v>
      </c>
      <c r="F119" s="99" t="s">
        <v>157</v>
      </c>
      <c r="G119" s="179" t="s">
        <v>145</v>
      </c>
      <c r="H119" s="172" t="s">
        <v>140</v>
      </c>
      <c r="I119" s="180" t="s">
        <v>146</v>
      </c>
      <c r="J119" s="181">
        <v>40</v>
      </c>
      <c r="K119" s="176"/>
      <c r="L119" s="172" t="s">
        <v>11571</v>
      </c>
    </row>
    <row r="120" spans="1:12" ht="28.5" hidden="1" customHeight="1" x14ac:dyDescent="0.2">
      <c r="A120" s="99" t="s">
        <v>283</v>
      </c>
      <c r="B120" s="99" t="str">
        <f>C120&amp;"."&amp;F120</f>
        <v>RuimtelijkObject.ZAAK_IDENTIFICATIE_OD</v>
      </c>
      <c r="C120" s="99" t="s">
        <v>323</v>
      </c>
      <c r="D120" s="99" t="s">
        <v>140</v>
      </c>
      <c r="E120" s="99">
        <v>4</v>
      </c>
      <c r="F120" s="99" t="s">
        <v>149</v>
      </c>
      <c r="G120" s="179" t="s">
        <v>145</v>
      </c>
      <c r="H120" s="172" t="s">
        <v>140</v>
      </c>
      <c r="I120" s="180" t="s">
        <v>146</v>
      </c>
      <c r="J120" s="181">
        <v>40</v>
      </c>
      <c r="K120" s="176"/>
      <c r="L120" s="226" t="s">
        <v>11572</v>
      </c>
    </row>
    <row r="121" spans="1:12" ht="28.5" hidden="1" customHeight="1" x14ac:dyDescent="0.2">
      <c r="A121" s="99" t="s">
        <v>283</v>
      </c>
      <c r="B121" s="99" t="str">
        <f t="shared" si="3"/>
        <v>RuimtelijkObject.RUIMTELIJKOBJECT_ID</v>
      </c>
      <c r="C121" s="99" t="s">
        <v>323</v>
      </c>
      <c r="D121" s="99" t="s">
        <v>140</v>
      </c>
      <c r="E121" s="99">
        <v>5</v>
      </c>
      <c r="F121" s="99" t="s">
        <v>324</v>
      </c>
      <c r="G121" s="179" t="s">
        <v>145</v>
      </c>
      <c r="H121" s="172" t="s">
        <v>140</v>
      </c>
      <c r="I121" s="180" t="s">
        <v>164</v>
      </c>
      <c r="J121" s="181">
        <v>40</v>
      </c>
      <c r="K121" s="176"/>
      <c r="L121" s="172" t="s">
        <v>325</v>
      </c>
    </row>
    <row r="122" spans="1:12" ht="28.5" hidden="1" customHeight="1" x14ac:dyDescent="0.2">
      <c r="A122" s="99" t="s">
        <v>283</v>
      </c>
      <c r="B122" s="99" t="str">
        <f t="shared" si="3"/>
        <v>RuimtelijkObject.BAG_ID</v>
      </c>
      <c r="C122" s="99" t="s">
        <v>323</v>
      </c>
      <c r="D122" s="99" t="s">
        <v>140</v>
      </c>
      <c r="E122" s="99">
        <v>6</v>
      </c>
      <c r="F122" s="99" t="s">
        <v>326</v>
      </c>
      <c r="G122" s="179"/>
      <c r="H122" s="172" t="s">
        <v>158</v>
      </c>
      <c r="I122" s="180" t="s">
        <v>146</v>
      </c>
      <c r="J122" s="181">
        <v>16</v>
      </c>
      <c r="K122" s="176"/>
      <c r="L122" s="226" t="s">
        <v>327</v>
      </c>
    </row>
    <row r="123" spans="1:12" ht="28.5" hidden="1" customHeight="1" x14ac:dyDescent="0.2">
      <c r="A123" s="99" t="s">
        <v>283</v>
      </c>
      <c r="B123" s="99" t="str">
        <f t="shared" si="3"/>
        <v>RuimtelijkObject.HOOFDADRES_AO</v>
      </c>
      <c r="C123" s="99" t="s">
        <v>323</v>
      </c>
      <c r="D123" s="99" t="s">
        <v>140</v>
      </c>
      <c r="E123" s="99">
        <v>7</v>
      </c>
      <c r="F123" s="99" t="s">
        <v>328</v>
      </c>
      <c r="G123" s="179"/>
      <c r="H123" s="172" t="s">
        <v>140</v>
      </c>
      <c r="I123" s="180" t="s">
        <v>265</v>
      </c>
      <c r="J123" s="181">
        <v>1</v>
      </c>
      <c r="K123" s="176" t="s">
        <v>329</v>
      </c>
      <c r="L123" s="172" t="s">
        <v>330</v>
      </c>
    </row>
    <row r="124" spans="1:12" ht="28.5" hidden="1" customHeight="1" x14ac:dyDescent="0.2">
      <c r="A124" s="99" t="s">
        <v>283</v>
      </c>
      <c r="B124" s="99" t="str">
        <f t="shared" si="3"/>
        <v>RuimtelijkObject.WOONPLAATS</v>
      </c>
      <c r="C124" s="99" t="s">
        <v>323</v>
      </c>
      <c r="D124" s="99" t="s">
        <v>140</v>
      </c>
      <c r="E124" s="99">
        <v>8</v>
      </c>
      <c r="F124" s="99" t="s">
        <v>331</v>
      </c>
      <c r="G124" s="179"/>
      <c r="H124" s="172" t="s">
        <v>140</v>
      </c>
      <c r="I124" s="180" t="s">
        <v>146</v>
      </c>
      <c r="J124" s="181">
        <v>80</v>
      </c>
      <c r="K124" s="176"/>
      <c r="L124" s="175"/>
    </row>
    <row r="125" spans="1:12" ht="28.5" hidden="1" customHeight="1" x14ac:dyDescent="0.2">
      <c r="A125" s="99" t="s">
        <v>283</v>
      </c>
      <c r="B125" s="99" t="str">
        <f t="shared" si="3"/>
        <v>RuimtelijkObject.STRAATNAAM</v>
      </c>
      <c r="C125" s="99" t="s">
        <v>323</v>
      </c>
      <c r="D125" s="99" t="s">
        <v>140</v>
      </c>
      <c r="E125" s="99">
        <v>9</v>
      </c>
      <c r="F125" s="99" t="s">
        <v>174</v>
      </c>
      <c r="G125" s="179"/>
      <c r="H125" s="172" t="s">
        <v>140</v>
      </c>
      <c r="I125" s="180" t="s">
        <v>146</v>
      </c>
      <c r="J125" s="181">
        <v>80</v>
      </c>
      <c r="K125" s="176"/>
      <c r="L125" s="175"/>
    </row>
    <row r="126" spans="1:12" ht="28.5" hidden="1" customHeight="1" x14ac:dyDescent="0.2">
      <c r="A126" s="99" t="s">
        <v>283</v>
      </c>
      <c r="B126" s="99" t="str">
        <f t="shared" si="3"/>
        <v>RuimtelijkObject.POSTCODE</v>
      </c>
      <c r="C126" s="99" t="s">
        <v>323</v>
      </c>
      <c r="D126" s="99" t="s">
        <v>140</v>
      </c>
      <c r="E126" s="99">
        <v>10</v>
      </c>
      <c r="F126" s="99" t="s">
        <v>176</v>
      </c>
      <c r="G126" s="179"/>
      <c r="H126" s="172" t="s">
        <v>140</v>
      </c>
      <c r="I126" s="180" t="s">
        <v>146</v>
      </c>
      <c r="J126" s="181">
        <v>7</v>
      </c>
      <c r="K126" s="176"/>
      <c r="L126" s="175" t="s">
        <v>332</v>
      </c>
    </row>
    <row r="127" spans="1:12" ht="28.5" hidden="1" customHeight="1" x14ac:dyDescent="0.2">
      <c r="A127" s="99" t="s">
        <v>283</v>
      </c>
      <c r="B127" s="99" t="str">
        <f t="shared" si="3"/>
        <v>RuimtelijkObject.HUISNUMMER</v>
      </c>
      <c r="C127" s="99" t="s">
        <v>323</v>
      </c>
      <c r="D127" s="99" t="s">
        <v>140</v>
      </c>
      <c r="E127" s="99">
        <v>11</v>
      </c>
      <c r="F127" s="99" t="s">
        <v>178</v>
      </c>
      <c r="G127" s="179"/>
      <c r="H127" s="172" t="s">
        <v>140</v>
      </c>
      <c r="I127" s="180" t="s">
        <v>168</v>
      </c>
      <c r="J127" s="181">
        <v>5</v>
      </c>
      <c r="K127" s="176"/>
      <c r="L127" s="175" t="s">
        <v>179</v>
      </c>
    </row>
    <row r="128" spans="1:12" ht="28.5" hidden="1" customHeight="1" x14ac:dyDescent="0.2">
      <c r="A128" s="99" t="s">
        <v>283</v>
      </c>
      <c r="B128" s="99" t="str">
        <f t="shared" ref="B128:B159" si="4">C128&amp;"."&amp;F128</f>
        <v>RuimtelijkObject.HUISLETTER</v>
      </c>
      <c r="C128" s="99" t="s">
        <v>323</v>
      </c>
      <c r="D128" s="99" t="s">
        <v>140</v>
      </c>
      <c r="E128" s="99">
        <v>12</v>
      </c>
      <c r="F128" s="99" t="s">
        <v>180</v>
      </c>
      <c r="G128" s="179"/>
      <c r="H128" s="172" t="s">
        <v>158</v>
      </c>
      <c r="I128" s="180" t="s">
        <v>181</v>
      </c>
      <c r="J128" s="181">
        <v>1</v>
      </c>
      <c r="K128" s="176"/>
      <c r="L128" s="175" t="s">
        <v>182</v>
      </c>
    </row>
    <row r="129" spans="1:12" ht="28.5" hidden="1" customHeight="1" x14ac:dyDescent="0.2">
      <c r="A129" s="99" t="s">
        <v>283</v>
      </c>
      <c r="B129" s="99" t="str">
        <f t="shared" si="4"/>
        <v>RuimtelijkObject.HUISNUMMERTOEVOEGING</v>
      </c>
      <c r="C129" s="99" t="s">
        <v>323</v>
      </c>
      <c r="D129" s="99" t="s">
        <v>140</v>
      </c>
      <c r="E129" s="99">
        <v>13</v>
      </c>
      <c r="F129" s="99" t="s">
        <v>333</v>
      </c>
      <c r="G129" s="179"/>
      <c r="H129" s="172" t="s">
        <v>158</v>
      </c>
      <c r="I129" s="180" t="s">
        <v>146</v>
      </c>
      <c r="J129" s="181">
        <v>4</v>
      </c>
      <c r="K129" s="176"/>
      <c r="L129" s="175" t="s">
        <v>334</v>
      </c>
    </row>
    <row r="130" spans="1:12" ht="28.5" hidden="1" customHeight="1" x14ac:dyDescent="0.2">
      <c r="A130" s="99" t="s">
        <v>283</v>
      </c>
      <c r="B130" s="99" t="str">
        <f t="shared" si="4"/>
        <v>RuimtelijkObject.PAND_IDENTIFICATIE</v>
      </c>
      <c r="C130" s="99" t="s">
        <v>323</v>
      </c>
      <c r="D130" s="99" t="s">
        <v>140</v>
      </c>
      <c r="E130" s="99">
        <v>14</v>
      </c>
      <c r="F130" s="99" t="s">
        <v>335</v>
      </c>
      <c r="G130" s="179"/>
      <c r="H130" s="172" t="s">
        <v>158</v>
      </c>
      <c r="I130" s="180" t="s">
        <v>146</v>
      </c>
      <c r="J130" s="181">
        <v>16</v>
      </c>
      <c r="K130" s="176"/>
      <c r="L130" s="226" t="s">
        <v>336</v>
      </c>
    </row>
    <row r="131" spans="1:12" ht="28.5" hidden="1" customHeight="1" x14ac:dyDescent="0.2">
      <c r="A131" s="99" t="s">
        <v>283</v>
      </c>
      <c r="B131" s="99" t="str">
        <f t="shared" si="4"/>
        <v>RuimtelijkObject.MONUMENT</v>
      </c>
      <c r="C131" s="99" t="s">
        <v>323</v>
      </c>
      <c r="D131" s="99" t="s">
        <v>140</v>
      </c>
      <c r="E131" s="99">
        <v>15</v>
      </c>
      <c r="F131" s="99" t="s">
        <v>337</v>
      </c>
      <c r="G131" s="179"/>
      <c r="H131" s="172" t="s">
        <v>158</v>
      </c>
      <c r="I131" s="180" t="s">
        <v>146</v>
      </c>
      <c r="J131" s="181">
        <v>10</v>
      </c>
      <c r="K131" s="176" t="s">
        <v>338</v>
      </c>
      <c r="L131" s="172" t="s">
        <v>339</v>
      </c>
    </row>
    <row r="132" spans="1:12" ht="28.5" hidden="1" customHeight="1" x14ac:dyDescent="0.2">
      <c r="A132" s="99" t="s">
        <v>283</v>
      </c>
      <c r="B132" s="99" t="str">
        <f t="shared" si="4"/>
        <v>RuimtelijkObject.BESCHERMD_STADS_DORPSGEZICHT</v>
      </c>
      <c r="C132" s="99" t="s">
        <v>323</v>
      </c>
      <c r="D132" s="99" t="s">
        <v>140</v>
      </c>
      <c r="E132" s="99">
        <v>16</v>
      </c>
      <c r="F132" s="99" t="s">
        <v>340</v>
      </c>
      <c r="G132" s="179"/>
      <c r="H132" s="172" t="s">
        <v>158</v>
      </c>
      <c r="I132" s="180" t="s">
        <v>265</v>
      </c>
      <c r="J132" s="181">
        <v>1</v>
      </c>
      <c r="K132" s="176" t="s">
        <v>329</v>
      </c>
      <c r="L132" s="172"/>
    </row>
    <row r="133" spans="1:12" ht="28.5" hidden="1" customHeight="1" x14ac:dyDescent="0.2">
      <c r="A133" s="99" t="s">
        <v>283</v>
      </c>
      <c r="B133" s="99" t="str">
        <f t="shared" si="4"/>
        <v>RuimtelijkObject.KADASTRALE_GEM_CODE</v>
      </c>
      <c r="C133" s="99" t="s">
        <v>323</v>
      </c>
      <c r="D133" s="99" t="s">
        <v>140</v>
      </c>
      <c r="E133" s="99">
        <v>17</v>
      </c>
      <c r="F133" s="99" t="s">
        <v>341</v>
      </c>
      <c r="G133" s="179"/>
      <c r="H133" s="172" t="s">
        <v>158</v>
      </c>
      <c r="I133" s="180" t="s">
        <v>146</v>
      </c>
      <c r="J133" s="181">
        <v>5</v>
      </c>
      <c r="K133" s="176"/>
      <c r="L133" s="226" t="s">
        <v>342</v>
      </c>
    </row>
    <row r="134" spans="1:12" ht="28.5" hidden="1" customHeight="1" x14ac:dyDescent="0.2">
      <c r="A134" s="99" t="s">
        <v>283</v>
      </c>
      <c r="B134" s="99" t="str">
        <f t="shared" si="4"/>
        <v>RuimtelijkObject.SECTIE</v>
      </c>
      <c r="C134" s="99" t="s">
        <v>323</v>
      </c>
      <c r="D134" s="99" t="s">
        <v>140</v>
      </c>
      <c r="E134" s="99">
        <v>18</v>
      </c>
      <c r="F134" s="99" t="s">
        <v>343</v>
      </c>
      <c r="G134" s="179"/>
      <c r="H134" s="172" t="s">
        <v>158</v>
      </c>
      <c r="I134" s="180" t="s">
        <v>146</v>
      </c>
      <c r="J134" s="181">
        <v>2</v>
      </c>
      <c r="K134" s="176"/>
      <c r="L134" s="226" t="s">
        <v>344</v>
      </c>
    </row>
    <row r="135" spans="1:12" ht="28.5" hidden="1" customHeight="1" x14ac:dyDescent="0.2">
      <c r="A135" s="99" t="s">
        <v>283</v>
      </c>
      <c r="B135" s="99" t="str">
        <f t="shared" si="4"/>
        <v>RuimtelijkObject.PERCEELNUMMER</v>
      </c>
      <c r="C135" s="99" t="s">
        <v>323</v>
      </c>
      <c r="D135" s="99" t="s">
        <v>140</v>
      </c>
      <c r="E135" s="99">
        <v>19</v>
      </c>
      <c r="F135" s="99" t="s">
        <v>345</v>
      </c>
      <c r="G135" s="179"/>
      <c r="H135" s="172" t="s">
        <v>158</v>
      </c>
      <c r="I135" s="180" t="s">
        <v>168</v>
      </c>
      <c r="J135" s="181">
        <v>5</v>
      </c>
      <c r="K135" s="176"/>
      <c r="L135" s="226" t="s">
        <v>346</v>
      </c>
    </row>
    <row r="136" spans="1:12" ht="28.5" hidden="1" customHeight="1" x14ac:dyDescent="0.2">
      <c r="A136" s="99" t="s">
        <v>283</v>
      </c>
      <c r="B136" s="99" t="str">
        <f t="shared" si="4"/>
        <v xml:space="preserve">RuimtelijkObject.GEO_LOCATIE </v>
      </c>
      <c r="C136" s="99" t="s">
        <v>323</v>
      </c>
      <c r="D136" s="99" t="s">
        <v>140</v>
      </c>
      <c r="E136" s="99">
        <v>20</v>
      </c>
      <c r="F136" s="99" t="s">
        <v>347</v>
      </c>
      <c r="G136" s="179"/>
      <c r="H136" s="172" t="s">
        <v>158</v>
      </c>
      <c r="I136" s="180" t="s">
        <v>164</v>
      </c>
      <c r="J136" s="181">
        <v>100</v>
      </c>
      <c r="K136" s="164" t="s">
        <v>348</v>
      </c>
      <c r="L136" s="226" t="s">
        <v>349</v>
      </c>
    </row>
    <row r="137" spans="1:12" ht="28.5" hidden="1" customHeight="1" x14ac:dyDescent="0.2">
      <c r="A137" s="99" t="s">
        <v>138</v>
      </c>
      <c r="B137" s="99" t="str">
        <f t="shared" si="4"/>
        <v>Stal.DRAAIDATUM</v>
      </c>
      <c r="C137" s="161" t="s">
        <v>350</v>
      </c>
      <c r="D137" s="161" t="s">
        <v>158</v>
      </c>
      <c r="E137" s="161">
        <v>1</v>
      </c>
      <c r="F137" s="161" t="s">
        <v>141</v>
      </c>
      <c r="H137" s="165" t="s">
        <v>140</v>
      </c>
      <c r="I137" s="161" t="s">
        <v>142</v>
      </c>
      <c r="J137" s="163">
        <v>10</v>
      </c>
      <c r="K137" s="164"/>
      <c r="L137" s="165" t="s">
        <v>143</v>
      </c>
    </row>
    <row r="138" spans="1:12" ht="28.5" hidden="1" customHeight="1" x14ac:dyDescent="0.2">
      <c r="A138" s="99" t="s">
        <v>138</v>
      </c>
      <c r="B138" s="99" t="str">
        <f t="shared" si="4"/>
        <v>Stal.VERANTWOORDELIJKE_ORGANISATIE</v>
      </c>
      <c r="C138" s="161" t="s">
        <v>350</v>
      </c>
      <c r="D138" s="161" t="s">
        <v>158</v>
      </c>
      <c r="E138" s="161">
        <v>2</v>
      </c>
      <c r="F138" s="161" t="s">
        <v>144</v>
      </c>
      <c r="G138" s="166" t="s">
        <v>145</v>
      </c>
      <c r="H138" s="165" t="s">
        <v>140</v>
      </c>
      <c r="I138" s="161" t="s">
        <v>146</v>
      </c>
      <c r="J138" s="163">
        <v>10</v>
      </c>
      <c r="K138" s="176" t="s">
        <v>15738</v>
      </c>
      <c r="L138" s="165" t="s">
        <v>148</v>
      </c>
    </row>
    <row r="139" spans="1:12" ht="28.5" hidden="1" customHeight="1" x14ac:dyDescent="0.2">
      <c r="A139" s="99" t="s">
        <v>138</v>
      </c>
      <c r="B139" s="99" t="str">
        <f t="shared" si="4"/>
        <v>Stal.VTH_OBJECTID_OD</v>
      </c>
      <c r="C139" s="161" t="s">
        <v>350</v>
      </c>
      <c r="D139" s="161" t="s">
        <v>158</v>
      </c>
      <c r="E139" s="161">
        <v>3</v>
      </c>
      <c r="F139" s="161" t="s">
        <v>157</v>
      </c>
      <c r="G139" s="166" t="s">
        <v>145</v>
      </c>
      <c r="H139" s="165" t="s">
        <v>140</v>
      </c>
      <c r="I139" s="161" t="s">
        <v>146</v>
      </c>
      <c r="J139" s="163">
        <v>40</v>
      </c>
      <c r="K139" s="164"/>
      <c r="L139" s="165" t="s">
        <v>351</v>
      </c>
    </row>
    <row r="140" spans="1:12" ht="28.5" hidden="1" customHeight="1" x14ac:dyDescent="0.2">
      <c r="A140" s="99" t="s">
        <v>138</v>
      </c>
      <c r="B140" s="99" t="str">
        <f t="shared" si="4"/>
        <v>Stal.STAL_ID</v>
      </c>
      <c r="C140" s="161" t="s">
        <v>350</v>
      </c>
      <c r="D140" s="161" t="s">
        <v>158</v>
      </c>
      <c r="E140" s="161">
        <v>4</v>
      </c>
      <c r="F140" s="161" t="s">
        <v>218</v>
      </c>
      <c r="G140" s="166" t="s">
        <v>145</v>
      </c>
      <c r="H140" s="165" t="s">
        <v>140</v>
      </c>
      <c r="I140" s="161" t="s">
        <v>146</v>
      </c>
      <c r="J140" s="163">
        <v>40</v>
      </c>
      <c r="K140" s="164"/>
      <c r="L140" s="165" t="s">
        <v>352</v>
      </c>
    </row>
    <row r="141" spans="1:12" ht="28.5" hidden="1" customHeight="1" x14ac:dyDescent="0.2">
      <c r="A141" s="99" t="s">
        <v>138</v>
      </c>
      <c r="B141" s="99" t="str">
        <f t="shared" si="4"/>
        <v>Stal.STAL_OMS</v>
      </c>
      <c r="C141" s="161" t="s">
        <v>350</v>
      </c>
      <c r="D141" s="161" t="s">
        <v>158</v>
      </c>
      <c r="E141" s="161">
        <v>5</v>
      </c>
      <c r="F141" s="161" t="s">
        <v>353</v>
      </c>
      <c r="H141" s="165" t="s">
        <v>140</v>
      </c>
      <c r="I141" s="161" t="s">
        <v>146</v>
      </c>
      <c r="J141" s="163">
        <v>1000</v>
      </c>
      <c r="K141" s="164"/>
      <c r="L141" s="165" t="s">
        <v>354</v>
      </c>
    </row>
    <row r="142" spans="1:12" ht="28.5" hidden="1" customHeight="1" x14ac:dyDescent="0.2">
      <c r="A142" s="99" t="s">
        <v>138</v>
      </c>
      <c r="B142" s="99" t="str">
        <f t="shared" si="4"/>
        <v>Stal.ORIËNTATIE</v>
      </c>
      <c r="C142" s="161" t="s">
        <v>350</v>
      </c>
      <c r="D142" s="161" t="s">
        <v>158</v>
      </c>
      <c r="E142" s="161">
        <v>6</v>
      </c>
      <c r="F142" s="161" t="s">
        <v>355</v>
      </c>
      <c r="H142" s="165" t="s">
        <v>140</v>
      </c>
      <c r="I142" s="161" t="s">
        <v>168</v>
      </c>
      <c r="J142" s="163">
        <v>4</v>
      </c>
      <c r="K142" s="164" t="s">
        <v>356</v>
      </c>
      <c r="L142" s="165" t="s">
        <v>357</v>
      </c>
    </row>
    <row r="143" spans="1:12" ht="28.5" hidden="1" customHeight="1" x14ac:dyDescent="0.2">
      <c r="A143" s="99" t="s">
        <v>138</v>
      </c>
      <c r="B143" s="99" t="str">
        <f t="shared" si="4"/>
        <v>Stal.LENGTE</v>
      </c>
      <c r="C143" s="161" t="s">
        <v>350</v>
      </c>
      <c r="D143" s="161" t="s">
        <v>158</v>
      </c>
      <c r="E143" s="161">
        <v>7</v>
      </c>
      <c r="F143" s="161" t="s">
        <v>358</v>
      </c>
      <c r="H143" s="165" t="s">
        <v>140</v>
      </c>
      <c r="I143" s="161" t="s">
        <v>168</v>
      </c>
      <c r="J143" s="163">
        <v>4</v>
      </c>
      <c r="K143" s="164" t="s">
        <v>359</v>
      </c>
      <c r="L143" s="165" t="s">
        <v>360</v>
      </c>
    </row>
    <row r="144" spans="1:12" ht="28.5" hidden="1" customHeight="1" x14ac:dyDescent="0.2">
      <c r="A144" s="99" t="s">
        <v>138</v>
      </c>
      <c r="B144" s="99" t="str">
        <f t="shared" si="4"/>
        <v>Stal.BREEDTE</v>
      </c>
      <c r="C144" s="161" t="s">
        <v>350</v>
      </c>
      <c r="D144" s="161" t="s">
        <v>158</v>
      </c>
      <c r="E144" s="161">
        <v>8</v>
      </c>
      <c r="F144" s="161" t="s">
        <v>361</v>
      </c>
      <c r="H144" s="165" t="s">
        <v>140</v>
      </c>
      <c r="I144" s="161" t="s">
        <v>168</v>
      </c>
      <c r="J144" s="163">
        <v>4</v>
      </c>
      <c r="K144" s="164" t="s">
        <v>362</v>
      </c>
      <c r="L144" s="165" t="s">
        <v>363</v>
      </c>
    </row>
    <row r="145" spans="1:12" ht="28.5" hidden="1" customHeight="1" x14ac:dyDescent="0.2">
      <c r="A145" s="99" t="s">
        <v>138</v>
      </c>
      <c r="B145" s="99" t="str">
        <f t="shared" si="4"/>
        <v>Stal.HOOGTE</v>
      </c>
      <c r="C145" s="161" t="s">
        <v>350</v>
      </c>
      <c r="D145" s="161" t="s">
        <v>158</v>
      </c>
      <c r="E145" s="161">
        <v>9</v>
      </c>
      <c r="F145" s="161" t="s">
        <v>364</v>
      </c>
      <c r="H145" s="165" t="s">
        <v>140</v>
      </c>
      <c r="I145" s="161" t="s">
        <v>168</v>
      </c>
      <c r="J145" s="163">
        <v>5</v>
      </c>
      <c r="K145" s="164" t="s">
        <v>365</v>
      </c>
      <c r="L145" s="165" t="s">
        <v>366</v>
      </c>
    </row>
    <row r="146" spans="1:12" ht="28.5" hidden="1" customHeight="1" x14ac:dyDescent="0.2">
      <c r="A146" s="99" t="s">
        <v>138</v>
      </c>
      <c r="B146" s="99" t="str">
        <f t="shared" si="4"/>
        <v>Stal.GEOMETRIE_X_Y</v>
      </c>
      <c r="C146" s="161" t="s">
        <v>350</v>
      </c>
      <c r="D146" s="161" t="s">
        <v>158</v>
      </c>
      <c r="E146" s="161">
        <v>10</v>
      </c>
      <c r="F146" s="161" t="s">
        <v>367</v>
      </c>
      <c r="H146" s="165" t="s">
        <v>368</v>
      </c>
      <c r="I146" s="161" t="s">
        <v>146</v>
      </c>
      <c r="J146" s="163">
        <v>25</v>
      </c>
      <c r="K146" s="164" t="s">
        <v>348</v>
      </c>
      <c r="L146" s="165" t="s">
        <v>369</v>
      </c>
    </row>
    <row r="147" spans="1:12" ht="28.5" hidden="1" customHeight="1" x14ac:dyDescent="0.2">
      <c r="A147" s="99" t="s">
        <v>138</v>
      </c>
      <c r="B147" s="99" t="str">
        <f t="shared" si="4"/>
        <v>Stal.GEOMETRIE_SHAPE</v>
      </c>
      <c r="C147" s="161" t="s">
        <v>350</v>
      </c>
      <c r="D147" s="161" t="s">
        <v>158</v>
      </c>
      <c r="E147" s="161">
        <v>11</v>
      </c>
      <c r="F147" s="161" t="s">
        <v>370</v>
      </c>
      <c r="H147" s="165" t="s">
        <v>158</v>
      </c>
      <c r="I147" s="161" t="s">
        <v>371</v>
      </c>
      <c r="J147" s="163"/>
      <c r="K147" s="164"/>
      <c r="L147" s="165" t="s">
        <v>372</v>
      </c>
    </row>
    <row r="148" spans="1:12" ht="28.5" hidden="1" customHeight="1" x14ac:dyDescent="0.2">
      <c r="A148" s="99" t="s">
        <v>138</v>
      </c>
      <c r="B148" s="99" t="str">
        <f t="shared" si="4"/>
        <v>Stal.PAND_ID</v>
      </c>
      <c r="C148" s="161" t="s">
        <v>350</v>
      </c>
      <c r="D148" s="161" t="s">
        <v>158</v>
      </c>
      <c r="E148" s="161">
        <v>12</v>
      </c>
      <c r="F148" s="161" t="s">
        <v>373</v>
      </c>
      <c r="H148" s="165" t="s">
        <v>158</v>
      </c>
      <c r="I148" s="161" t="s">
        <v>146</v>
      </c>
      <c r="J148" s="163">
        <v>16</v>
      </c>
      <c r="K148" s="164"/>
      <c r="L148" s="165" t="s">
        <v>374</v>
      </c>
    </row>
    <row r="149" spans="1:12" ht="28.5" hidden="1" customHeight="1" x14ac:dyDescent="0.2">
      <c r="A149" s="99" t="s">
        <v>138</v>
      </c>
      <c r="B149" s="99" t="str">
        <f t="shared" si="4"/>
        <v>Stal.EMISSIE_X_Y</v>
      </c>
      <c r="C149" s="161" t="s">
        <v>350</v>
      </c>
      <c r="D149" s="161" t="s">
        <v>158</v>
      </c>
      <c r="E149" s="161">
        <v>13</v>
      </c>
      <c r="F149" s="161" t="s">
        <v>375</v>
      </c>
      <c r="H149" s="165" t="s">
        <v>140</v>
      </c>
      <c r="I149" s="161" t="s">
        <v>146</v>
      </c>
      <c r="J149" s="163">
        <v>25</v>
      </c>
      <c r="K149" s="164" t="s">
        <v>348</v>
      </c>
      <c r="L149" s="165" t="s">
        <v>376</v>
      </c>
    </row>
    <row r="150" spans="1:12" ht="28.5" hidden="1" customHeight="1" x14ac:dyDescent="0.2">
      <c r="A150" s="99" t="s">
        <v>138</v>
      </c>
      <c r="B150" s="99" t="str">
        <f t="shared" si="4"/>
        <v>Stal.EMISSIE_HOOGTE</v>
      </c>
      <c r="C150" s="161" t="s">
        <v>350</v>
      </c>
      <c r="D150" s="161" t="s">
        <v>158</v>
      </c>
      <c r="E150" s="161">
        <v>14</v>
      </c>
      <c r="F150" s="161" t="s">
        <v>377</v>
      </c>
      <c r="H150" s="165" t="s">
        <v>140</v>
      </c>
      <c r="I150" s="161" t="s">
        <v>168</v>
      </c>
      <c r="J150" s="163">
        <v>4</v>
      </c>
      <c r="K150" s="164" t="s">
        <v>378</v>
      </c>
      <c r="L150" s="165" t="s">
        <v>379</v>
      </c>
    </row>
    <row r="151" spans="1:12" ht="28.5" hidden="1" customHeight="1" x14ac:dyDescent="0.2">
      <c r="A151" s="99" t="s">
        <v>138</v>
      </c>
      <c r="B151" s="99" t="str">
        <f t="shared" si="4"/>
        <v>Stal.EMISSIE_DIAMETER</v>
      </c>
      <c r="C151" s="161" t="s">
        <v>350</v>
      </c>
      <c r="D151" s="161" t="s">
        <v>158</v>
      </c>
      <c r="E151" s="161">
        <v>15</v>
      </c>
      <c r="F151" s="161" t="s">
        <v>380</v>
      </c>
      <c r="H151" s="165" t="s">
        <v>140</v>
      </c>
      <c r="I151" s="161" t="s">
        <v>168</v>
      </c>
      <c r="J151" s="163">
        <v>4</v>
      </c>
      <c r="K151" s="164" t="s">
        <v>381</v>
      </c>
      <c r="L151" s="165" t="s">
        <v>382</v>
      </c>
    </row>
    <row r="152" spans="1:12" ht="28.5" hidden="1" customHeight="1" x14ac:dyDescent="0.2">
      <c r="A152" s="99" t="s">
        <v>138</v>
      </c>
      <c r="B152" s="99" t="str">
        <f t="shared" si="4"/>
        <v>Stal.UITTREESNELHEID</v>
      </c>
      <c r="C152" s="161" t="s">
        <v>350</v>
      </c>
      <c r="D152" s="161" t="s">
        <v>158</v>
      </c>
      <c r="E152" s="161">
        <v>16</v>
      </c>
      <c r="F152" s="161" t="s">
        <v>383</v>
      </c>
      <c r="H152" s="165" t="s">
        <v>140</v>
      </c>
      <c r="I152" s="161" t="s">
        <v>168</v>
      </c>
      <c r="J152" s="163">
        <v>4</v>
      </c>
      <c r="K152" s="164" t="s">
        <v>384</v>
      </c>
      <c r="L152" s="165" t="s">
        <v>385</v>
      </c>
    </row>
    <row r="153" spans="1:12" ht="28.5" hidden="1" customHeight="1" x14ac:dyDescent="0.2">
      <c r="A153" s="99" t="s">
        <v>283</v>
      </c>
      <c r="B153" s="99" t="str">
        <f t="shared" si="4"/>
        <v>VTHObject.DRAAIDATUM</v>
      </c>
      <c r="C153" s="99" t="s">
        <v>283</v>
      </c>
      <c r="D153" s="99" t="s">
        <v>140</v>
      </c>
      <c r="E153" s="99">
        <v>1</v>
      </c>
      <c r="F153" s="99" t="s">
        <v>141</v>
      </c>
      <c r="G153" s="179"/>
      <c r="H153" s="172" t="s">
        <v>140</v>
      </c>
      <c r="I153" s="180" t="s">
        <v>142</v>
      </c>
      <c r="J153" s="181">
        <v>10</v>
      </c>
      <c r="K153" s="176"/>
      <c r="L153" s="172" t="s">
        <v>143</v>
      </c>
    </row>
    <row r="154" spans="1:12" ht="28.5" hidden="1" customHeight="1" x14ac:dyDescent="0.2">
      <c r="A154" s="97" t="s">
        <v>283</v>
      </c>
      <c r="B154" s="99" t="str">
        <f t="shared" si="4"/>
        <v>VTHObject.VERANTWOORDELIJKE_ORGANISATIE</v>
      </c>
      <c r="C154" s="99" t="s">
        <v>283</v>
      </c>
      <c r="D154" s="99" t="s">
        <v>140</v>
      </c>
      <c r="E154" s="99">
        <v>2</v>
      </c>
      <c r="F154" s="99" t="s">
        <v>144</v>
      </c>
      <c r="G154" s="179" t="s">
        <v>145</v>
      </c>
      <c r="H154" s="172" t="s">
        <v>140</v>
      </c>
      <c r="I154" s="180" t="s">
        <v>146</v>
      </c>
      <c r="J154" s="181">
        <v>10</v>
      </c>
      <c r="K154" s="176" t="s">
        <v>15738</v>
      </c>
      <c r="L154" s="172" t="s">
        <v>148</v>
      </c>
    </row>
    <row r="155" spans="1:12" ht="28.5" hidden="1" customHeight="1" x14ac:dyDescent="0.2">
      <c r="A155" s="99" t="s">
        <v>283</v>
      </c>
      <c r="B155" s="99" t="str">
        <f t="shared" si="4"/>
        <v>VTHObject.VTH_OBJECTID_OD</v>
      </c>
      <c r="C155" s="99" t="s">
        <v>283</v>
      </c>
      <c r="D155" s="99" t="s">
        <v>140</v>
      </c>
      <c r="E155" s="99">
        <v>3</v>
      </c>
      <c r="F155" s="99" t="s">
        <v>157</v>
      </c>
      <c r="G155" s="179" t="s">
        <v>145</v>
      </c>
      <c r="H155" s="172" t="s">
        <v>140</v>
      </c>
      <c r="I155" s="180" t="s">
        <v>146</v>
      </c>
      <c r="J155" s="181">
        <v>40</v>
      </c>
      <c r="K155" s="176"/>
      <c r="L155" s="172" t="s">
        <v>285</v>
      </c>
    </row>
    <row r="156" spans="1:12" ht="28.5" hidden="1" customHeight="1" x14ac:dyDescent="0.2">
      <c r="A156" s="99" t="s">
        <v>283</v>
      </c>
      <c r="B156" s="99" t="str">
        <f t="shared" si="4"/>
        <v>VTHObject.OMSCHRIJVING</v>
      </c>
      <c r="C156" s="99" t="s">
        <v>283</v>
      </c>
      <c r="D156" s="99" t="s">
        <v>140</v>
      </c>
      <c r="E156" s="99">
        <v>4</v>
      </c>
      <c r="F156" s="99" t="s">
        <v>233</v>
      </c>
      <c r="G156" s="179"/>
      <c r="H156" s="172" t="s">
        <v>140</v>
      </c>
      <c r="I156" s="180" t="s">
        <v>146</v>
      </c>
      <c r="J156" s="181">
        <v>1000</v>
      </c>
      <c r="K156" s="176"/>
      <c r="L156" s="172" t="s">
        <v>386</v>
      </c>
    </row>
    <row r="157" spans="1:12" ht="28.5" hidden="1" customHeight="1" x14ac:dyDescent="0.2">
      <c r="A157" s="99" t="s">
        <v>283</v>
      </c>
      <c r="B157" s="99" t="str">
        <f t="shared" si="4"/>
        <v>VTHObject.ONTSTAANSDATUM</v>
      </c>
      <c r="C157" s="99" t="s">
        <v>283</v>
      </c>
      <c r="D157" s="99" t="s">
        <v>140</v>
      </c>
      <c r="E157" s="99">
        <v>5</v>
      </c>
      <c r="F157" s="99" t="s">
        <v>387</v>
      </c>
      <c r="G157" s="179"/>
      <c r="H157" s="172" t="s">
        <v>158</v>
      </c>
      <c r="I157" s="180" t="s">
        <v>142</v>
      </c>
      <c r="J157" s="181">
        <v>10</v>
      </c>
      <c r="K157" s="176"/>
      <c r="L157" s="172" t="s">
        <v>143</v>
      </c>
    </row>
    <row r="158" spans="1:12" ht="28.5" hidden="1" customHeight="1" x14ac:dyDescent="0.2">
      <c r="A158" s="99" t="s">
        <v>283</v>
      </c>
      <c r="B158" s="99" t="str">
        <f t="shared" si="4"/>
        <v>VTHObject.VERVALDATUM</v>
      </c>
      <c r="C158" s="99" t="s">
        <v>283</v>
      </c>
      <c r="D158" s="99" t="s">
        <v>140</v>
      </c>
      <c r="E158" s="99">
        <v>6</v>
      </c>
      <c r="F158" s="99" t="s">
        <v>388</v>
      </c>
      <c r="G158" s="179"/>
      <c r="H158" s="172" t="s">
        <v>158</v>
      </c>
      <c r="I158" s="180" t="s">
        <v>142</v>
      </c>
      <c r="J158" s="181">
        <v>10</v>
      </c>
      <c r="K158" s="176"/>
      <c r="L158" s="172" t="s">
        <v>143</v>
      </c>
    </row>
    <row r="159" spans="1:12" ht="28.5" hidden="1" customHeight="1" x14ac:dyDescent="0.2">
      <c r="A159" s="99" t="s">
        <v>283</v>
      </c>
      <c r="B159" s="99" t="str">
        <f t="shared" si="4"/>
        <v>VTHObject.GEOMETRIE</v>
      </c>
      <c r="C159" s="99" t="s">
        <v>283</v>
      </c>
      <c r="D159" s="99" t="s">
        <v>140</v>
      </c>
      <c r="E159" s="99">
        <v>7</v>
      </c>
      <c r="F159" s="99" t="s">
        <v>389</v>
      </c>
      <c r="G159" s="179"/>
      <c r="H159" s="172" t="s">
        <v>158</v>
      </c>
      <c r="I159" s="180" t="s">
        <v>164</v>
      </c>
      <c r="J159" s="181">
        <v>1000</v>
      </c>
      <c r="K159" s="176" t="s">
        <v>390</v>
      </c>
      <c r="L159" s="172" t="s">
        <v>391</v>
      </c>
    </row>
    <row r="160" spans="1:12" ht="28.5" hidden="1" customHeight="1" x14ac:dyDescent="0.2">
      <c r="A160" s="99" t="s">
        <v>283</v>
      </c>
      <c r="B160" s="99" t="str">
        <f t="shared" ref="B160:B191" si="5">C160&amp;"."&amp;F160</f>
        <v>VTHObject.LOCATIE_OMSCHRIJVING</v>
      </c>
      <c r="C160" s="99" t="s">
        <v>283</v>
      </c>
      <c r="D160" s="99" t="s">
        <v>140</v>
      </c>
      <c r="E160" s="99">
        <v>8</v>
      </c>
      <c r="F160" s="99" t="s">
        <v>392</v>
      </c>
      <c r="G160" s="179"/>
      <c r="H160" s="172" t="s">
        <v>158</v>
      </c>
      <c r="I160" s="180" t="s">
        <v>146</v>
      </c>
      <c r="J160" s="181">
        <v>1000</v>
      </c>
      <c r="K160" s="176"/>
      <c r="L160" s="172" t="s">
        <v>393</v>
      </c>
    </row>
    <row r="161" spans="1:12" ht="28.5" customHeight="1" x14ac:dyDescent="0.2">
      <c r="A161" s="99" t="s">
        <v>283</v>
      </c>
      <c r="B161" s="99" t="str">
        <f t="shared" ref="B161:B170" si="6">C161&amp;"."&amp;F161</f>
        <v>VTHObject_Eigenschap.DRAAIDATUM</v>
      </c>
      <c r="C161" s="99" t="s">
        <v>394</v>
      </c>
      <c r="D161" s="99" t="s">
        <v>140</v>
      </c>
      <c r="E161" s="99">
        <v>1</v>
      </c>
      <c r="F161" s="99" t="s">
        <v>141</v>
      </c>
      <c r="G161" s="179"/>
      <c r="H161" s="172" t="s">
        <v>140</v>
      </c>
      <c r="I161" s="180" t="s">
        <v>142</v>
      </c>
      <c r="J161" s="181">
        <v>10</v>
      </c>
      <c r="K161" s="176"/>
      <c r="L161" s="172" t="s">
        <v>143</v>
      </c>
    </row>
    <row r="162" spans="1:12" ht="28.5" customHeight="1" x14ac:dyDescent="0.2">
      <c r="A162" s="99" t="s">
        <v>283</v>
      </c>
      <c r="B162" s="99" t="str">
        <f t="shared" si="6"/>
        <v>VTHObject_Eigenschap.VERANTWOORDELIJKE_ORGANISATIE</v>
      </c>
      <c r="C162" s="99" t="s">
        <v>394</v>
      </c>
      <c r="D162" s="99" t="s">
        <v>140</v>
      </c>
      <c r="E162" s="99">
        <v>2</v>
      </c>
      <c r="F162" s="99" t="s">
        <v>144</v>
      </c>
      <c r="G162" s="179" t="s">
        <v>145</v>
      </c>
      <c r="H162" s="172" t="s">
        <v>140</v>
      </c>
      <c r="I162" s="180" t="s">
        <v>146</v>
      </c>
      <c r="J162" s="181">
        <v>10</v>
      </c>
      <c r="K162" s="176" t="s">
        <v>15738</v>
      </c>
      <c r="L162" s="172" t="s">
        <v>148</v>
      </c>
    </row>
    <row r="163" spans="1:12" ht="28.5" customHeight="1" x14ac:dyDescent="0.2">
      <c r="A163" s="99" t="s">
        <v>283</v>
      </c>
      <c r="B163" s="99" t="str">
        <f t="shared" si="6"/>
        <v>VTHObject_Eigenschap.VTH_OBJECTID_OD</v>
      </c>
      <c r="C163" s="99" t="s">
        <v>394</v>
      </c>
      <c r="D163" s="99" t="s">
        <v>140</v>
      </c>
      <c r="E163" s="99">
        <v>3</v>
      </c>
      <c r="F163" s="99" t="s">
        <v>157</v>
      </c>
      <c r="G163" s="179" t="s">
        <v>145</v>
      </c>
      <c r="H163" s="172" t="s">
        <v>140</v>
      </c>
      <c r="I163" s="180" t="s">
        <v>146</v>
      </c>
      <c r="J163" s="181">
        <v>40</v>
      </c>
      <c r="K163" s="176"/>
      <c r="L163" s="172" t="s">
        <v>285</v>
      </c>
    </row>
    <row r="164" spans="1:12" ht="28.5" customHeight="1" x14ac:dyDescent="0.2">
      <c r="A164" s="99" t="s">
        <v>283</v>
      </c>
      <c r="B164" s="99" t="str">
        <f t="shared" si="6"/>
        <v>VTHObject_Eigenschap.DOMEIN</v>
      </c>
      <c r="C164" s="99" t="s">
        <v>394</v>
      </c>
      <c r="D164" s="99" t="s">
        <v>140</v>
      </c>
      <c r="E164" s="99">
        <v>4</v>
      </c>
      <c r="F164" s="99" t="s">
        <v>395</v>
      </c>
      <c r="G164" s="179"/>
      <c r="H164" s="172" t="s">
        <v>140</v>
      </c>
      <c r="I164" s="180" t="s">
        <v>146</v>
      </c>
      <c r="J164" s="181">
        <v>50</v>
      </c>
      <c r="K164" s="286" t="s">
        <v>396</v>
      </c>
      <c r="L164" s="172" t="s">
        <v>397</v>
      </c>
    </row>
    <row r="165" spans="1:12" ht="28.5" customHeight="1" x14ac:dyDescent="0.2">
      <c r="A165" s="99" t="s">
        <v>283</v>
      </c>
      <c r="B165" s="99" t="str">
        <f t="shared" si="6"/>
        <v>VTHObject_Eigenschap.SOORT</v>
      </c>
      <c r="C165" s="99" t="s">
        <v>394</v>
      </c>
      <c r="D165" s="99" t="s">
        <v>140</v>
      </c>
      <c r="E165" s="99">
        <v>5</v>
      </c>
      <c r="F165" s="99" t="s">
        <v>398</v>
      </c>
      <c r="G165" s="179" t="s">
        <v>145</v>
      </c>
      <c r="H165" s="172" t="s">
        <v>140</v>
      </c>
      <c r="I165" s="187" t="s">
        <v>146</v>
      </c>
      <c r="J165" s="187">
        <v>200</v>
      </c>
      <c r="K165" s="178"/>
      <c r="L165" s="99" t="s">
        <v>399</v>
      </c>
    </row>
    <row r="166" spans="1:12" ht="28.5" customHeight="1" x14ac:dyDescent="0.2">
      <c r="A166" s="99" t="s">
        <v>283</v>
      </c>
      <c r="B166" s="99" t="str">
        <f t="shared" si="6"/>
        <v>VTHObject_Eigenschap.CODE</v>
      </c>
      <c r="C166" s="99" t="s">
        <v>394</v>
      </c>
      <c r="D166" s="99" t="s">
        <v>140</v>
      </c>
      <c r="E166" s="99">
        <v>6</v>
      </c>
      <c r="F166" s="99" t="s">
        <v>227</v>
      </c>
      <c r="G166" s="179" t="s">
        <v>145</v>
      </c>
      <c r="H166" s="172" t="s">
        <v>158</v>
      </c>
      <c r="I166" s="187" t="s">
        <v>146</v>
      </c>
      <c r="J166" s="187">
        <v>200</v>
      </c>
      <c r="K166" s="178"/>
      <c r="L166" s="99" t="s">
        <v>400</v>
      </c>
    </row>
    <row r="167" spans="1:12" ht="28.5" customHeight="1" x14ac:dyDescent="0.2">
      <c r="A167" s="99" t="s">
        <v>283</v>
      </c>
      <c r="B167" s="99" t="str">
        <f t="shared" si="6"/>
        <v>VTHObject_Eigenschap.WAARDE</v>
      </c>
      <c r="C167" s="99" t="s">
        <v>394</v>
      </c>
      <c r="D167" s="99" t="s">
        <v>140</v>
      </c>
      <c r="E167" s="99">
        <v>7</v>
      </c>
      <c r="F167" s="99" t="s">
        <v>401</v>
      </c>
      <c r="G167" s="179"/>
      <c r="H167" s="172" t="s">
        <v>140</v>
      </c>
      <c r="I167" s="99" t="s">
        <v>146</v>
      </c>
      <c r="J167" s="187">
        <v>1000</v>
      </c>
      <c r="K167" s="178"/>
      <c r="L167" s="99" t="s">
        <v>402</v>
      </c>
    </row>
    <row r="168" spans="1:12" ht="28.5" customHeight="1" x14ac:dyDescent="0.2">
      <c r="A168" s="99" t="s">
        <v>283</v>
      </c>
      <c r="B168" s="99" t="str">
        <f t="shared" si="6"/>
        <v>VTHObject_Eigenschap.IS_HOOFD</v>
      </c>
      <c r="C168" s="99" t="s">
        <v>394</v>
      </c>
      <c r="D168" s="99" t="s">
        <v>140</v>
      </c>
      <c r="E168" s="99">
        <v>9</v>
      </c>
      <c r="F168" s="99" t="s">
        <v>403</v>
      </c>
      <c r="G168" s="179"/>
      <c r="H168" s="172" t="s">
        <v>140</v>
      </c>
      <c r="I168" s="180" t="s">
        <v>265</v>
      </c>
      <c r="J168" s="181">
        <v>1</v>
      </c>
      <c r="K168" s="184" t="s">
        <v>329</v>
      </c>
      <c r="L168" s="172"/>
    </row>
    <row r="169" spans="1:12" ht="28.5" customHeight="1" x14ac:dyDescent="0.2">
      <c r="A169" s="99" t="s">
        <v>283</v>
      </c>
      <c r="B169" s="99" t="str">
        <f t="shared" si="6"/>
        <v>VTHObject_Eigenschap.WAARDE_2</v>
      </c>
      <c r="C169" s="99" t="s">
        <v>394</v>
      </c>
      <c r="D169" s="99" t="s">
        <v>140</v>
      </c>
      <c r="E169" s="99">
        <v>7</v>
      </c>
      <c r="F169" s="99" t="s">
        <v>404</v>
      </c>
      <c r="G169" s="179"/>
      <c r="H169" s="172" t="s">
        <v>158</v>
      </c>
      <c r="I169" s="99" t="s">
        <v>146</v>
      </c>
      <c r="J169" s="187">
        <v>1000</v>
      </c>
      <c r="K169" s="178"/>
      <c r="L169" s="99" t="s">
        <v>405</v>
      </c>
    </row>
    <row r="170" spans="1:12" ht="28.5" customHeight="1" x14ac:dyDescent="0.2">
      <c r="A170" s="99" t="s">
        <v>283</v>
      </c>
      <c r="B170" s="99" t="str">
        <f t="shared" si="6"/>
        <v>VTHObject_Eigenschap.PERIODE</v>
      </c>
      <c r="C170" s="99" t="s">
        <v>394</v>
      </c>
      <c r="D170" s="99" t="s">
        <v>140</v>
      </c>
      <c r="E170" s="99">
        <v>9</v>
      </c>
      <c r="F170" s="99" t="s">
        <v>406</v>
      </c>
      <c r="G170" s="179"/>
      <c r="H170" s="172" t="s">
        <v>158</v>
      </c>
      <c r="I170" s="180" t="s">
        <v>146</v>
      </c>
      <c r="J170" s="181">
        <v>250</v>
      </c>
      <c r="K170" s="184" t="s">
        <v>407</v>
      </c>
      <c r="L170" s="172" t="s">
        <v>408</v>
      </c>
    </row>
    <row r="171" spans="1:12" ht="28.5" hidden="1" customHeight="1" x14ac:dyDescent="0.2">
      <c r="A171" s="99" t="s">
        <v>138</v>
      </c>
      <c r="B171" s="99" t="str">
        <f t="shared" si="5"/>
        <v>Zaak.DRAAIDATUM</v>
      </c>
      <c r="C171" s="99" t="s">
        <v>138</v>
      </c>
      <c r="D171" s="99" t="s">
        <v>140</v>
      </c>
      <c r="E171" s="99">
        <v>1</v>
      </c>
      <c r="F171" s="99" t="s">
        <v>141</v>
      </c>
      <c r="G171" s="179"/>
      <c r="H171" s="172" t="s">
        <v>140</v>
      </c>
      <c r="I171" s="180" t="s">
        <v>142</v>
      </c>
      <c r="J171" s="181">
        <v>10</v>
      </c>
      <c r="K171" s="176"/>
      <c r="L171" s="172" t="s">
        <v>143</v>
      </c>
    </row>
    <row r="172" spans="1:12" ht="28.5" hidden="1" customHeight="1" x14ac:dyDescent="0.2">
      <c r="A172" s="99" t="s">
        <v>138</v>
      </c>
      <c r="B172" s="99" t="str">
        <f t="shared" si="5"/>
        <v>Zaak.VERANTWOORDELIJKE_ORGANISATIE</v>
      </c>
      <c r="C172" s="99" t="s">
        <v>138</v>
      </c>
      <c r="D172" s="99" t="s">
        <v>140</v>
      </c>
      <c r="E172" s="99">
        <v>2</v>
      </c>
      <c r="F172" s="99" t="s">
        <v>144</v>
      </c>
      <c r="G172" s="179" t="s">
        <v>145</v>
      </c>
      <c r="H172" s="172" t="s">
        <v>140</v>
      </c>
      <c r="I172" s="180" t="s">
        <v>146</v>
      </c>
      <c r="J172" s="181">
        <v>10</v>
      </c>
      <c r="K172" s="176" t="s">
        <v>15738</v>
      </c>
      <c r="L172" s="172" t="s">
        <v>148</v>
      </c>
    </row>
    <row r="173" spans="1:12" ht="28.5" hidden="1" customHeight="1" x14ac:dyDescent="0.2">
      <c r="A173" s="99" t="s">
        <v>138</v>
      </c>
      <c r="B173" s="99" t="str">
        <f t="shared" si="5"/>
        <v>Zaak.VTH_OBJECTID_OD</v>
      </c>
      <c r="C173" s="99" t="s">
        <v>138</v>
      </c>
      <c r="D173" s="99" t="s">
        <v>140</v>
      </c>
      <c r="E173" s="99">
        <v>3</v>
      </c>
      <c r="F173" s="99" t="s">
        <v>157</v>
      </c>
      <c r="G173" s="179"/>
      <c r="H173" s="172" t="s">
        <v>140</v>
      </c>
      <c r="I173" s="180" t="s">
        <v>146</v>
      </c>
      <c r="J173" s="181">
        <v>40</v>
      </c>
      <c r="K173" s="176"/>
      <c r="L173" s="172" t="s">
        <v>409</v>
      </c>
    </row>
    <row r="174" spans="1:12" ht="28.5" hidden="1" customHeight="1" x14ac:dyDescent="0.2">
      <c r="A174" s="99" t="s">
        <v>138</v>
      </c>
      <c r="B174" s="99" t="str">
        <f t="shared" si="5"/>
        <v>Zaak.ZAAK_IDENTIFICATIE_OD</v>
      </c>
      <c r="C174" s="99" t="s">
        <v>138</v>
      </c>
      <c r="D174" s="99" t="s">
        <v>140</v>
      </c>
      <c r="E174" s="99">
        <v>4</v>
      </c>
      <c r="F174" s="99" t="s">
        <v>149</v>
      </c>
      <c r="G174" s="179" t="s">
        <v>145</v>
      </c>
      <c r="H174" s="172" t="s">
        <v>140</v>
      </c>
      <c r="I174" s="180" t="s">
        <v>146</v>
      </c>
      <c r="J174" s="181">
        <v>40</v>
      </c>
      <c r="K174" s="176"/>
      <c r="L174" s="226" t="s">
        <v>410</v>
      </c>
    </row>
    <row r="175" spans="1:12" ht="28.5" hidden="1" customHeight="1" x14ac:dyDescent="0.2">
      <c r="A175" s="99" t="s">
        <v>138</v>
      </c>
      <c r="B175" s="99" t="str">
        <f t="shared" si="5"/>
        <v>Zaak.ZAAK_OMSCHRIJVING</v>
      </c>
      <c r="C175" s="99" t="s">
        <v>138</v>
      </c>
      <c r="D175" s="99" t="s">
        <v>140</v>
      </c>
      <c r="E175" s="99">
        <v>5</v>
      </c>
      <c r="F175" s="99" t="s">
        <v>411</v>
      </c>
      <c r="G175" s="179"/>
      <c r="H175" s="172" t="s">
        <v>140</v>
      </c>
      <c r="I175" s="180" t="s">
        <v>146</v>
      </c>
      <c r="J175" s="181">
        <v>1000</v>
      </c>
      <c r="K175" s="176"/>
      <c r="L175" s="226" t="s">
        <v>412</v>
      </c>
    </row>
    <row r="176" spans="1:12" ht="28.5" hidden="1" customHeight="1" x14ac:dyDescent="0.2">
      <c r="A176" s="99" t="s">
        <v>138</v>
      </c>
      <c r="B176" s="99" t="str">
        <f t="shared" si="5"/>
        <v>Zaak.ZAAKTYPE_CODE</v>
      </c>
      <c r="C176" s="99" t="s">
        <v>138</v>
      </c>
      <c r="D176" s="99" t="s">
        <v>140</v>
      </c>
      <c r="E176" s="99">
        <v>6</v>
      </c>
      <c r="F176" s="99" t="s">
        <v>413</v>
      </c>
      <c r="G176" s="179"/>
      <c r="H176" s="172" t="s">
        <v>158</v>
      </c>
      <c r="I176" s="180" t="s">
        <v>168</v>
      </c>
      <c r="J176" s="181">
        <v>2</v>
      </c>
      <c r="K176" s="168" t="s">
        <v>414</v>
      </c>
      <c r="L176" s="226" t="s">
        <v>415</v>
      </c>
    </row>
    <row r="177" spans="1:12" ht="28.5" hidden="1" customHeight="1" x14ac:dyDescent="0.2">
      <c r="A177" s="99" t="s">
        <v>138</v>
      </c>
      <c r="B177" s="99" t="str">
        <f t="shared" si="5"/>
        <v>Zaak.ZAAKTYPE_OMS</v>
      </c>
      <c r="C177" s="99" t="s">
        <v>138</v>
      </c>
      <c r="D177" s="99" t="s">
        <v>140</v>
      </c>
      <c r="E177" s="99">
        <v>7</v>
      </c>
      <c r="F177" s="99" t="s">
        <v>416</v>
      </c>
      <c r="G177" s="179"/>
      <c r="H177" s="172" t="s">
        <v>140</v>
      </c>
      <c r="I177" s="180" t="s">
        <v>146</v>
      </c>
      <c r="J177" s="181">
        <v>100</v>
      </c>
      <c r="K177" s="168" t="s">
        <v>417</v>
      </c>
      <c r="L177" s="172" t="s">
        <v>418</v>
      </c>
    </row>
    <row r="178" spans="1:12" ht="28.5" hidden="1" customHeight="1" x14ac:dyDescent="0.2">
      <c r="A178" s="99" t="s">
        <v>138</v>
      </c>
      <c r="B178" s="99" t="str">
        <f t="shared" si="5"/>
        <v>Zaak.VERTROUWELIJKHEID</v>
      </c>
      <c r="C178" s="99" t="s">
        <v>138</v>
      </c>
      <c r="D178" s="99" t="s">
        <v>140</v>
      </c>
      <c r="E178" s="99">
        <v>8</v>
      </c>
      <c r="F178" s="99" t="s">
        <v>256</v>
      </c>
      <c r="G178" s="179"/>
      <c r="H178" s="172" t="s">
        <v>158</v>
      </c>
      <c r="I178" s="180" t="s">
        <v>146</v>
      </c>
      <c r="J178" s="181">
        <v>50</v>
      </c>
      <c r="K178" s="177" t="s">
        <v>419</v>
      </c>
      <c r="L178" s="227" t="s">
        <v>420</v>
      </c>
    </row>
    <row r="179" spans="1:12" ht="28.5" hidden="1" customHeight="1" x14ac:dyDescent="0.2">
      <c r="A179" s="99" t="s">
        <v>138</v>
      </c>
      <c r="B179" s="99" t="str">
        <f t="shared" si="5"/>
        <v>Zaak.GERELATEERDE_ZAAK</v>
      </c>
      <c r="C179" s="99" t="s">
        <v>138</v>
      </c>
      <c r="D179" s="99" t="s">
        <v>140</v>
      </c>
      <c r="E179" s="99">
        <v>9</v>
      </c>
      <c r="F179" s="99" t="s">
        <v>421</v>
      </c>
      <c r="G179" s="179"/>
      <c r="H179" s="172" t="s">
        <v>422</v>
      </c>
      <c r="I179" s="180" t="s">
        <v>146</v>
      </c>
      <c r="J179" s="181">
        <v>40</v>
      </c>
      <c r="K179" s="184"/>
      <c r="L179" s="172" t="s">
        <v>423</v>
      </c>
    </row>
    <row r="180" spans="1:12" ht="28.5" hidden="1" customHeight="1" x14ac:dyDescent="0.2">
      <c r="A180" s="99" t="s">
        <v>138</v>
      </c>
      <c r="B180" s="99" t="str">
        <f t="shared" si="5"/>
        <v>Zaak.DATUM_BEGIN_ZAAK</v>
      </c>
      <c r="C180" s="99" t="s">
        <v>138</v>
      </c>
      <c r="D180" s="99" t="s">
        <v>140</v>
      </c>
      <c r="E180" s="99">
        <v>10</v>
      </c>
      <c r="F180" s="99" t="s">
        <v>424</v>
      </c>
      <c r="G180" s="179"/>
      <c r="H180" s="172" t="s">
        <v>140</v>
      </c>
      <c r="I180" s="180" t="s">
        <v>142</v>
      </c>
      <c r="J180" s="181">
        <v>10</v>
      </c>
      <c r="K180" s="176"/>
      <c r="L180" s="172" t="s">
        <v>425</v>
      </c>
    </row>
    <row r="181" spans="1:12" ht="28.5" hidden="1" customHeight="1" x14ac:dyDescent="0.2">
      <c r="A181" s="99" t="s">
        <v>138</v>
      </c>
      <c r="B181" s="99" t="str">
        <f t="shared" si="5"/>
        <v>Zaak.DATUM_EINDE_ZAAK</v>
      </c>
      <c r="C181" s="99" t="s">
        <v>138</v>
      </c>
      <c r="D181" s="99" t="s">
        <v>140</v>
      </c>
      <c r="E181" s="99">
        <v>11</v>
      </c>
      <c r="F181" s="99" t="s">
        <v>426</v>
      </c>
      <c r="G181" s="179"/>
      <c r="H181" s="172" t="s">
        <v>158</v>
      </c>
      <c r="I181" s="180" t="s">
        <v>142</v>
      </c>
      <c r="J181" s="181">
        <v>10</v>
      </c>
      <c r="K181" s="176"/>
      <c r="L181" s="172" t="s">
        <v>143</v>
      </c>
    </row>
    <row r="182" spans="1:12" ht="28.5" hidden="1" customHeight="1" x14ac:dyDescent="0.2">
      <c r="A182" s="99" t="s">
        <v>138</v>
      </c>
      <c r="B182" s="99" t="str">
        <f t="shared" si="5"/>
        <v>Zaak.BEHANDELAAR_NAAM</v>
      </c>
      <c r="C182" s="99" t="s">
        <v>138</v>
      </c>
      <c r="D182" s="99" t="s">
        <v>140</v>
      </c>
      <c r="E182" s="99">
        <v>12</v>
      </c>
      <c r="F182" s="99" t="s">
        <v>427</v>
      </c>
      <c r="G182" s="179"/>
      <c r="H182" s="172" t="s">
        <v>140</v>
      </c>
      <c r="I182" s="180" t="s">
        <v>146</v>
      </c>
      <c r="J182" s="181">
        <v>80</v>
      </c>
      <c r="K182" s="176"/>
      <c r="L182" s="172" t="s">
        <v>428</v>
      </c>
    </row>
    <row r="183" spans="1:12" ht="28.5" hidden="1" customHeight="1" x14ac:dyDescent="0.2">
      <c r="A183" s="99" t="s">
        <v>138</v>
      </c>
      <c r="B183" s="99" t="str">
        <f t="shared" si="5"/>
        <v>Zaak.BEHANDELAAR_EMAIL</v>
      </c>
      <c r="C183" s="99" t="s">
        <v>138</v>
      </c>
      <c r="D183" s="99" t="s">
        <v>140</v>
      </c>
      <c r="E183" s="99">
        <v>13</v>
      </c>
      <c r="F183" s="99" t="s">
        <v>429</v>
      </c>
      <c r="G183" s="179"/>
      <c r="H183" s="172" t="s">
        <v>140</v>
      </c>
      <c r="I183" s="180" t="s">
        <v>146</v>
      </c>
      <c r="J183" s="181">
        <v>80</v>
      </c>
      <c r="K183" s="176"/>
      <c r="L183" s="172" t="s">
        <v>430</v>
      </c>
    </row>
    <row r="184" spans="1:12" ht="28.5" hidden="1" customHeight="1" x14ac:dyDescent="0.2">
      <c r="A184" s="99" t="s">
        <v>138</v>
      </c>
      <c r="B184" s="99" t="str">
        <f t="shared" si="5"/>
        <v>Zaak.STATUS_VOLG_NR</v>
      </c>
      <c r="C184" s="99" t="s">
        <v>138</v>
      </c>
      <c r="D184" s="99" t="s">
        <v>140</v>
      </c>
      <c r="E184" s="99">
        <v>14</v>
      </c>
      <c r="F184" s="99" t="s">
        <v>431</v>
      </c>
      <c r="G184" s="179"/>
      <c r="H184" s="172" t="s">
        <v>158</v>
      </c>
      <c r="I184" s="180" t="s">
        <v>432</v>
      </c>
      <c r="J184" s="181">
        <v>4</v>
      </c>
      <c r="K184" s="168" t="s">
        <v>433</v>
      </c>
      <c r="L184" s="172" t="s">
        <v>434</v>
      </c>
    </row>
    <row r="185" spans="1:12" ht="28.5" hidden="1" customHeight="1" x14ac:dyDescent="0.2">
      <c r="A185" s="99" t="s">
        <v>138</v>
      </c>
      <c r="B185" s="99" t="str">
        <f t="shared" si="5"/>
        <v>Zaak.STATUS_OMS</v>
      </c>
      <c r="C185" s="99" t="s">
        <v>138</v>
      </c>
      <c r="D185" s="99" t="s">
        <v>140</v>
      </c>
      <c r="E185" s="99">
        <v>15</v>
      </c>
      <c r="F185" s="99" t="s">
        <v>435</v>
      </c>
      <c r="G185" s="179"/>
      <c r="H185" s="172" t="s">
        <v>422</v>
      </c>
      <c r="I185" s="180" t="s">
        <v>146</v>
      </c>
      <c r="J185" s="181">
        <v>255</v>
      </c>
      <c r="K185" s="168" t="s">
        <v>433</v>
      </c>
      <c r="L185" s="172" t="s">
        <v>436</v>
      </c>
    </row>
    <row r="186" spans="1:12" ht="28.5" hidden="1" customHeight="1" x14ac:dyDescent="0.2">
      <c r="A186" s="99" t="s">
        <v>138</v>
      </c>
      <c r="B186" s="99" t="str">
        <f t="shared" si="5"/>
        <v>Zaak.RESULTAAT_OMS</v>
      </c>
      <c r="C186" s="99" t="s">
        <v>138</v>
      </c>
      <c r="D186" s="99" t="s">
        <v>140</v>
      </c>
      <c r="E186" s="99">
        <v>17</v>
      </c>
      <c r="F186" s="99" t="s">
        <v>437</v>
      </c>
      <c r="G186" s="179"/>
      <c r="H186" s="172" t="s">
        <v>422</v>
      </c>
      <c r="I186" s="180" t="s">
        <v>146</v>
      </c>
      <c r="J186" s="181">
        <v>255</v>
      </c>
      <c r="K186" s="168" t="s">
        <v>438</v>
      </c>
      <c r="L186" s="172" t="s">
        <v>439</v>
      </c>
    </row>
    <row r="187" spans="1:12" ht="28.5" hidden="1" customHeight="1" x14ac:dyDescent="0.2">
      <c r="A187" s="99" t="s">
        <v>138</v>
      </c>
      <c r="B187" s="99" t="str">
        <f t="shared" si="5"/>
        <v>Zaak.OPMERKING</v>
      </c>
      <c r="C187" s="99" t="s">
        <v>138</v>
      </c>
      <c r="D187" s="99" t="s">
        <v>140</v>
      </c>
      <c r="E187" s="99">
        <v>18</v>
      </c>
      <c r="F187" s="99" t="s">
        <v>440</v>
      </c>
      <c r="G187" s="179"/>
      <c r="H187" s="172" t="s">
        <v>158</v>
      </c>
      <c r="I187" s="180" t="s">
        <v>146</v>
      </c>
      <c r="J187" s="181">
        <v>1000</v>
      </c>
      <c r="K187" s="185"/>
      <c r="L187" s="172" t="s">
        <v>441</v>
      </c>
    </row>
    <row r="188" spans="1:12" ht="28.5" hidden="1" customHeight="1" x14ac:dyDescent="0.2">
      <c r="A188" s="99" t="s">
        <v>138</v>
      </c>
      <c r="B188" s="99" t="str">
        <f t="shared" si="5"/>
        <v>Zaak_Eigenschap.DRAAIDATUM</v>
      </c>
      <c r="C188" s="99" t="s">
        <v>442</v>
      </c>
      <c r="D188" s="99" t="s">
        <v>140</v>
      </c>
      <c r="E188" s="99">
        <v>1</v>
      </c>
      <c r="F188" s="99" t="s">
        <v>141</v>
      </c>
      <c r="G188" s="179"/>
      <c r="H188" s="172" t="s">
        <v>140</v>
      </c>
      <c r="I188" s="180" t="s">
        <v>142</v>
      </c>
      <c r="J188" s="181">
        <v>10</v>
      </c>
      <c r="K188" s="176"/>
      <c r="L188" s="172" t="s">
        <v>143</v>
      </c>
    </row>
    <row r="189" spans="1:12" ht="28.5" hidden="1" customHeight="1" x14ac:dyDescent="0.2">
      <c r="A189" s="99" t="s">
        <v>138</v>
      </c>
      <c r="B189" s="99" t="str">
        <f t="shared" si="5"/>
        <v>Zaak_Eigenschap.VERANTWOORDELIJKE_ORGANISATIE</v>
      </c>
      <c r="C189" s="99" t="s">
        <v>442</v>
      </c>
      <c r="D189" s="99" t="s">
        <v>140</v>
      </c>
      <c r="E189" s="99">
        <v>2</v>
      </c>
      <c r="F189" s="99" t="s">
        <v>144</v>
      </c>
      <c r="G189" s="179" t="s">
        <v>145</v>
      </c>
      <c r="H189" s="172" t="s">
        <v>140</v>
      </c>
      <c r="I189" s="180" t="s">
        <v>146</v>
      </c>
      <c r="J189" s="181">
        <v>10</v>
      </c>
      <c r="K189" s="176" t="s">
        <v>15738</v>
      </c>
      <c r="L189" s="172" t="s">
        <v>148</v>
      </c>
    </row>
    <row r="190" spans="1:12" ht="28.5" hidden="1" customHeight="1" x14ac:dyDescent="0.2">
      <c r="A190" s="99" t="s">
        <v>138</v>
      </c>
      <c r="B190" s="99" t="str">
        <f t="shared" si="5"/>
        <v>Zaak_Eigenschap.ZAAK_IDENTIFICATIE_OD</v>
      </c>
      <c r="C190" s="99" t="s">
        <v>442</v>
      </c>
      <c r="D190" s="99" t="s">
        <v>140</v>
      </c>
      <c r="E190" s="99">
        <v>3</v>
      </c>
      <c r="F190" s="99" t="s">
        <v>149</v>
      </c>
      <c r="G190" s="179" t="s">
        <v>145</v>
      </c>
      <c r="H190" s="172" t="s">
        <v>140</v>
      </c>
      <c r="I190" s="180" t="s">
        <v>146</v>
      </c>
      <c r="J190" s="181">
        <v>40</v>
      </c>
      <c r="K190" s="176"/>
      <c r="L190" s="226" t="s">
        <v>443</v>
      </c>
    </row>
    <row r="191" spans="1:12" ht="28.5" hidden="1" customHeight="1" x14ac:dyDescent="0.2">
      <c r="A191" s="99" t="s">
        <v>138</v>
      </c>
      <c r="B191" s="99" t="str">
        <f t="shared" si="5"/>
        <v>Zaak_Eigenschap.NAAM_EIGENSCHAP</v>
      </c>
      <c r="C191" s="99" t="s">
        <v>442</v>
      </c>
      <c r="D191" s="99" t="s">
        <v>140</v>
      </c>
      <c r="E191" s="99">
        <v>4</v>
      </c>
      <c r="F191" s="99" t="s">
        <v>444</v>
      </c>
      <c r="G191" s="179" t="s">
        <v>145</v>
      </c>
      <c r="H191" s="172" t="s">
        <v>140</v>
      </c>
      <c r="I191" s="180" t="s">
        <v>146</v>
      </c>
      <c r="J191" s="181">
        <v>80</v>
      </c>
      <c r="K191" s="177" t="s">
        <v>445</v>
      </c>
      <c r="L191" s="172" t="s">
        <v>446</v>
      </c>
    </row>
    <row r="192" spans="1:12" ht="28.5" hidden="1" customHeight="1" x14ac:dyDescent="0.2">
      <c r="A192" s="99" t="s">
        <v>138</v>
      </c>
      <c r="B192" s="99" t="str">
        <f t="shared" ref="B192:B201" si="7">C192&amp;"."&amp;F192</f>
        <v>Zaak_Eigenschap.WAARDE_EIGENSCHAP</v>
      </c>
      <c r="C192" s="99" t="s">
        <v>442</v>
      </c>
      <c r="D192" s="99" t="s">
        <v>140</v>
      </c>
      <c r="E192" s="99">
        <v>5</v>
      </c>
      <c r="F192" s="99" t="s">
        <v>447</v>
      </c>
      <c r="G192" s="179" t="s">
        <v>145</v>
      </c>
      <c r="H192" s="172" t="s">
        <v>140</v>
      </c>
      <c r="I192" s="180" t="s">
        <v>448</v>
      </c>
      <c r="J192" s="181">
        <v>200</v>
      </c>
      <c r="K192" s="177" t="s">
        <v>445</v>
      </c>
      <c r="L192" s="172" t="s">
        <v>449</v>
      </c>
    </row>
    <row r="193" spans="1:12" ht="28.5" hidden="1" customHeight="1" x14ac:dyDescent="0.2">
      <c r="A193" s="99" t="s">
        <v>138</v>
      </c>
      <c r="B193" s="99" t="str">
        <f t="shared" si="7"/>
        <v>Zaak_Eigenschap.TOELICHTING_EIGENSCHAP</v>
      </c>
      <c r="C193" s="99" t="s">
        <v>442</v>
      </c>
      <c r="D193" s="99" t="s">
        <v>140</v>
      </c>
      <c r="E193" s="99">
        <v>6</v>
      </c>
      <c r="F193" s="99" t="s">
        <v>450</v>
      </c>
      <c r="G193" s="179"/>
      <c r="H193" s="172" t="s">
        <v>158</v>
      </c>
      <c r="I193" s="180" t="s">
        <v>146</v>
      </c>
      <c r="J193" s="181">
        <v>1000</v>
      </c>
      <c r="K193" s="177" t="s">
        <v>445</v>
      </c>
      <c r="L193" s="172" t="s">
        <v>451</v>
      </c>
    </row>
    <row r="194" spans="1:12" ht="28.5" hidden="1" customHeight="1" x14ac:dyDescent="0.2">
      <c r="A194" s="99" t="s">
        <v>253</v>
      </c>
      <c r="B194" s="99" t="str">
        <f t="shared" si="7"/>
        <v>Document_Eigenschap.DRAAIDATUM</v>
      </c>
      <c r="C194" s="99" t="s">
        <v>11527</v>
      </c>
      <c r="D194" s="99" t="s">
        <v>140</v>
      </c>
      <c r="E194" s="99">
        <v>1</v>
      </c>
      <c r="F194" s="99" t="s">
        <v>141</v>
      </c>
      <c r="G194" s="179"/>
      <c r="H194" s="326" t="s">
        <v>140</v>
      </c>
      <c r="I194" s="327" t="s">
        <v>142</v>
      </c>
      <c r="J194" s="328">
        <v>10</v>
      </c>
      <c r="K194" s="329"/>
      <c r="L194" s="326" t="s">
        <v>143</v>
      </c>
    </row>
    <row r="195" spans="1:12" ht="28.5" hidden="1" customHeight="1" x14ac:dyDescent="0.2">
      <c r="A195" s="99" t="s">
        <v>253</v>
      </c>
      <c r="B195" s="99" t="str">
        <f t="shared" si="7"/>
        <v>Document_Eigenschap.VERANTWOORDELIJKE_ORGANISATIE</v>
      </c>
      <c r="C195" s="99" t="s">
        <v>11527</v>
      </c>
      <c r="D195" s="99" t="s">
        <v>140</v>
      </c>
      <c r="E195" s="99">
        <v>2</v>
      </c>
      <c r="F195" s="99" t="s">
        <v>144</v>
      </c>
      <c r="G195" s="179" t="s">
        <v>145</v>
      </c>
      <c r="H195" s="326" t="s">
        <v>140</v>
      </c>
      <c r="I195" s="327" t="s">
        <v>146</v>
      </c>
      <c r="J195" s="328">
        <v>10</v>
      </c>
      <c r="K195" s="176" t="s">
        <v>15738</v>
      </c>
      <c r="L195" s="326" t="s">
        <v>148</v>
      </c>
    </row>
    <row r="196" spans="1:12" ht="28.5" hidden="1" customHeight="1" x14ac:dyDescent="0.2">
      <c r="A196" s="99" t="s">
        <v>253</v>
      </c>
      <c r="B196" s="99" t="str">
        <f t="shared" si="7"/>
        <v>Document_Eigenschap.DOCUMENT_ID</v>
      </c>
      <c r="C196" s="99" t="s">
        <v>11527</v>
      </c>
      <c r="D196" s="99" t="s">
        <v>140</v>
      </c>
      <c r="E196" s="99">
        <v>3</v>
      </c>
      <c r="F196" s="99" t="s">
        <v>11528</v>
      </c>
      <c r="G196" s="179" t="s">
        <v>145</v>
      </c>
      <c r="H196" s="326" t="s">
        <v>140</v>
      </c>
      <c r="I196" s="327" t="s">
        <v>146</v>
      </c>
      <c r="J196" s="328">
        <v>40</v>
      </c>
      <c r="K196" s="329"/>
      <c r="L196" s="326" t="s">
        <v>11529</v>
      </c>
    </row>
    <row r="197" spans="1:12" ht="28.5" hidden="1" customHeight="1" x14ac:dyDescent="0.2">
      <c r="A197" s="99" t="s">
        <v>253</v>
      </c>
      <c r="B197" s="99" t="str">
        <f t="shared" si="7"/>
        <v>Document_Eigenschap.SOORT</v>
      </c>
      <c r="C197" s="99" t="s">
        <v>11527</v>
      </c>
      <c r="D197" s="99" t="s">
        <v>140</v>
      </c>
      <c r="E197" s="99">
        <v>5</v>
      </c>
      <c r="F197" s="99" t="s">
        <v>398</v>
      </c>
      <c r="G197" s="179" t="s">
        <v>145</v>
      </c>
      <c r="H197" s="326" t="s">
        <v>140</v>
      </c>
      <c r="I197" s="187" t="s">
        <v>146</v>
      </c>
      <c r="J197" s="187">
        <v>200</v>
      </c>
      <c r="K197" s="178"/>
      <c r="L197" s="99" t="s">
        <v>11530</v>
      </c>
    </row>
    <row r="198" spans="1:12" ht="28.5" hidden="1" customHeight="1" x14ac:dyDescent="0.2">
      <c r="A198" s="99" t="s">
        <v>253</v>
      </c>
      <c r="B198" s="99" t="str">
        <f t="shared" si="7"/>
        <v>Document_Eigenschap.CODE</v>
      </c>
      <c r="C198" s="99" t="s">
        <v>11527</v>
      </c>
      <c r="D198" s="99" t="s">
        <v>140</v>
      </c>
      <c r="E198" s="99">
        <v>6</v>
      </c>
      <c r="F198" s="99" t="s">
        <v>227</v>
      </c>
      <c r="G198" s="179" t="s">
        <v>145</v>
      </c>
      <c r="H198" s="326" t="s">
        <v>158</v>
      </c>
      <c r="I198" s="187" t="s">
        <v>146</v>
      </c>
      <c r="J198" s="187">
        <v>200</v>
      </c>
      <c r="K198" s="178"/>
      <c r="L198" s="99" t="s">
        <v>11531</v>
      </c>
    </row>
    <row r="199" spans="1:12" ht="28.5" hidden="1" customHeight="1" x14ac:dyDescent="0.2">
      <c r="A199" s="99" t="s">
        <v>253</v>
      </c>
      <c r="B199" s="99" t="str">
        <f t="shared" si="7"/>
        <v>Document_Eigenschap.WAARDE</v>
      </c>
      <c r="C199" s="99" t="s">
        <v>11527</v>
      </c>
      <c r="D199" s="99" t="s">
        <v>140</v>
      </c>
      <c r="E199" s="99">
        <v>7</v>
      </c>
      <c r="F199" s="99" t="s">
        <v>401</v>
      </c>
      <c r="G199" s="179"/>
      <c r="H199" s="326" t="s">
        <v>140</v>
      </c>
      <c r="I199" s="99" t="s">
        <v>146</v>
      </c>
      <c r="J199" s="187">
        <v>1000</v>
      </c>
      <c r="K199" s="178"/>
      <c r="L199" s="99" t="s">
        <v>11532</v>
      </c>
    </row>
    <row r="200" spans="1:12" ht="28.5" hidden="1" customHeight="1" x14ac:dyDescent="0.2">
      <c r="A200" s="99" t="s">
        <v>253</v>
      </c>
      <c r="B200" s="99" t="str">
        <f t="shared" si="7"/>
        <v>Document_Eigenschap.IS_HOOFD</v>
      </c>
      <c r="C200" s="99" t="s">
        <v>11527</v>
      </c>
      <c r="D200" s="99" t="s">
        <v>140</v>
      </c>
      <c r="E200" s="99">
        <v>9</v>
      </c>
      <c r="F200" s="99" t="s">
        <v>403</v>
      </c>
      <c r="G200" s="179"/>
      <c r="H200" s="326" t="s">
        <v>140</v>
      </c>
      <c r="I200" s="327" t="s">
        <v>265</v>
      </c>
      <c r="J200" s="328">
        <v>1</v>
      </c>
      <c r="K200" s="184" t="s">
        <v>329</v>
      </c>
      <c r="L200" s="326" t="s">
        <v>11533</v>
      </c>
    </row>
    <row r="201" spans="1:12" ht="28.5" hidden="1" customHeight="1" x14ac:dyDescent="0.2">
      <c r="A201" s="99" t="s">
        <v>253</v>
      </c>
      <c r="B201" s="99" t="str">
        <f t="shared" si="7"/>
        <v>Document_Eigenschap.WAARDE_2</v>
      </c>
      <c r="C201" s="99" t="s">
        <v>11527</v>
      </c>
      <c r="D201" s="99" t="s">
        <v>140</v>
      </c>
      <c r="E201" s="99">
        <v>7</v>
      </c>
      <c r="F201" s="99" t="s">
        <v>404</v>
      </c>
      <c r="G201" s="179"/>
      <c r="H201" s="326" t="s">
        <v>158</v>
      </c>
      <c r="I201" s="99" t="s">
        <v>146</v>
      </c>
      <c r="J201" s="187">
        <v>1000</v>
      </c>
      <c r="K201" s="178"/>
      <c r="L201" s="99" t="s">
        <v>11534</v>
      </c>
    </row>
    <row r="202" spans="1:12" ht="28.5" hidden="1" customHeight="1" x14ac:dyDescent="0.2">
      <c r="A202" s="99" t="s">
        <v>253</v>
      </c>
      <c r="B202" s="99" t="str">
        <f t="shared" ref="B202:B207" si="8">C202&amp;"."&amp;F202</f>
        <v>Document_Eigenschap.PERIODE</v>
      </c>
      <c r="C202" s="99" t="s">
        <v>11527</v>
      </c>
      <c r="D202" s="99" t="s">
        <v>140</v>
      </c>
      <c r="E202" s="99">
        <v>9</v>
      </c>
      <c r="F202" s="99" t="s">
        <v>406</v>
      </c>
      <c r="G202" s="179"/>
      <c r="H202" s="326" t="s">
        <v>158</v>
      </c>
      <c r="I202" s="327" t="s">
        <v>146</v>
      </c>
      <c r="J202" s="328">
        <v>250</v>
      </c>
      <c r="K202" s="184" t="s">
        <v>407</v>
      </c>
      <c r="L202" s="326" t="s">
        <v>408</v>
      </c>
    </row>
    <row r="203" spans="1:12" ht="28.5" hidden="1" customHeight="1" x14ac:dyDescent="0.2">
      <c r="A203" s="99" t="s">
        <v>13011</v>
      </c>
      <c r="B203" s="99" t="str">
        <f t="shared" si="8"/>
        <v>Activiteit.DRAAIDATUM</v>
      </c>
      <c r="C203" s="99" t="s">
        <v>13011</v>
      </c>
      <c r="D203" s="99" t="s">
        <v>140</v>
      </c>
      <c r="E203" s="99">
        <v>1</v>
      </c>
      <c r="F203" s="99" t="s">
        <v>141</v>
      </c>
      <c r="G203" s="179"/>
      <c r="H203" s="172" t="s">
        <v>140</v>
      </c>
      <c r="I203" s="180" t="s">
        <v>142</v>
      </c>
      <c r="J203" s="181">
        <v>10</v>
      </c>
      <c r="K203" s="176"/>
      <c r="L203" s="172" t="s">
        <v>143</v>
      </c>
    </row>
    <row r="204" spans="1:12" ht="28.5" hidden="1" customHeight="1" x14ac:dyDescent="0.2">
      <c r="A204" s="99" t="s">
        <v>13011</v>
      </c>
      <c r="B204" s="99" t="str">
        <f t="shared" si="8"/>
        <v>Activiteit.VERANTWOORDELIJKE_ORGANISATIE</v>
      </c>
      <c r="C204" s="99" t="s">
        <v>13011</v>
      </c>
      <c r="D204" s="99" t="s">
        <v>140</v>
      </c>
      <c r="E204" s="99">
        <v>2</v>
      </c>
      <c r="F204" s="99" t="s">
        <v>144</v>
      </c>
      <c r="G204" s="179" t="s">
        <v>145</v>
      </c>
      <c r="H204" s="172" t="s">
        <v>140</v>
      </c>
      <c r="I204" s="180" t="s">
        <v>146</v>
      </c>
      <c r="J204" s="181">
        <v>10</v>
      </c>
      <c r="K204" s="176" t="s">
        <v>15738</v>
      </c>
      <c r="L204" s="172" t="s">
        <v>148</v>
      </c>
    </row>
    <row r="205" spans="1:12" ht="28.5" hidden="1" customHeight="1" x14ac:dyDescent="0.2">
      <c r="A205" s="99" t="s">
        <v>13011</v>
      </c>
      <c r="B205" s="99" t="str">
        <f t="shared" si="8"/>
        <v>Activiteit.ACTIVITEITEN_ID</v>
      </c>
      <c r="C205" s="99" t="s">
        <v>13011</v>
      </c>
      <c r="D205" s="99" t="s">
        <v>140</v>
      </c>
      <c r="E205" s="99">
        <v>3</v>
      </c>
      <c r="F205" s="99" t="s">
        <v>13012</v>
      </c>
      <c r="G205" s="179" t="s">
        <v>145</v>
      </c>
      <c r="H205" s="172" t="s">
        <v>140</v>
      </c>
      <c r="I205" s="180" t="s">
        <v>146</v>
      </c>
      <c r="J205" s="181">
        <v>40</v>
      </c>
      <c r="K205" s="176"/>
      <c r="L205" s="172" t="s">
        <v>285</v>
      </c>
    </row>
    <row r="206" spans="1:12" ht="28.5" hidden="1" customHeight="1" x14ac:dyDescent="0.2">
      <c r="A206" s="99" t="s">
        <v>13011</v>
      </c>
      <c r="B206" s="99" t="str">
        <f t="shared" si="8"/>
        <v>Activiteit.VTH_OBJECTID_OD</v>
      </c>
      <c r="C206" s="99" t="s">
        <v>13011</v>
      </c>
      <c r="D206" s="99" t="s">
        <v>140</v>
      </c>
      <c r="E206" s="99">
        <v>4</v>
      </c>
      <c r="F206" s="99" t="s">
        <v>157</v>
      </c>
      <c r="H206" s="172" t="s">
        <v>140</v>
      </c>
      <c r="I206" s="180" t="s">
        <v>146</v>
      </c>
      <c r="J206" s="181">
        <v>40</v>
      </c>
      <c r="K206" s="176"/>
      <c r="L206" s="172" t="s">
        <v>13037</v>
      </c>
    </row>
    <row r="207" spans="1:12" ht="28.5" hidden="1" customHeight="1" x14ac:dyDescent="0.2">
      <c r="A207" s="99" t="s">
        <v>13011</v>
      </c>
      <c r="B207" s="99" t="str">
        <f t="shared" si="8"/>
        <v>Activiteit.IMOW-CODE</v>
      </c>
      <c r="C207" s="99" t="s">
        <v>13011</v>
      </c>
      <c r="D207" s="99" t="s">
        <v>140</v>
      </c>
      <c r="E207" s="99">
        <v>5</v>
      </c>
      <c r="F207" s="99" t="s">
        <v>13016</v>
      </c>
      <c r="H207" s="326" t="s">
        <v>140</v>
      </c>
      <c r="I207" s="180" t="s">
        <v>146</v>
      </c>
      <c r="J207" s="181">
        <v>60</v>
      </c>
      <c r="K207" s="168" t="s">
        <v>13038</v>
      </c>
      <c r="L207" s="178" t="s">
        <v>13042</v>
      </c>
    </row>
    <row r="208" spans="1:12" ht="28.5" hidden="1" customHeight="1" x14ac:dyDescent="0.2">
      <c r="A208" s="99" t="s">
        <v>13011</v>
      </c>
      <c r="B208" s="99" t="str">
        <f t="shared" ref="B208:B222" si="9">C208&amp;"."&amp;F208</f>
        <v>Activiteit.NAAMACTIVITEIT</v>
      </c>
      <c r="C208" s="99" t="s">
        <v>13011</v>
      </c>
      <c r="D208" s="99" t="s">
        <v>140</v>
      </c>
      <c r="E208" s="99">
        <v>6</v>
      </c>
      <c r="F208" s="99" t="s">
        <v>13013</v>
      </c>
      <c r="H208" s="178" t="s">
        <v>158</v>
      </c>
      <c r="I208" s="180" t="s">
        <v>146</v>
      </c>
      <c r="J208" s="181">
        <v>60</v>
      </c>
      <c r="K208" s="168" t="s">
        <v>13039</v>
      </c>
      <c r="L208" s="178" t="s">
        <v>13043</v>
      </c>
    </row>
    <row r="209" spans="1:12" ht="28.5" hidden="1" customHeight="1" x14ac:dyDescent="0.2">
      <c r="A209" s="99" t="s">
        <v>13011</v>
      </c>
      <c r="B209" s="99" t="str">
        <f t="shared" si="9"/>
        <v>Activiteit.VERSIE</v>
      </c>
      <c r="C209" s="99" t="s">
        <v>13011</v>
      </c>
      <c r="D209" s="99" t="s">
        <v>140</v>
      </c>
      <c r="E209" s="99">
        <v>7</v>
      </c>
      <c r="F209" s="99" t="s">
        <v>13014</v>
      </c>
      <c r="H209" s="178" t="s">
        <v>158</v>
      </c>
      <c r="I209" s="180" t="s">
        <v>432</v>
      </c>
      <c r="J209" s="181">
        <v>4</v>
      </c>
      <c r="K209" s="168" t="s">
        <v>13041</v>
      </c>
      <c r="L209" s="178" t="s">
        <v>13044</v>
      </c>
    </row>
    <row r="210" spans="1:12" ht="28.5" hidden="1" customHeight="1" x14ac:dyDescent="0.2">
      <c r="A210" s="99" t="s">
        <v>13011</v>
      </c>
      <c r="B210" s="99" t="str">
        <f t="shared" si="9"/>
        <v>Activiteit.ACTIVITEITENGROEP</v>
      </c>
      <c r="C210" s="99" t="s">
        <v>13011</v>
      </c>
      <c r="D210" s="99" t="s">
        <v>140</v>
      </c>
      <c r="E210" s="99">
        <v>8</v>
      </c>
      <c r="F210" s="99" t="s">
        <v>13015</v>
      </c>
      <c r="H210" s="178" t="s">
        <v>158</v>
      </c>
      <c r="I210" s="180" t="s">
        <v>146</v>
      </c>
      <c r="J210" s="181">
        <v>60</v>
      </c>
      <c r="K210" s="168" t="s">
        <v>13040</v>
      </c>
      <c r="L210" s="178" t="s">
        <v>13045</v>
      </c>
    </row>
    <row r="211" spans="1:12" ht="28.5" hidden="1" customHeight="1" x14ac:dyDescent="0.2">
      <c r="A211" s="99" t="s">
        <v>13011</v>
      </c>
      <c r="B211" s="99" t="str">
        <f t="shared" si="9"/>
        <v>Activiteit_Eigenschap.DRAAIDATUM</v>
      </c>
      <c r="C211" s="99" t="s">
        <v>13017</v>
      </c>
      <c r="D211" s="99" t="s">
        <v>140</v>
      </c>
      <c r="E211" s="99">
        <v>1</v>
      </c>
      <c r="F211" s="99" t="s">
        <v>141</v>
      </c>
      <c r="H211" s="178" t="s">
        <v>140</v>
      </c>
      <c r="I211" s="180" t="s">
        <v>142</v>
      </c>
      <c r="J211" s="181">
        <v>10</v>
      </c>
      <c r="K211" s="176"/>
      <c r="L211" s="172" t="s">
        <v>143</v>
      </c>
    </row>
    <row r="212" spans="1:12" ht="28.5" hidden="1" customHeight="1" x14ac:dyDescent="0.2">
      <c r="A212" s="99" t="s">
        <v>13011</v>
      </c>
      <c r="B212" s="99" t="str">
        <f t="shared" si="9"/>
        <v>Activiteit_Eigenschap.VERANTWOORDELIJKE_ORGANISATIE</v>
      </c>
      <c r="C212" s="99" t="s">
        <v>13017</v>
      </c>
      <c r="D212" s="99" t="s">
        <v>140</v>
      </c>
      <c r="E212" s="99">
        <v>2</v>
      </c>
      <c r="F212" s="99" t="s">
        <v>144</v>
      </c>
      <c r="G212" s="179" t="s">
        <v>145</v>
      </c>
      <c r="H212" s="178" t="s">
        <v>140</v>
      </c>
      <c r="I212" s="180" t="s">
        <v>146</v>
      </c>
      <c r="J212" s="181">
        <v>10</v>
      </c>
      <c r="K212" s="176" t="s">
        <v>147</v>
      </c>
      <c r="L212" s="172" t="s">
        <v>148</v>
      </c>
    </row>
    <row r="213" spans="1:12" ht="28.5" hidden="1" customHeight="1" x14ac:dyDescent="0.2">
      <c r="A213" s="99" t="s">
        <v>13011</v>
      </c>
      <c r="B213" s="99" t="str">
        <f t="shared" si="9"/>
        <v>Activiteit_Eigenschap.ACTIVITEITEN_ID</v>
      </c>
      <c r="C213" s="99" t="s">
        <v>13017</v>
      </c>
      <c r="D213" s="99" t="s">
        <v>140</v>
      </c>
      <c r="E213" s="99">
        <v>3</v>
      </c>
      <c r="F213" s="99" t="s">
        <v>13012</v>
      </c>
      <c r="H213" s="178" t="s">
        <v>140</v>
      </c>
      <c r="I213" s="180" t="s">
        <v>146</v>
      </c>
      <c r="J213" s="181">
        <v>40</v>
      </c>
      <c r="K213" s="176"/>
      <c r="L213" s="172" t="s">
        <v>13032</v>
      </c>
    </row>
    <row r="214" spans="1:12" ht="28.5" hidden="1" customHeight="1" x14ac:dyDescent="0.2">
      <c r="A214" s="99" t="s">
        <v>13011</v>
      </c>
      <c r="B214" s="99" t="str">
        <f t="shared" si="9"/>
        <v>Activiteit_Eigenschap.ACTIVITEITEN_EIGENSCHAP_ID</v>
      </c>
      <c r="C214" s="99" t="s">
        <v>13017</v>
      </c>
      <c r="D214" s="99" t="s">
        <v>140</v>
      </c>
      <c r="E214" s="99">
        <v>4</v>
      </c>
      <c r="F214" s="99" t="s">
        <v>13020</v>
      </c>
      <c r="G214" s="179" t="s">
        <v>145</v>
      </c>
      <c r="H214" s="178" t="s">
        <v>140</v>
      </c>
      <c r="I214" s="180" t="s">
        <v>146</v>
      </c>
      <c r="J214" s="181">
        <v>40</v>
      </c>
      <c r="K214" s="176"/>
      <c r="L214" s="172" t="s">
        <v>13033</v>
      </c>
    </row>
    <row r="215" spans="1:12" ht="28.5" hidden="1" customHeight="1" x14ac:dyDescent="0.2">
      <c r="A215" s="99" t="s">
        <v>13011</v>
      </c>
      <c r="B215" s="99" t="str">
        <f t="shared" si="9"/>
        <v>Activiteit_Eigenschap.SOORT</v>
      </c>
      <c r="C215" s="99" t="s">
        <v>13017</v>
      </c>
      <c r="D215" s="99" t="s">
        <v>140</v>
      </c>
      <c r="E215" s="99">
        <v>5</v>
      </c>
      <c r="F215" s="99" t="s">
        <v>398</v>
      </c>
      <c r="H215" s="178" t="s">
        <v>140</v>
      </c>
      <c r="I215" s="187" t="s">
        <v>146</v>
      </c>
      <c r="J215" s="187">
        <v>200</v>
      </c>
      <c r="K215" s="178"/>
      <c r="L215" s="99" t="s">
        <v>13034</v>
      </c>
    </row>
    <row r="216" spans="1:12" ht="28.5" hidden="1" customHeight="1" x14ac:dyDescent="0.2">
      <c r="A216" s="99" t="s">
        <v>13011</v>
      </c>
      <c r="B216" s="99" t="str">
        <f t="shared" si="9"/>
        <v>Activiteit_Eigenschap.WAARDE_1</v>
      </c>
      <c r="C216" s="99" t="s">
        <v>13017</v>
      </c>
      <c r="D216" s="99" t="s">
        <v>140</v>
      </c>
      <c r="E216" s="99">
        <v>6</v>
      </c>
      <c r="F216" s="99" t="s">
        <v>13018</v>
      </c>
      <c r="H216" s="178" t="s">
        <v>158</v>
      </c>
      <c r="I216" s="99" t="s">
        <v>146</v>
      </c>
      <c r="J216" s="187">
        <v>1000</v>
      </c>
      <c r="K216" s="178"/>
      <c r="L216" s="99" t="s">
        <v>402</v>
      </c>
    </row>
    <row r="217" spans="1:12" ht="28.5" hidden="1" customHeight="1" x14ac:dyDescent="0.2">
      <c r="A217" s="99" t="s">
        <v>13011</v>
      </c>
      <c r="B217" s="99" t="str">
        <f t="shared" si="9"/>
        <v>Activiteit_Eigenschap.WAARDE_2</v>
      </c>
      <c r="C217" s="99" t="s">
        <v>13017</v>
      </c>
      <c r="D217" s="99" t="s">
        <v>140</v>
      </c>
      <c r="E217" s="99">
        <v>7</v>
      </c>
      <c r="F217" s="99" t="s">
        <v>404</v>
      </c>
      <c r="H217" s="178" t="s">
        <v>158</v>
      </c>
      <c r="I217" s="99" t="s">
        <v>146</v>
      </c>
      <c r="J217" s="187">
        <v>1000</v>
      </c>
      <c r="K217" s="178"/>
      <c r="L217" s="99" t="s">
        <v>402</v>
      </c>
    </row>
    <row r="218" spans="1:12" ht="28.5" hidden="1" customHeight="1" x14ac:dyDescent="0.2">
      <c r="A218" s="99" t="s">
        <v>13011</v>
      </c>
      <c r="B218" s="99" t="str">
        <f t="shared" si="9"/>
        <v>Activiteit_Eigenschap.WAARDE_3</v>
      </c>
      <c r="C218" s="99" t="s">
        <v>13017</v>
      </c>
      <c r="D218" s="99" t="s">
        <v>140</v>
      </c>
      <c r="E218" s="99">
        <v>8</v>
      </c>
      <c r="F218" s="99" t="s">
        <v>13019</v>
      </c>
      <c r="H218" s="178" t="s">
        <v>158</v>
      </c>
      <c r="I218" s="99" t="s">
        <v>146</v>
      </c>
      <c r="J218" s="187">
        <v>1000</v>
      </c>
      <c r="K218" s="178"/>
      <c r="L218" s="99" t="s">
        <v>402</v>
      </c>
    </row>
    <row r="219" spans="1:12" ht="28.5" hidden="1" customHeight="1" x14ac:dyDescent="0.2">
      <c r="A219" s="99" t="s">
        <v>13011</v>
      </c>
      <c r="B219" s="99" t="str">
        <f t="shared" si="9"/>
        <v>Activiteit_Eigenschap.GEOMETRIE_1</v>
      </c>
      <c r="C219" s="99" t="s">
        <v>13017</v>
      </c>
      <c r="D219" s="99" t="s">
        <v>140</v>
      </c>
      <c r="E219" s="99">
        <v>9</v>
      </c>
      <c r="F219" s="99" t="s">
        <v>13021</v>
      </c>
      <c r="H219" s="178" t="s">
        <v>158</v>
      </c>
      <c r="I219" s="99" t="s">
        <v>146</v>
      </c>
      <c r="J219" s="187">
        <v>1000</v>
      </c>
      <c r="K219" s="178"/>
      <c r="L219" s="99" t="s">
        <v>402</v>
      </c>
    </row>
    <row r="220" spans="1:12" ht="28.5" hidden="1" customHeight="1" x14ac:dyDescent="0.2">
      <c r="A220" s="99" t="s">
        <v>13011</v>
      </c>
      <c r="B220" s="99" t="str">
        <f t="shared" si="9"/>
        <v>Activiteit_Eigenschap.GEOMETRIE_2</v>
      </c>
      <c r="C220" s="99" t="s">
        <v>13017</v>
      </c>
      <c r="D220" s="99" t="s">
        <v>140</v>
      </c>
      <c r="E220" s="99">
        <v>10</v>
      </c>
      <c r="F220" s="99" t="s">
        <v>13022</v>
      </c>
      <c r="H220" s="178" t="s">
        <v>158</v>
      </c>
      <c r="I220" s="99" t="s">
        <v>146</v>
      </c>
      <c r="J220" s="187">
        <v>1000</v>
      </c>
      <c r="K220" s="178"/>
      <c r="L220" s="99" t="s">
        <v>402</v>
      </c>
    </row>
    <row r="221" spans="1:12" ht="28.5" hidden="1" customHeight="1" x14ac:dyDescent="0.2">
      <c r="A221" s="99" t="s">
        <v>13011</v>
      </c>
      <c r="B221" s="99" t="str">
        <f t="shared" si="9"/>
        <v>Activiteit_Eigenschap.PERIODE_1</v>
      </c>
      <c r="C221" s="99" t="s">
        <v>13017</v>
      </c>
      <c r="D221" s="99" t="s">
        <v>140</v>
      </c>
      <c r="E221" s="99">
        <v>11</v>
      </c>
      <c r="F221" s="99" t="s">
        <v>13023</v>
      </c>
      <c r="H221" s="172" t="s">
        <v>158</v>
      </c>
      <c r="I221" s="180" t="s">
        <v>146</v>
      </c>
      <c r="J221" s="181">
        <v>250</v>
      </c>
      <c r="K221" s="184" t="s">
        <v>407</v>
      </c>
      <c r="L221" s="172" t="s">
        <v>408</v>
      </c>
    </row>
    <row r="222" spans="1:12" ht="28.5" hidden="1" customHeight="1" x14ac:dyDescent="0.2">
      <c r="A222" s="99" t="s">
        <v>13011</v>
      </c>
      <c r="B222" s="99" t="str">
        <f t="shared" si="9"/>
        <v>Activiteit_Eigenschap.PERIODE_2</v>
      </c>
      <c r="C222" s="99" t="s">
        <v>13017</v>
      </c>
      <c r="D222" s="99" t="s">
        <v>140</v>
      </c>
      <c r="E222" s="99">
        <v>12</v>
      </c>
      <c r="F222" s="99" t="s">
        <v>13024</v>
      </c>
      <c r="H222" s="172" t="s">
        <v>158</v>
      </c>
      <c r="I222" s="180" t="s">
        <v>146</v>
      </c>
      <c r="J222" s="181">
        <v>250</v>
      </c>
      <c r="K222" s="184" t="s">
        <v>407</v>
      </c>
      <c r="L222" s="172" t="s">
        <v>408</v>
      </c>
    </row>
  </sheetData>
  <autoFilter ref="A1:L222" xr:uid="{00000000-0009-0000-0000-000006000000}">
    <filterColumn colId="2">
      <filters>
        <filter val="VTHObject_Eigenschap"/>
      </filters>
    </filterColumn>
    <sortState xmlns:xlrd2="http://schemas.microsoft.com/office/spreadsheetml/2017/richdata2" ref="A161:L170">
      <sortCondition ref="C1:C202"/>
    </sortState>
  </autoFilter>
  <conditionalFormatting sqref="G2:G29 G39:G152">
    <cfRule type="cellIs" dxfId="17" priority="37" operator="equal">
      <formula>"o"</formula>
    </cfRule>
    <cfRule type="cellIs" dxfId="16" priority="38" operator="equal">
      <formula>"X"</formula>
    </cfRule>
  </conditionalFormatting>
  <conditionalFormatting sqref="G34:G37">
    <cfRule type="cellIs" dxfId="15" priority="25" operator="equal">
      <formula>"o"</formula>
    </cfRule>
    <cfRule type="cellIs" dxfId="14" priority="26" operator="equal">
      <formula>"X"</formula>
    </cfRule>
  </conditionalFormatting>
  <conditionalFormatting sqref="G154">
    <cfRule type="cellIs" dxfId="13" priority="41" operator="equal">
      <formula>"o"</formula>
    </cfRule>
    <cfRule type="cellIs" dxfId="12" priority="42" operator="equal">
      <formula>"X"</formula>
    </cfRule>
  </conditionalFormatting>
  <conditionalFormatting sqref="G161">
    <cfRule type="cellIs" dxfId="11" priority="11" operator="equal">
      <formula>"o"</formula>
    </cfRule>
    <cfRule type="cellIs" dxfId="10" priority="12" operator="equal">
      <formula>"X"</formula>
    </cfRule>
  </conditionalFormatting>
  <conditionalFormatting sqref="G164">
    <cfRule type="cellIs" dxfId="9" priority="7" operator="equal">
      <formula>"o"</formula>
    </cfRule>
    <cfRule type="cellIs" dxfId="8" priority="8" operator="equal">
      <formula>"X"</formula>
    </cfRule>
  </conditionalFormatting>
  <conditionalFormatting sqref="G179:G182">
    <cfRule type="cellIs" dxfId="7" priority="9" operator="equal">
      <formula>"o"</formula>
    </cfRule>
    <cfRule type="cellIs" dxfId="6" priority="10" operator="equal">
      <formula>"X"</formula>
    </cfRule>
  </conditionalFormatting>
  <conditionalFormatting sqref="G194">
    <cfRule type="cellIs" dxfId="5" priority="5" operator="equal">
      <formula>"o"</formula>
    </cfRule>
    <cfRule type="cellIs" dxfId="4" priority="6" operator="equal">
      <formula>"X"</formula>
    </cfRule>
  </conditionalFormatting>
  <conditionalFormatting sqref="G204">
    <cfRule type="cellIs" dxfId="3" priority="1" operator="equal">
      <formula>"o"</formula>
    </cfRule>
    <cfRule type="cellIs" dxfId="2" priority="2" operator="equal">
      <formula>"X"</formula>
    </cfRule>
  </conditionalFormatting>
  <hyperlinks>
    <hyperlink ref="K177" location="'Zk-type'!A1" display="Codetabel Zaaktype" xr:uid="{00000000-0004-0000-0600-000006000000}"/>
    <hyperlink ref="K178" location="'Zk-vert'!A1" display="Zeer geheim, Geheim, Confidentieel, Vertrouwelijk, Zaakvertrouwelijk, Intern, Beperkt openbaar, Openbaar, Conform zaakvertrouwelijkheid OF 1 t/m 9" xr:uid="{00000000-0004-0000-0600-000007000000}"/>
    <hyperlink ref="K176" location="'Zk-type'!A1" display="Waarde 1 t/m 22, zie Codetabel Zaaktype" xr:uid="{00000000-0004-0000-0600-000008000000}"/>
    <hyperlink ref="K186" location="'Zk-resul'!A1" display="Codetabel Zaakresultaat GZTC" xr:uid="{00000000-0004-0000-0600-000009000000}"/>
    <hyperlink ref="K185" location="'Zk-status'!A1" display="Codetabel Zaakstatus" xr:uid="{00000000-0004-0000-0600-00000A000000}"/>
    <hyperlink ref="K184" location="'Zk-status'!A1" display="Waarde 1 t/m 9, zie Codetabel Zaakstatus" xr:uid="{00000000-0004-0000-0600-00000B000000}"/>
    <hyperlink ref="K6" location="'Zk-besl'!A1" display="Codetabel Zaakbesluit GZTC" xr:uid="{00000000-0004-0000-0600-00000C000000}"/>
    <hyperlink ref="K191" location="'Zk-eigens'!A1" display="Codetabel Zaakeigenschapen GZTC" xr:uid="{00000000-0004-0000-0600-00000D000000}"/>
    <hyperlink ref="K82" location="'Doc-typ'!A1" display="Codetabel Documenttype" xr:uid="{00000000-0004-0000-0600-00000E000000}"/>
    <hyperlink ref="K83" location="'Doc-typ'!A1" display="Codetabel Documenttype" xr:uid="{00000000-0004-0000-0600-00000F000000}"/>
    <hyperlink ref="K13" location="Rol!A1" display="Codetabel Rol" xr:uid="{00000000-0004-0000-0600-000010000000}"/>
    <hyperlink ref="K38" location="Rol!A1" display="Codetabel Rol" xr:uid="{00000000-0004-0000-0600-000013000000}"/>
    <hyperlink ref="K192" location="'Zk-eigens'!A1" display="Codetabel Zaakeigenschapen GZTC" xr:uid="{00000000-0004-0000-0600-000016000000}"/>
    <hyperlink ref="K193" location="'Zk-eigens'!A1" display="Codetabel Zaakeigenschapen GZTC" xr:uid="{00000000-0004-0000-0600-000017000000}"/>
    <hyperlink ref="K97" location="OP_IN!A1" display="Lijst opslagen en installaties" xr:uid="{00000000-0004-0000-0600-00001A000000}"/>
    <hyperlink ref="K81" location="'Zk-vert'!A1" display="Zeer geheim, Geheim, Confidentieel, Vertrouwelijk, Zaakvertrouwelijk, Intern, Beperkt openbaar, Openbaar, Conform zaakvertrouwelijkheid OF 1 t/m 9" xr:uid="{00000000-0004-0000-0600-00001B000000}"/>
    <hyperlink ref="K107" location="'LHS Code'!A1" display="LHS-Tabel" xr:uid="{00000000-0004-0000-0600-00001C000000}"/>
    <hyperlink ref="K63" location="Emissiefac_OW!A1" display="Zie RAV_BWL en Emissiefac_OW" xr:uid="{00000000-0004-0000-0600-000026000000}"/>
    <hyperlink ref="K64" location="Emissiefac_OW!A1" display="Zie RAV_BWL en Emissiefac_OW" xr:uid="{B4EDA1F9-252D-4629-BD4B-7F8D40890A22}"/>
    <hyperlink ref="K108" location="'LHS Code'!A1" display="LHS-Tabel" xr:uid="{A9E318C1-1F40-4515-9DC7-58585780E892}"/>
    <hyperlink ref="K109" location="'LHS Code'!A1" display="LHS-Tabel" xr:uid="{FBCEF3BC-615C-4365-9C54-19957C1BDCEB}"/>
    <hyperlink ref="K110" location="'LHS Code'!A1" display="LHS-Tabel" xr:uid="{95B7A533-8EEF-468C-BFA4-D849AE813AAF}"/>
    <hyperlink ref="K111" location="'LHS Code'!A1" display="LHS-Tabel" xr:uid="{3518992B-3EFC-4AF0-89E3-040CCB3F8D4F}"/>
    <hyperlink ref="K105" location="'LHS Detail'!A1" display="Zie LHS detail" xr:uid="{27567C70-2BE4-4D24-80DD-FB38C492A482}"/>
    <hyperlink ref="K113" location="'LHS Detail'!A1" display="Zie LHS detail" xr:uid="{5D491501-2C1F-4F82-956F-17F3322CAF69}"/>
    <hyperlink ref="K114" location="'LHS Detail'!A1" display="Zie LHS detail" xr:uid="{E0C1A9FC-E478-48CE-9759-4067B30B954B}"/>
    <hyperlink ref="K115" location="'LHS Detail'!A1" display="Zie LHS detail" xr:uid="{68482F68-278F-416D-9B9D-8A50DEC4F725}"/>
    <hyperlink ref="K112" location="'LHS Detail'!A1" display="Zie LHS detail" xr:uid="{51A390B1-6D0C-426A-8705-A1DCF963388F}"/>
    <hyperlink ref="K207" location="MBA!A1" display="Activiteit indentificatie zoals beschreven in code tabel MBA." xr:uid="{EA19466C-9CAA-4104-9080-06E15C9903B9}"/>
    <hyperlink ref="K208" location="MBA!A1" display="Activiteit indentificatie zoals beschreven in code tabel MBA." xr:uid="{C489C2BF-F09C-4D6B-9C4B-C7532584CDEC}"/>
    <hyperlink ref="K209" location="MBA!A1" display="Activiteit indentificatie zoals beschreven in code tabel MBA." xr:uid="{DEEC387B-D71A-422B-B1BD-FAC3DAA284FC}"/>
    <hyperlink ref="K210" location="MBA!A1" display="Activiteit indentificatie zoals beschreven in code tabel MBA." xr:uid="{DBB10B47-D029-4708-8556-20FDDC2C840C}"/>
  </hyperlinks>
  <pageMargins left="0.7" right="0.7" top="0.75" bottom="0.75" header="0.3" footer="0.3"/>
  <pageSetup paperSize="9" orientation="portrait"/>
  <legacy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theme="0" tint="-0.499984740745262"/>
  </sheetPr>
  <dimension ref="A1:C22"/>
  <sheetViews>
    <sheetView topLeftCell="B1" workbookViewId="0">
      <selection activeCell="B16" sqref="B16"/>
    </sheetView>
  </sheetViews>
  <sheetFormatPr defaultColWidth="9" defaultRowHeight="12.75" x14ac:dyDescent="0.2"/>
  <cols>
    <col min="1" max="1" width="4.42578125" customWidth="1"/>
    <col min="2" max="2" width="66.85546875" customWidth="1"/>
    <col min="3" max="3" width="76.5703125" customWidth="1"/>
  </cols>
  <sheetData>
    <row r="1" spans="1:3" ht="15.75" x14ac:dyDescent="0.25">
      <c r="A1" s="11" t="s">
        <v>11081</v>
      </c>
    </row>
    <row r="2" spans="1:3" x14ac:dyDescent="0.2">
      <c r="B2" s="9"/>
      <c r="C2" s="9"/>
    </row>
    <row r="3" spans="1:3" ht="15.75" x14ac:dyDescent="0.25">
      <c r="A3" s="11" t="s">
        <v>11082</v>
      </c>
      <c r="B3" s="311"/>
      <c r="C3" s="16"/>
    </row>
    <row r="4" spans="1:3" ht="15" x14ac:dyDescent="0.25">
      <c r="B4" s="312" t="s">
        <v>11083</v>
      </c>
    </row>
    <row r="5" spans="1:3" ht="17.25" customHeight="1" x14ac:dyDescent="0.25">
      <c r="B5" s="313" t="s">
        <v>11084</v>
      </c>
    </row>
    <row r="6" spans="1:3" ht="17.25" customHeight="1" x14ac:dyDescent="0.25">
      <c r="B6" s="313"/>
    </row>
    <row r="7" spans="1:3" ht="15.75" x14ac:dyDescent="0.25">
      <c r="A7" s="11" t="s">
        <v>11085</v>
      </c>
      <c r="B7" s="106"/>
      <c r="C7" s="313"/>
    </row>
    <row r="8" spans="1:3" x14ac:dyDescent="0.2">
      <c r="B8" s="9" t="s">
        <v>10270</v>
      </c>
      <c r="C8" s="9" t="s">
        <v>11086</v>
      </c>
    </row>
    <row r="9" spans="1:3" ht="25.5" x14ac:dyDescent="0.2">
      <c r="B9" t="s">
        <v>10318</v>
      </c>
      <c r="C9" s="2" t="s">
        <v>11087</v>
      </c>
    </row>
    <row r="10" spans="1:3" x14ac:dyDescent="0.2">
      <c r="B10" t="s">
        <v>10320</v>
      </c>
      <c r="C10" s="2" t="s">
        <v>11088</v>
      </c>
    </row>
    <row r="11" spans="1:3" x14ac:dyDescent="0.2">
      <c r="B11" t="s">
        <v>10325</v>
      </c>
      <c r="C11" s="2" t="s">
        <v>11089</v>
      </c>
    </row>
    <row r="12" spans="1:3" x14ac:dyDescent="0.2">
      <c r="B12" t="s">
        <v>10327</v>
      </c>
      <c r="C12" s="2" t="s">
        <v>11089</v>
      </c>
    </row>
    <row r="13" spans="1:3" x14ac:dyDescent="0.2">
      <c r="B13" t="s">
        <v>10329</v>
      </c>
      <c r="C13" s="2" t="s">
        <v>11090</v>
      </c>
    </row>
    <row r="14" spans="1:3" x14ac:dyDescent="0.2">
      <c r="B14" t="s">
        <v>10288</v>
      </c>
      <c r="C14" s="2" t="s">
        <v>11091</v>
      </c>
    </row>
    <row r="15" spans="1:3" ht="15" x14ac:dyDescent="0.25">
      <c r="A15" s="16"/>
      <c r="B15" t="s">
        <v>10292</v>
      </c>
      <c r="C15" s="2" t="s">
        <v>11092</v>
      </c>
    </row>
    <row r="16" spans="1:3" x14ac:dyDescent="0.2">
      <c r="B16" t="s">
        <v>10299</v>
      </c>
      <c r="C16" s="2" t="s">
        <v>11093</v>
      </c>
    </row>
    <row r="17" spans="2:3" x14ac:dyDescent="0.2">
      <c r="B17" t="s">
        <v>10336</v>
      </c>
      <c r="C17" s="2" t="s">
        <v>11094</v>
      </c>
    </row>
    <row r="18" spans="2:3" x14ac:dyDescent="0.2">
      <c r="B18" t="s">
        <v>11095</v>
      </c>
      <c r="C18" s="2" t="s">
        <v>11096</v>
      </c>
    </row>
    <row r="19" spans="2:3" x14ac:dyDescent="0.2">
      <c r="B19" t="s">
        <v>10310</v>
      </c>
      <c r="C19" s="2" t="s">
        <v>11097</v>
      </c>
    </row>
    <row r="20" spans="2:3" x14ac:dyDescent="0.2">
      <c r="B20" t="s">
        <v>10315</v>
      </c>
      <c r="C20" s="2" t="s">
        <v>11098</v>
      </c>
    </row>
    <row r="21" spans="2:3" x14ac:dyDescent="0.2">
      <c r="B21" t="s">
        <v>10317</v>
      </c>
      <c r="C21" s="2" t="s">
        <v>11099</v>
      </c>
    </row>
    <row r="22" spans="2:3" x14ac:dyDescent="0.2">
      <c r="B22" t="s">
        <v>10313</v>
      </c>
      <c r="C22" s="2" t="s">
        <v>11100</v>
      </c>
    </row>
  </sheetData>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B70F-471F-45BB-B222-513D6E1C60FB}">
  <dimension ref="B2:B7"/>
  <sheetViews>
    <sheetView workbookViewId="0">
      <selection activeCell="B11" sqref="B11"/>
    </sheetView>
  </sheetViews>
  <sheetFormatPr defaultRowHeight="15" x14ac:dyDescent="0.25"/>
  <cols>
    <col min="1" max="1" width="5.28515625" customWidth="1"/>
    <col min="2" max="2" width="100.140625" style="214" customWidth="1"/>
  </cols>
  <sheetData>
    <row r="2" spans="2:2" ht="30" x14ac:dyDescent="0.25">
      <c r="B2" s="313" t="s">
        <v>11101</v>
      </c>
    </row>
    <row r="3" spans="2:2" ht="45" x14ac:dyDescent="0.25">
      <c r="B3" s="313" t="s">
        <v>11102</v>
      </c>
    </row>
    <row r="4" spans="2:2" ht="45" x14ac:dyDescent="0.25">
      <c r="B4" s="313" t="s">
        <v>11103</v>
      </c>
    </row>
    <row r="5" spans="2:2" ht="60" x14ac:dyDescent="0.25">
      <c r="B5" s="313" t="s">
        <v>11104</v>
      </c>
    </row>
    <row r="6" spans="2:2" ht="45" x14ac:dyDescent="0.25">
      <c r="B6" s="313" t="s">
        <v>11105</v>
      </c>
    </row>
    <row r="7" spans="2:2" ht="45" x14ac:dyDescent="0.25">
      <c r="B7" s="313" t="s">
        <v>11106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2">
    <tabColor theme="0" tint="-0.499984740745262"/>
  </sheetPr>
  <dimension ref="A1:F4"/>
  <sheetViews>
    <sheetView workbookViewId="0">
      <pane xSplit="1" ySplit="2" topLeftCell="B3" activePane="bottomRight" state="frozen"/>
      <selection pane="topRight" activeCell="D31" sqref="D31"/>
      <selection pane="bottomLeft" activeCell="D31" sqref="D31"/>
      <selection pane="bottomRight" activeCell="D31" sqref="D31"/>
    </sheetView>
  </sheetViews>
  <sheetFormatPr defaultColWidth="8.85546875" defaultRowHeight="12.75" x14ac:dyDescent="0.2"/>
  <cols>
    <col min="1" max="1" width="51.85546875" style="3" customWidth="1"/>
    <col min="2" max="2" width="37.42578125" style="3" customWidth="1"/>
    <col min="3" max="3" width="14" style="3" customWidth="1"/>
    <col min="4" max="4" width="10.42578125" style="3" customWidth="1"/>
    <col min="5" max="6" width="10.85546875" style="3" customWidth="1"/>
    <col min="7" max="16384" width="8.85546875" style="3"/>
  </cols>
  <sheetData>
    <row r="1" spans="1:6" ht="20.25" x14ac:dyDescent="0.2">
      <c r="A1" s="7" t="s">
        <v>11107</v>
      </c>
    </row>
    <row r="2" spans="1:6" ht="38.25" x14ac:dyDescent="0.2">
      <c r="A2" s="6" t="s">
        <v>11108</v>
      </c>
      <c r="B2" s="6" t="s">
        <v>1247</v>
      </c>
      <c r="C2" s="6" t="s">
        <v>10246</v>
      </c>
      <c r="D2" s="6" t="s">
        <v>4232</v>
      </c>
      <c r="E2" s="5" t="s">
        <v>4236</v>
      </c>
      <c r="F2" s="5" t="s">
        <v>4237</v>
      </c>
    </row>
    <row r="3" spans="1:6" ht="25.5" x14ac:dyDescent="0.2">
      <c r="A3" s="3" t="s">
        <v>11109</v>
      </c>
      <c r="C3" s="3" t="s">
        <v>11110</v>
      </c>
      <c r="D3" s="3" t="s">
        <v>11111</v>
      </c>
      <c r="E3" s="4">
        <v>41275</v>
      </c>
      <c r="F3" s="4"/>
    </row>
    <row r="4" spans="1:6" ht="38.25" x14ac:dyDescent="0.2">
      <c r="A4" s="3" t="s">
        <v>11112</v>
      </c>
      <c r="C4" s="3" t="s">
        <v>11113</v>
      </c>
      <c r="D4" s="3" t="s">
        <v>11114</v>
      </c>
      <c r="E4" s="4">
        <v>41275</v>
      </c>
    </row>
  </sheetData>
  <pageMargins left="0.75" right="0.75" top="1" bottom="1" header="0.5" footer="0.5"/>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3">
    <tabColor theme="0" tint="-0.499984740745262"/>
  </sheetPr>
  <dimension ref="A1:D97"/>
  <sheetViews>
    <sheetView workbookViewId="0">
      <pane ySplit="2" topLeftCell="A90" activePane="bottomLeft" state="frozen"/>
      <selection activeCell="D31" sqref="D31"/>
      <selection pane="bottomLeft" activeCell="D31" sqref="D31"/>
    </sheetView>
  </sheetViews>
  <sheetFormatPr defaultColWidth="8.85546875" defaultRowHeight="12.75" x14ac:dyDescent="0.2"/>
  <cols>
    <col min="1" max="1" width="35.85546875" style="3" customWidth="1"/>
    <col min="2" max="2" width="68" style="3" customWidth="1"/>
    <col min="3" max="3" width="11.140625" style="3" customWidth="1"/>
    <col min="4" max="4" width="10.85546875" style="3" customWidth="1"/>
    <col min="5" max="16384" width="8.85546875" style="3"/>
  </cols>
  <sheetData>
    <row r="1" spans="1:4" ht="20.25" x14ac:dyDescent="0.2">
      <c r="A1" s="8" t="s">
        <v>11115</v>
      </c>
    </row>
    <row r="2" spans="1:4" ht="38.25" x14ac:dyDescent="0.2">
      <c r="A2" s="6" t="s">
        <v>11116</v>
      </c>
      <c r="B2" s="6" t="s">
        <v>10245</v>
      </c>
      <c r="C2" s="5" t="s">
        <v>4236</v>
      </c>
      <c r="D2" s="5" t="s">
        <v>4237</v>
      </c>
    </row>
    <row r="3" spans="1:4" ht="25.5" x14ac:dyDescent="0.2">
      <c r="A3" s="3" t="s">
        <v>10627</v>
      </c>
      <c r="B3" s="3" t="s">
        <v>11117</v>
      </c>
      <c r="C3" s="4">
        <v>41334</v>
      </c>
    </row>
    <row r="4" spans="1:4" ht="25.5" x14ac:dyDescent="0.2">
      <c r="A4" s="3" t="s">
        <v>10631</v>
      </c>
      <c r="B4" s="3" t="s">
        <v>11118</v>
      </c>
      <c r="C4" s="4">
        <v>41334</v>
      </c>
    </row>
    <row r="5" spans="1:4" ht="25.5" x14ac:dyDescent="0.2">
      <c r="A5" s="3" t="s">
        <v>11119</v>
      </c>
      <c r="B5" s="3" t="s">
        <v>11120</v>
      </c>
      <c r="C5" s="4">
        <v>41334</v>
      </c>
    </row>
    <row r="6" spans="1:4" x14ac:dyDescent="0.2">
      <c r="A6" s="3" t="s">
        <v>10630</v>
      </c>
      <c r="B6" s="3" t="s">
        <v>11121</v>
      </c>
      <c r="C6" s="4">
        <v>41334</v>
      </c>
    </row>
    <row r="7" spans="1:4" ht="25.5" x14ac:dyDescent="0.2">
      <c r="A7" s="3" t="s">
        <v>10279</v>
      </c>
      <c r="B7" s="3" t="s">
        <v>11122</v>
      </c>
      <c r="C7" s="4">
        <v>41334</v>
      </c>
    </row>
    <row r="8" spans="1:4" ht="25.5" x14ac:dyDescent="0.2">
      <c r="A8" s="3" t="s">
        <v>11123</v>
      </c>
      <c r="B8" s="3" t="s">
        <v>11124</v>
      </c>
      <c r="C8" s="4">
        <v>41334</v>
      </c>
    </row>
    <row r="9" spans="1:4" ht="25.5" x14ac:dyDescent="0.2">
      <c r="A9" s="3" t="s">
        <v>11125</v>
      </c>
      <c r="B9" s="3" t="s">
        <v>11126</v>
      </c>
      <c r="C9" s="4">
        <v>41334</v>
      </c>
    </row>
    <row r="10" spans="1:4" x14ac:dyDescent="0.2">
      <c r="A10" s="3" t="s">
        <v>11127</v>
      </c>
      <c r="B10" s="3" t="s">
        <v>11128</v>
      </c>
      <c r="C10" s="4">
        <v>41334</v>
      </c>
    </row>
    <row r="11" spans="1:4" ht="25.5" x14ac:dyDescent="0.2">
      <c r="A11" s="3" t="s">
        <v>11129</v>
      </c>
      <c r="B11" s="3" t="s">
        <v>11130</v>
      </c>
      <c r="C11" s="4">
        <v>41334</v>
      </c>
    </row>
    <row r="12" spans="1:4" x14ac:dyDescent="0.2">
      <c r="A12" s="3" t="s">
        <v>11131</v>
      </c>
      <c r="B12" s="3" t="s">
        <v>11132</v>
      </c>
      <c r="C12" s="4">
        <v>41334</v>
      </c>
    </row>
    <row r="13" spans="1:4" ht="25.5" x14ac:dyDescent="0.2">
      <c r="A13" s="3" t="s">
        <v>11133</v>
      </c>
      <c r="B13" s="3" t="s">
        <v>11134</v>
      </c>
      <c r="C13" s="4">
        <v>41334</v>
      </c>
    </row>
    <row r="14" spans="1:4" ht="25.5" x14ac:dyDescent="0.2">
      <c r="A14" s="3" t="s">
        <v>11135</v>
      </c>
      <c r="B14" s="3" t="s">
        <v>11136</v>
      </c>
      <c r="C14" s="4">
        <v>41334</v>
      </c>
    </row>
    <row r="15" spans="1:4" ht="25.5" x14ac:dyDescent="0.2">
      <c r="A15" s="3" t="s">
        <v>11137</v>
      </c>
      <c r="B15" s="3" t="s">
        <v>11138</v>
      </c>
      <c r="C15" s="4">
        <v>41334</v>
      </c>
    </row>
    <row r="16" spans="1:4" x14ac:dyDescent="0.2">
      <c r="A16" s="3" t="s">
        <v>10638</v>
      </c>
      <c r="B16" s="3" t="s">
        <v>11139</v>
      </c>
      <c r="C16" s="4">
        <v>41334</v>
      </c>
    </row>
    <row r="17" spans="1:3" ht="38.25" x14ac:dyDescent="0.2">
      <c r="A17" s="3" t="s">
        <v>10642</v>
      </c>
      <c r="B17" s="3" t="s">
        <v>11140</v>
      </c>
      <c r="C17" s="4">
        <v>41334</v>
      </c>
    </row>
    <row r="18" spans="1:3" ht="25.5" x14ac:dyDescent="0.2">
      <c r="A18" s="3" t="s">
        <v>11141</v>
      </c>
      <c r="B18" s="3" t="s">
        <v>11142</v>
      </c>
      <c r="C18" s="4">
        <v>41334</v>
      </c>
    </row>
    <row r="19" spans="1:3" x14ac:dyDescent="0.2">
      <c r="A19" s="3" t="s">
        <v>10666</v>
      </c>
      <c r="B19" s="3" t="s">
        <v>11143</v>
      </c>
      <c r="C19" s="4">
        <v>41334</v>
      </c>
    </row>
    <row r="20" spans="1:3" x14ac:dyDescent="0.2">
      <c r="A20" s="3" t="s">
        <v>10646</v>
      </c>
      <c r="B20" s="3" t="s">
        <v>11144</v>
      </c>
      <c r="C20" s="4">
        <v>41334</v>
      </c>
    </row>
    <row r="21" spans="1:3" ht="25.5" x14ac:dyDescent="0.2">
      <c r="A21" s="3" t="s">
        <v>10306</v>
      </c>
      <c r="B21" s="3" t="s">
        <v>11145</v>
      </c>
      <c r="C21" s="4">
        <v>41334</v>
      </c>
    </row>
    <row r="22" spans="1:3" ht="25.5" x14ac:dyDescent="0.2">
      <c r="A22" s="3" t="s">
        <v>139</v>
      </c>
      <c r="B22" s="3" t="s">
        <v>11146</v>
      </c>
      <c r="C22" s="4">
        <v>41334</v>
      </c>
    </row>
    <row r="23" spans="1:3" x14ac:dyDescent="0.2">
      <c r="A23" s="3" t="s">
        <v>11147</v>
      </c>
      <c r="B23" s="3" t="s">
        <v>11148</v>
      </c>
      <c r="C23" s="4">
        <v>41334</v>
      </c>
    </row>
    <row r="24" spans="1:3" ht="25.5" x14ac:dyDescent="0.2">
      <c r="A24" s="3" t="s">
        <v>11149</v>
      </c>
      <c r="B24" s="3" t="s">
        <v>11150</v>
      </c>
      <c r="C24" s="4">
        <v>41334</v>
      </c>
    </row>
    <row r="25" spans="1:3" x14ac:dyDescent="0.2">
      <c r="A25" s="3" t="s">
        <v>11151</v>
      </c>
      <c r="B25" s="3" t="s">
        <v>11152</v>
      </c>
      <c r="C25" s="4">
        <v>41334</v>
      </c>
    </row>
    <row r="26" spans="1:3" x14ac:dyDescent="0.2">
      <c r="A26" s="3" t="s">
        <v>10671</v>
      </c>
      <c r="B26" s="3" t="s">
        <v>11153</v>
      </c>
      <c r="C26" s="4">
        <v>41334</v>
      </c>
    </row>
    <row r="27" spans="1:3" ht="38.25" x14ac:dyDescent="0.2">
      <c r="A27" s="3" t="s">
        <v>11154</v>
      </c>
      <c r="B27" s="3" t="s">
        <v>11155</v>
      </c>
      <c r="C27" s="4">
        <v>41334</v>
      </c>
    </row>
    <row r="28" spans="1:3" x14ac:dyDescent="0.2">
      <c r="A28" s="3" t="s">
        <v>11156</v>
      </c>
      <c r="B28" s="3" t="s">
        <v>11157</v>
      </c>
      <c r="C28" s="4">
        <v>41334</v>
      </c>
    </row>
    <row r="29" spans="1:3" ht="25.5" x14ac:dyDescent="0.2">
      <c r="A29" s="3" t="s">
        <v>11158</v>
      </c>
      <c r="B29" s="3" t="s">
        <v>11159</v>
      </c>
      <c r="C29" s="4">
        <v>41334</v>
      </c>
    </row>
    <row r="30" spans="1:3" x14ac:dyDescent="0.2">
      <c r="A30" s="3" t="s">
        <v>11160</v>
      </c>
      <c r="B30" s="3" t="s">
        <v>11161</v>
      </c>
      <c r="C30" s="4">
        <v>41334</v>
      </c>
    </row>
    <row r="31" spans="1:3" ht="25.5" x14ac:dyDescent="0.2">
      <c r="A31" s="3" t="s">
        <v>10658</v>
      </c>
      <c r="B31" s="3" t="s">
        <v>11162</v>
      </c>
      <c r="C31" s="4">
        <v>41334</v>
      </c>
    </row>
    <row r="32" spans="1:3" ht="25.5" x14ac:dyDescent="0.2">
      <c r="A32" s="3" t="s">
        <v>10657</v>
      </c>
      <c r="B32" s="3" t="s">
        <v>11163</v>
      </c>
      <c r="C32" s="4">
        <v>41334</v>
      </c>
    </row>
    <row r="33" spans="1:3" ht="25.5" x14ac:dyDescent="0.2">
      <c r="A33" s="3" t="s">
        <v>11164</v>
      </c>
      <c r="B33" s="3" t="s">
        <v>11165</v>
      </c>
      <c r="C33" s="4">
        <v>41334</v>
      </c>
    </row>
    <row r="34" spans="1:3" ht="25.5" x14ac:dyDescent="0.2">
      <c r="A34" s="3" t="s">
        <v>11166</v>
      </c>
      <c r="B34" s="3" t="s">
        <v>11167</v>
      </c>
      <c r="C34" s="4">
        <v>41334</v>
      </c>
    </row>
    <row r="35" spans="1:3" x14ac:dyDescent="0.2">
      <c r="A35" s="3" t="s">
        <v>10664</v>
      </c>
      <c r="B35" s="3" t="s">
        <v>10864</v>
      </c>
      <c r="C35" s="4">
        <v>41334</v>
      </c>
    </row>
    <row r="36" spans="1:3" x14ac:dyDescent="0.2">
      <c r="A36" s="3" t="s">
        <v>11168</v>
      </c>
      <c r="B36" s="3" t="s">
        <v>11169</v>
      </c>
      <c r="C36" s="4">
        <v>41334</v>
      </c>
    </row>
    <row r="37" spans="1:3" x14ac:dyDescent="0.2">
      <c r="A37" s="3" t="s">
        <v>11170</v>
      </c>
      <c r="B37" s="3" t="s">
        <v>11171</v>
      </c>
      <c r="C37" s="4">
        <v>41334</v>
      </c>
    </row>
    <row r="38" spans="1:3" ht="38.25" x14ac:dyDescent="0.2">
      <c r="A38" s="3" t="s">
        <v>10668</v>
      </c>
      <c r="B38" s="3" t="s">
        <v>11172</v>
      </c>
      <c r="C38" s="4">
        <v>41334</v>
      </c>
    </row>
    <row r="39" spans="1:3" ht="25.5" x14ac:dyDescent="0.2">
      <c r="A39" s="3" t="s">
        <v>10743</v>
      </c>
      <c r="B39" s="3" t="s">
        <v>11173</v>
      </c>
      <c r="C39" s="4">
        <v>41334</v>
      </c>
    </row>
    <row r="40" spans="1:3" ht="25.5" x14ac:dyDescent="0.2">
      <c r="A40" s="3" t="s">
        <v>11174</v>
      </c>
      <c r="B40" s="3" t="s">
        <v>11175</v>
      </c>
      <c r="C40" s="4">
        <v>41334</v>
      </c>
    </row>
    <row r="41" spans="1:3" ht="38.25" x14ac:dyDescent="0.2">
      <c r="A41" s="3" t="s">
        <v>10667</v>
      </c>
      <c r="B41" s="3" t="s">
        <v>11176</v>
      </c>
      <c r="C41" s="4">
        <v>41334</v>
      </c>
    </row>
    <row r="42" spans="1:3" ht="25.5" x14ac:dyDescent="0.2">
      <c r="A42" s="3" t="s">
        <v>11177</v>
      </c>
      <c r="B42" s="3" t="s">
        <v>11178</v>
      </c>
      <c r="C42" s="4">
        <v>41334</v>
      </c>
    </row>
    <row r="43" spans="1:3" ht="25.5" x14ac:dyDescent="0.2">
      <c r="A43" s="3" t="s">
        <v>10676</v>
      </c>
      <c r="B43" s="3" t="s">
        <v>11179</v>
      </c>
      <c r="C43" s="4">
        <v>41334</v>
      </c>
    </row>
    <row r="44" spans="1:3" x14ac:dyDescent="0.2">
      <c r="A44" s="3" t="s">
        <v>11180</v>
      </c>
      <c r="B44" s="3" t="s">
        <v>11181</v>
      </c>
      <c r="C44" s="4">
        <v>41334</v>
      </c>
    </row>
    <row r="45" spans="1:3" ht="25.5" x14ac:dyDescent="0.2">
      <c r="A45" s="3" t="s">
        <v>11182</v>
      </c>
      <c r="B45" s="3" t="s">
        <v>11183</v>
      </c>
      <c r="C45" s="4">
        <v>41334</v>
      </c>
    </row>
    <row r="46" spans="1:3" x14ac:dyDescent="0.2">
      <c r="A46" s="3" t="s">
        <v>11184</v>
      </c>
      <c r="B46" s="3" t="s">
        <v>11185</v>
      </c>
      <c r="C46" s="4">
        <v>41334</v>
      </c>
    </row>
    <row r="47" spans="1:3" x14ac:dyDescent="0.2">
      <c r="A47" s="3" t="s">
        <v>11186</v>
      </c>
      <c r="C47" s="4">
        <v>41334</v>
      </c>
    </row>
    <row r="48" spans="1:3" ht="25.5" x14ac:dyDescent="0.2">
      <c r="A48" s="3" t="s">
        <v>10680</v>
      </c>
      <c r="B48" s="3" t="s">
        <v>11187</v>
      </c>
      <c r="C48" s="4">
        <v>41334</v>
      </c>
    </row>
    <row r="49" spans="1:3" x14ac:dyDescent="0.2">
      <c r="A49" s="3" t="s">
        <v>11188</v>
      </c>
      <c r="B49" s="3" t="s">
        <v>11189</v>
      </c>
      <c r="C49" s="4">
        <v>41334</v>
      </c>
    </row>
    <row r="50" spans="1:3" x14ac:dyDescent="0.2">
      <c r="A50" s="3" t="s">
        <v>10739</v>
      </c>
      <c r="B50" s="3" t="s">
        <v>11190</v>
      </c>
      <c r="C50" s="4">
        <v>41334</v>
      </c>
    </row>
    <row r="51" spans="1:3" ht="25.5" x14ac:dyDescent="0.2">
      <c r="A51" s="3" t="s">
        <v>10683</v>
      </c>
      <c r="B51" s="3" t="s">
        <v>11191</v>
      </c>
      <c r="C51" s="4">
        <v>41334</v>
      </c>
    </row>
    <row r="52" spans="1:3" ht="25.5" x14ac:dyDescent="0.2">
      <c r="A52" s="3" t="s">
        <v>10686</v>
      </c>
      <c r="B52" s="3" t="s">
        <v>11192</v>
      </c>
      <c r="C52" s="4">
        <v>41334</v>
      </c>
    </row>
    <row r="53" spans="1:3" ht="25.5" x14ac:dyDescent="0.2">
      <c r="A53" s="3" t="s">
        <v>10751</v>
      </c>
      <c r="B53" s="3" t="s">
        <v>11193</v>
      </c>
      <c r="C53" s="4">
        <v>41334</v>
      </c>
    </row>
    <row r="54" spans="1:3" ht="25.5" x14ac:dyDescent="0.2">
      <c r="A54" s="3" t="s">
        <v>10302</v>
      </c>
      <c r="B54" s="3" t="s">
        <v>11194</v>
      </c>
      <c r="C54" s="4">
        <v>41334</v>
      </c>
    </row>
    <row r="55" spans="1:3" ht="25.5" x14ac:dyDescent="0.2">
      <c r="A55" s="3" t="s">
        <v>10694</v>
      </c>
      <c r="B55" s="3" t="s">
        <v>11195</v>
      </c>
      <c r="C55" s="4">
        <v>41334</v>
      </c>
    </row>
    <row r="56" spans="1:3" ht="25.5" x14ac:dyDescent="0.2">
      <c r="A56" s="3" t="s">
        <v>11196</v>
      </c>
      <c r="B56" s="3" t="s">
        <v>11197</v>
      </c>
      <c r="C56" s="4">
        <v>41334</v>
      </c>
    </row>
    <row r="57" spans="1:3" ht="25.5" x14ac:dyDescent="0.2">
      <c r="A57" s="3" t="s">
        <v>10673</v>
      </c>
      <c r="B57" s="3" t="s">
        <v>11198</v>
      </c>
      <c r="C57" s="4">
        <v>41334</v>
      </c>
    </row>
    <row r="58" spans="1:3" ht="25.5" x14ac:dyDescent="0.2">
      <c r="A58" s="3" t="s">
        <v>10911</v>
      </c>
      <c r="B58" s="3" t="s">
        <v>11199</v>
      </c>
      <c r="C58" s="4">
        <v>41334</v>
      </c>
    </row>
    <row r="59" spans="1:3" ht="25.5" x14ac:dyDescent="0.2">
      <c r="A59" s="3" t="s">
        <v>10661</v>
      </c>
      <c r="B59" s="3" t="s">
        <v>11200</v>
      </c>
      <c r="C59" s="4">
        <v>41334</v>
      </c>
    </row>
    <row r="60" spans="1:3" ht="25.5" x14ac:dyDescent="0.2">
      <c r="A60" s="3" t="s">
        <v>11201</v>
      </c>
      <c r="B60" s="3" t="s">
        <v>11202</v>
      </c>
      <c r="C60" s="4">
        <v>41334</v>
      </c>
    </row>
    <row r="61" spans="1:3" ht="25.5" x14ac:dyDescent="0.2">
      <c r="A61" s="3" t="s">
        <v>10768</v>
      </c>
      <c r="B61" s="3" t="s">
        <v>11203</v>
      </c>
      <c r="C61" s="4">
        <v>41334</v>
      </c>
    </row>
    <row r="62" spans="1:3" ht="25.5" x14ac:dyDescent="0.2">
      <c r="A62" s="3" t="s">
        <v>10697</v>
      </c>
      <c r="B62" s="3" t="s">
        <v>11204</v>
      </c>
      <c r="C62" s="4">
        <v>41334</v>
      </c>
    </row>
    <row r="63" spans="1:3" ht="25.5" x14ac:dyDescent="0.2">
      <c r="A63" s="3" t="s">
        <v>10785</v>
      </c>
      <c r="B63" s="3" t="s">
        <v>11205</v>
      </c>
      <c r="C63" s="4">
        <v>41334</v>
      </c>
    </row>
    <row r="64" spans="1:3" x14ac:dyDescent="0.2">
      <c r="A64" s="3" t="s">
        <v>11206</v>
      </c>
      <c r="B64" s="3" t="s">
        <v>11207</v>
      </c>
      <c r="C64" s="4">
        <v>41334</v>
      </c>
    </row>
    <row r="65" spans="1:3" ht="25.5" x14ac:dyDescent="0.2">
      <c r="A65" s="3" t="s">
        <v>10672</v>
      </c>
      <c r="B65" s="3" t="s">
        <v>11208</v>
      </c>
      <c r="C65" s="4">
        <v>41334</v>
      </c>
    </row>
    <row r="66" spans="1:3" ht="25.5" x14ac:dyDescent="0.2">
      <c r="A66" s="3" t="s">
        <v>11209</v>
      </c>
      <c r="B66" s="3" t="s">
        <v>11210</v>
      </c>
      <c r="C66" s="4">
        <v>41334</v>
      </c>
    </row>
    <row r="67" spans="1:3" ht="25.5" x14ac:dyDescent="0.2">
      <c r="A67" s="3" t="s">
        <v>11211</v>
      </c>
      <c r="B67" s="3" t="s">
        <v>11212</v>
      </c>
      <c r="C67" s="4">
        <v>41334</v>
      </c>
    </row>
    <row r="68" spans="1:3" x14ac:dyDescent="0.2">
      <c r="A68" s="3" t="s">
        <v>11213</v>
      </c>
      <c r="B68" s="3" t="s">
        <v>11214</v>
      </c>
      <c r="C68" s="4">
        <v>41334</v>
      </c>
    </row>
    <row r="69" spans="1:3" ht="25.5" x14ac:dyDescent="0.2">
      <c r="A69" s="3" t="s">
        <v>10708</v>
      </c>
      <c r="B69" s="3" t="s">
        <v>11215</v>
      </c>
      <c r="C69" s="4">
        <v>41334</v>
      </c>
    </row>
    <row r="70" spans="1:3" x14ac:dyDescent="0.2">
      <c r="A70" s="3" t="s">
        <v>10645</v>
      </c>
      <c r="B70" s="3" t="s">
        <v>11216</v>
      </c>
      <c r="C70" s="4">
        <v>41334</v>
      </c>
    </row>
    <row r="71" spans="1:3" ht="25.5" x14ac:dyDescent="0.2">
      <c r="A71" s="3" t="s">
        <v>10700</v>
      </c>
      <c r="B71" s="3" t="s">
        <v>11217</v>
      </c>
      <c r="C71" s="4">
        <v>41334</v>
      </c>
    </row>
    <row r="72" spans="1:3" ht="25.5" x14ac:dyDescent="0.2">
      <c r="A72" s="3" t="s">
        <v>11218</v>
      </c>
      <c r="B72" s="3" t="s">
        <v>11219</v>
      </c>
      <c r="C72" s="4">
        <v>41334</v>
      </c>
    </row>
    <row r="73" spans="1:3" ht="38.25" x14ac:dyDescent="0.2">
      <c r="A73" s="3" t="s">
        <v>11220</v>
      </c>
      <c r="B73" s="3" t="s">
        <v>11221</v>
      </c>
      <c r="C73" s="4">
        <v>41334</v>
      </c>
    </row>
    <row r="74" spans="1:3" ht="25.5" x14ac:dyDescent="0.2">
      <c r="A74" s="3" t="s">
        <v>11222</v>
      </c>
      <c r="B74" s="3" t="s">
        <v>11223</v>
      </c>
      <c r="C74" s="4">
        <v>41334</v>
      </c>
    </row>
    <row r="75" spans="1:3" ht="25.5" x14ac:dyDescent="0.2">
      <c r="A75" s="3" t="s">
        <v>11224</v>
      </c>
      <c r="B75" s="3" t="s">
        <v>11225</v>
      </c>
      <c r="C75" s="4">
        <v>41334</v>
      </c>
    </row>
    <row r="76" spans="1:3" ht="25.5" x14ac:dyDescent="0.2">
      <c r="A76" s="3" t="s">
        <v>11226</v>
      </c>
      <c r="B76" s="3" t="s">
        <v>11227</v>
      </c>
      <c r="C76" s="4">
        <v>41334</v>
      </c>
    </row>
    <row r="77" spans="1:3" ht="25.5" x14ac:dyDescent="0.2">
      <c r="A77" s="3" t="s">
        <v>11228</v>
      </c>
      <c r="B77" s="3" t="s">
        <v>11229</v>
      </c>
      <c r="C77" s="4">
        <v>41334</v>
      </c>
    </row>
    <row r="78" spans="1:3" ht="25.5" x14ac:dyDescent="0.2">
      <c r="A78" s="3" t="s">
        <v>11230</v>
      </c>
      <c r="B78" s="3" t="s">
        <v>11231</v>
      </c>
      <c r="C78" s="4">
        <v>41334</v>
      </c>
    </row>
    <row r="79" spans="1:3" ht="25.5" x14ac:dyDescent="0.2">
      <c r="A79" s="3" t="s">
        <v>10635</v>
      </c>
      <c r="B79" s="3" t="s">
        <v>11232</v>
      </c>
      <c r="C79" s="4">
        <v>41334</v>
      </c>
    </row>
    <row r="80" spans="1:3" x14ac:dyDescent="0.2">
      <c r="A80" s="3" t="s">
        <v>10811</v>
      </c>
      <c r="B80" s="3" t="s">
        <v>11233</v>
      </c>
      <c r="C80" s="4">
        <v>41334</v>
      </c>
    </row>
    <row r="81" spans="1:3" ht="25.5" x14ac:dyDescent="0.2">
      <c r="A81" s="3" t="s">
        <v>10703</v>
      </c>
      <c r="B81" s="3" t="s">
        <v>11234</v>
      </c>
      <c r="C81" s="4">
        <v>41334</v>
      </c>
    </row>
    <row r="82" spans="1:3" x14ac:dyDescent="0.2">
      <c r="A82" s="3" t="s">
        <v>10722</v>
      </c>
      <c r="B82" s="3" t="s">
        <v>11235</v>
      </c>
      <c r="C82" s="4">
        <v>41334</v>
      </c>
    </row>
    <row r="83" spans="1:3" x14ac:dyDescent="0.2">
      <c r="A83" s="3" t="s">
        <v>10820</v>
      </c>
      <c r="B83" s="3" t="s">
        <v>11236</v>
      </c>
      <c r="C83" s="4">
        <v>41334</v>
      </c>
    </row>
    <row r="84" spans="1:3" x14ac:dyDescent="0.2">
      <c r="A84" s="3" t="s">
        <v>10323</v>
      </c>
      <c r="B84" s="3" t="s">
        <v>11237</v>
      </c>
      <c r="C84" s="4">
        <v>41334</v>
      </c>
    </row>
    <row r="85" spans="1:3" ht="25.5" x14ac:dyDescent="0.2">
      <c r="A85" s="3" t="s">
        <v>10690</v>
      </c>
      <c r="B85" s="3" t="s">
        <v>11238</v>
      </c>
      <c r="C85" s="4">
        <v>41334</v>
      </c>
    </row>
    <row r="86" spans="1:3" ht="38.25" x14ac:dyDescent="0.2">
      <c r="A86" s="3" t="s">
        <v>10728</v>
      </c>
      <c r="B86" s="3" t="s">
        <v>11239</v>
      </c>
      <c r="C86" s="4">
        <v>41334</v>
      </c>
    </row>
    <row r="87" spans="1:3" ht="38.25" x14ac:dyDescent="0.2">
      <c r="A87" s="3" t="s">
        <v>10650</v>
      </c>
      <c r="B87" s="3" t="s">
        <v>11240</v>
      </c>
      <c r="C87" s="4">
        <v>41334</v>
      </c>
    </row>
    <row r="88" spans="1:3" x14ac:dyDescent="0.2">
      <c r="A88" s="3" t="s">
        <v>11241</v>
      </c>
      <c r="C88" s="4">
        <v>41334</v>
      </c>
    </row>
    <row r="89" spans="1:3" ht="25.5" x14ac:dyDescent="0.2">
      <c r="A89" s="3" t="s">
        <v>11242</v>
      </c>
      <c r="B89" s="3" t="s">
        <v>11243</v>
      </c>
      <c r="C89" s="4">
        <v>41334</v>
      </c>
    </row>
    <row r="90" spans="1:3" ht="25.5" x14ac:dyDescent="0.2">
      <c r="A90" s="3" t="s">
        <v>10733</v>
      </c>
      <c r="B90" s="3" t="s">
        <v>11244</v>
      </c>
      <c r="C90" s="4">
        <v>41334</v>
      </c>
    </row>
    <row r="91" spans="1:3" x14ac:dyDescent="0.2">
      <c r="A91" s="3" t="s">
        <v>10649</v>
      </c>
      <c r="B91" s="3" t="s">
        <v>11245</v>
      </c>
      <c r="C91" s="4">
        <v>41334</v>
      </c>
    </row>
    <row r="92" spans="1:3" x14ac:dyDescent="0.2">
      <c r="A92" s="3" t="s">
        <v>10829</v>
      </c>
      <c r="B92" s="3" t="s">
        <v>11246</v>
      </c>
      <c r="C92" s="4">
        <v>41334</v>
      </c>
    </row>
    <row r="93" spans="1:3" x14ac:dyDescent="0.2">
      <c r="A93" s="3" t="s">
        <v>11247</v>
      </c>
      <c r="B93" s="3" t="s">
        <v>11248</v>
      </c>
      <c r="C93" s="4">
        <v>41334</v>
      </c>
    </row>
    <row r="94" spans="1:3" ht="25.5" x14ac:dyDescent="0.2">
      <c r="A94" s="3" t="s">
        <v>11249</v>
      </c>
      <c r="B94" s="3" t="s">
        <v>11250</v>
      </c>
      <c r="C94" s="4">
        <v>41334</v>
      </c>
    </row>
    <row r="95" spans="1:3" ht="25.5" x14ac:dyDescent="0.2">
      <c r="A95" s="3" t="s">
        <v>10835</v>
      </c>
      <c r="B95" s="3" t="s">
        <v>11251</v>
      </c>
      <c r="C95" s="4">
        <v>41334</v>
      </c>
    </row>
    <row r="96" spans="1:3" ht="38.25" x14ac:dyDescent="0.2">
      <c r="A96" s="3" t="s">
        <v>10497</v>
      </c>
      <c r="B96" s="3" t="s">
        <v>11252</v>
      </c>
      <c r="C96" s="4">
        <v>41334</v>
      </c>
    </row>
    <row r="97" spans="1:3" ht="25.5" x14ac:dyDescent="0.2">
      <c r="A97" s="3" t="s">
        <v>10693</v>
      </c>
      <c r="B97" s="3" t="s">
        <v>11253</v>
      </c>
      <c r="C97" s="4">
        <v>41334</v>
      </c>
    </row>
  </sheetData>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4">
    <tabColor theme="0" tint="-0.499984740745262"/>
  </sheetPr>
  <dimension ref="A1:D8"/>
  <sheetViews>
    <sheetView workbookViewId="0">
      <pane ySplit="2" topLeftCell="A3" activePane="bottomLeft" state="frozen"/>
      <selection activeCell="D31" sqref="D31"/>
      <selection pane="bottomLeft" activeCell="D31" sqref="D31"/>
    </sheetView>
  </sheetViews>
  <sheetFormatPr defaultColWidth="8.85546875" defaultRowHeight="12.75" x14ac:dyDescent="0.2"/>
  <cols>
    <col min="1" max="1" width="29.85546875" style="3" customWidth="1"/>
    <col min="2" max="2" width="61.140625" style="3" customWidth="1"/>
    <col min="3" max="4" width="11" style="3" customWidth="1"/>
    <col min="5" max="16384" width="8.85546875" style="3"/>
  </cols>
  <sheetData>
    <row r="1" spans="1:4" ht="20.25" x14ac:dyDescent="0.2">
      <c r="A1" s="8" t="s">
        <v>10243</v>
      </c>
    </row>
    <row r="2" spans="1:4" ht="38.25" x14ac:dyDescent="0.2">
      <c r="A2" s="6" t="s">
        <v>10244</v>
      </c>
      <c r="B2" s="6" t="s">
        <v>10245</v>
      </c>
      <c r="C2" s="5" t="s">
        <v>4236</v>
      </c>
      <c r="D2" s="5" t="s">
        <v>4237</v>
      </c>
    </row>
    <row r="3" spans="1:4" ht="38.25" x14ac:dyDescent="0.2">
      <c r="A3" s="3" t="s">
        <v>10247</v>
      </c>
      <c r="B3" s="3" t="s">
        <v>10248</v>
      </c>
      <c r="C3" s="4">
        <v>41609</v>
      </c>
    </row>
    <row r="4" spans="1:4" ht="38.25" x14ac:dyDescent="0.2">
      <c r="A4" s="3" t="s">
        <v>10250</v>
      </c>
      <c r="B4" s="3" t="s">
        <v>10251</v>
      </c>
      <c r="C4" s="4">
        <v>41609</v>
      </c>
    </row>
    <row r="5" spans="1:4" ht="38.25" x14ac:dyDescent="0.2">
      <c r="A5" s="3" t="s">
        <v>10255</v>
      </c>
      <c r="B5" s="3" t="s">
        <v>10256</v>
      </c>
      <c r="C5" s="4">
        <v>41609</v>
      </c>
    </row>
    <row r="6" spans="1:4" ht="38.25" x14ac:dyDescent="0.2">
      <c r="A6" s="3" t="s">
        <v>10257</v>
      </c>
      <c r="B6" s="3" t="s">
        <v>10258</v>
      </c>
      <c r="C6" s="4">
        <v>41609</v>
      </c>
    </row>
    <row r="7" spans="1:4" ht="38.25" x14ac:dyDescent="0.2">
      <c r="A7" s="3" t="s">
        <v>10259</v>
      </c>
      <c r="B7" s="3" t="s">
        <v>11254</v>
      </c>
      <c r="C7" s="4">
        <v>41609</v>
      </c>
    </row>
    <row r="8" spans="1:4" ht="38.25" x14ac:dyDescent="0.2">
      <c r="A8" s="3" t="s">
        <v>10261</v>
      </c>
      <c r="B8" s="3" t="s">
        <v>10262</v>
      </c>
      <c r="C8" s="4">
        <v>41609</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18CA-EFE2-4D29-8CE7-8CFB818BE248}">
  <sheetPr>
    <tabColor rgb="FF92D050"/>
  </sheetPr>
  <dimension ref="A1:J10"/>
  <sheetViews>
    <sheetView tabSelected="1" workbookViewId="0">
      <selection activeCell="D5" sqref="D5"/>
    </sheetView>
  </sheetViews>
  <sheetFormatPr defaultRowHeight="12.75" x14ac:dyDescent="0.2"/>
  <cols>
    <col min="1" max="1" width="31.28515625" customWidth="1"/>
    <col min="2" max="2" width="19.42578125" customWidth="1"/>
    <col min="3" max="8" width="38.28515625" customWidth="1"/>
    <col min="9" max="9" width="14.5703125" customWidth="1"/>
    <col min="10" max="10" width="52.85546875" customWidth="1"/>
    <col min="11" max="11" width="45.140625" customWidth="1"/>
  </cols>
  <sheetData>
    <row r="1" spans="1:10" x14ac:dyDescent="0.2">
      <c r="A1" s="223" t="s">
        <v>398</v>
      </c>
      <c r="B1" s="223" t="s">
        <v>13018</v>
      </c>
      <c r="C1" s="223" t="s">
        <v>404</v>
      </c>
      <c r="D1" s="223" t="s">
        <v>13019</v>
      </c>
      <c r="E1" s="223" t="s">
        <v>13023</v>
      </c>
      <c r="F1" s="223" t="s">
        <v>13024</v>
      </c>
      <c r="G1" s="223" t="s">
        <v>13022</v>
      </c>
      <c r="H1" s="223" t="s">
        <v>13021</v>
      </c>
      <c r="I1" s="243" t="s">
        <v>130</v>
      </c>
      <c r="J1" s="244" t="s">
        <v>453</v>
      </c>
    </row>
    <row r="2" spans="1:10" s="99" customFormat="1" ht="30.75" customHeight="1" x14ac:dyDescent="0.2">
      <c r="A2" s="183" t="s">
        <v>13025</v>
      </c>
      <c r="B2" s="330" t="s">
        <v>13035</v>
      </c>
      <c r="C2" s="330" t="s">
        <v>13036</v>
      </c>
      <c r="D2" s="167" t="s">
        <v>456</v>
      </c>
      <c r="E2" s="167" t="s">
        <v>456</v>
      </c>
      <c r="F2" s="167" t="s">
        <v>456</v>
      </c>
      <c r="G2" s="167" t="s">
        <v>456</v>
      </c>
      <c r="H2" s="167" t="s">
        <v>456</v>
      </c>
      <c r="I2" s="186" t="s">
        <v>158</v>
      </c>
      <c r="J2" s="169" t="s">
        <v>13046</v>
      </c>
    </row>
    <row r="3" spans="1:10" s="99" customFormat="1" ht="30.75" customHeight="1" x14ac:dyDescent="0.2">
      <c r="A3" s="167" t="s">
        <v>497</v>
      </c>
      <c r="B3" s="168" t="s">
        <v>498</v>
      </c>
      <c r="C3" s="168" t="s">
        <v>499</v>
      </c>
      <c r="D3" s="167" t="s">
        <v>456</v>
      </c>
      <c r="E3" s="167" t="s">
        <v>456</v>
      </c>
      <c r="F3" s="167" t="s">
        <v>456</v>
      </c>
      <c r="G3" s="167" t="s">
        <v>456</v>
      </c>
      <c r="H3" s="167" t="s">
        <v>456</v>
      </c>
      <c r="I3" s="183" t="s">
        <v>158</v>
      </c>
      <c r="J3" s="171" t="s">
        <v>13055</v>
      </c>
    </row>
    <row r="4" spans="1:10" s="99" customFormat="1" ht="63.75" x14ac:dyDescent="0.2">
      <c r="A4" s="183" t="s">
        <v>4758</v>
      </c>
      <c r="B4" s="169" t="s">
        <v>13108</v>
      </c>
      <c r="C4" s="167" t="s">
        <v>456</v>
      </c>
      <c r="D4" s="167" t="s">
        <v>456</v>
      </c>
      <c r="E4" s="167" t="s">
        <v>456</v>
      </c>
      <c r="F4" s="167" t="s">
        <v>456</v>
      </c>
      <c r="G4" s="167" t="s">
        <v>456</v>
      </c>
      <c r="H4" s="183" t="s">
        <v>140</v>
      </c>
      <c r="I4" s="171" t="s">
        <v>140</v>
      </c>
      <c r="J4" s="169" t="s">
        <v>13060</v>
      </c>
    </row>
    <row r="5" spans="1:10" s="99" customFormat="1" ht="51" x14ac:dyDescent="0.2">
      <c r="A5" s="183" t="s">
        <v>13026</v>
      </c>
      <c r="B5" s="169" t="s">
        <v>13061</v>
      </c>
      <c r="C5" s="167" t="s">
        <v>13062</v>
      </c>
      <c r="D5" s="167" t="s">
        <v>456</v>
      </c>
      <c r="E5" s="167" t="s">
        <v>456</v>
      </c>
      <c r="F5" s="167" t="s">
        <v>456</v>
      </c>
      <c r="G5" s="167" t="s">
        <v>456</v>
      </c>
      <c r="H5" s="167" t="s">
        <v>456</v>
      </c>
      <c r="I5" s="186" t="s">
        <v>158</v>
      </c>
      <c r="J5" s="169" t="s">
        <v>13056</v>
      </c>
    </row>
    <row r="6" spans="1:10" s="99" customFormat="1" ht="30.75" customHeight="1" x14ac:dyDescent="0.2">
      <c r="A6" s="183" t="s">
        <v>13027</v>
      </c>
      <c r="B6" s="167" t="s">
        <v>456</v>
      </c>
      <c r="C6" s="167" t="s">
        <v>456</v>
      </c>
      <c r="D6" s="167" t="s">
        <v>456</v>
      </c>
      <c r="E6" s="167" t="s">
        <v>456</v>
      </c>
      <c r="F6" s="167" t="s">
        <v>456</v>
      </c>
      <c r="G6" s="167" t="s">
        <v>13057</v>
      </c>
      <c r="H6" s="167" t="s">
        <v>13058</v>
      </c>
      <c r="I6" s="186" t="s">
        <v>158</v>
      </c>
      <c r="J6" s="169" t="s">
        <v>13059</v>
      </c>
    </row>
    <row r="7" spans="1:10" s="99" customFormat="1" ht="30.75" customHeight="1" x14ac:dyDescent="0.2">
      <c r="A7" s="183" t="s">
        <v>13028</v>
      </c>
      <c r="B7" s="169" t="s">
        <v>13047</v>
      </c>
      <c r="C7" s="167" t="s">
        <v>456</v>
      </c>
      <c r="D7" s="167" t="s">
        <v>456</v>
      </c>
      <c r="E7" s="167" t="s">
        <v>13029</v>
      </c>
      <c r="F7" s="167" t="s">
        <v>15748</v>
      </c>
      <c r="G7" s="167" t="s">
        <v>456</v>
      </c>
      <c r="H7" s="167" t="s">
        <v>456</v>
      </c>
      <c r="I7" s="186" t="s">
        <v>140</v>
      </c>
      <c r="J7" s="169" t="s">
        <v>13048</v>
      </c>
    </row>
    <row r="8" spans="1:10" s="99" customFormat="1" ht="30.75" customHeight="1" x14ac:dyDescent="0.2">
      <c r="A8" s="183" t="s">
        <v>13030</v>
      </c>
      <c r="B8" s="169" t="s">
        <v>13052</v>
      </c>
      <c r="C8" s="167" t="s">
        <v>13053</v>
      </c>
      <c r="D8" s="167" t="s">
        <v>13054</v>
      </c>
      <c r="E8" s="167" t="s">
        <v>456</v>
      </c>
      <c r="F8" s="167" t="s">
        <v>456</v>
      </c>
      <c r="G8" s="167" t="s">
        <v>456</v>
      </c>
      <c r="H8" s="167" t="s">
        <v>456</v>
      </c>
      <c r="I8" s="186" t="s">
        <v>158</v>
      </c>
      <c r="J8" s="169" t="s">
        <v>13063</v>
      </c>
    </row>
    <row r="9" spans="1:10" s="99" customFormat="1" ht="30.75" customHeight="1" x14ac:dyDescent="0.2">
      <c r="A9" s="183" t="s">
        <v>13031</v>
      </c>
      <c r="B9" s="99" t="s">
        <v>13051</v>
      </c>
      <c r="C9" s="271" t="s">
        <v>13049</v>
      </c>
      <c r="D9" s="167" t="s">
        <v>13050</v>
      </c>
      <c r="E9" s="167" t="s">
        <v>456</v>
      </c>
      <c r="F9" s="167" t="s">
        <v>456</v>
      </c>
      <c r="G9" s="167" t="s">
        <v>456</v>
      </c>
      <c r="H9" s="167" t="s">
        <v>456</v>
      </c>
      <c r="I9" s="186" t="s">
        <v>158</v>
      </c>
      <c r="J9" s="169" t="s">
        <v>13064</v>
      </c>
    </row>
    <row r="10" spans="1:10" x14ac:dyDescent="0.2">
      <c r="A10" s="183" t="s">
        <v>13065</v>
      </c>
      <c r="B10" s="171" t="s">
        <v>13066</v>
      </c>
      <c r="C10" s="167" t="s">
        <v>456</v>
      </c>
      <c r="D10" s="167" t="s">
        <v>456</v>
      </c>
      <c r="E10" s="167" t="s">
        <v>456</v>
      </c>
      <c r="F10" s="167" t="s">
        <v>456</v>
      </c>
      <c r="G10" s="167" t="s">
        <v>456</v>
      </c>
      <c r="H10" s="167" t="s">
        <v>456</v>
      </c>
      <c r="I10" s="167" t="s">
        <v>158</v>
      </c>
      <c r="J10" s="183" t="s">
        <v>13067</v>
      </c>
    </row>
  </sheetData>
  <hyperlinks>
    <hyperlink ref="C3" location="GEM!A1" display="Codetabel GEM, kolom Code" xr:uid="{6BB1E81E-6B21-4729-BACC-AF4DA0660C23}"/>
    <hyperlink ref="B3" location="GEM!A1" display="Codetabel GEM, kolom Code" xr:uid="{F8650511-5B34-427B-8B84-F2B2F2ABD2B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29910-7983-46A4-B0EF-CECE59CE8507}">
  <sheetPr>
    <tabColor rgb="FF92D050"/>
  </sheetPr>
  <dimension ref="A1:G17"/>
  <sheetViews>
    <sheetView workbookViewId="0">
      <selection activeCell="G8" sqref="C8:G8"/>
    </sheetView>
  </sheetViews>
  <sheetFormatPr defaultRowHeight="12.75" x14ac:dyDescent="0.2"/>
  <cols>
    <col min="1" max="1" width="31.28515625" customWidth="1"/>
    <col min="2" max="2" width="16" customWidth="1"/>
    <col min="3" max="3" width="19.42578125" customWidth="1"/>
    <col min="4" max="5" width="38.28515625" customWidth="1"/>
    <col min="6" max="6" width="14.5703125" customWidth="1"/>
    <col min="7" max="7" width="52.85546875" customWidth="1"/>
    <col min="8" max="8" width="45.140625" customWidth="1"/>
  </cols>
  <sheetData>
    <row r="1" spans="1:7" ht="15.75" x14ac:dyDescent="0.25">
      <c r="A1" s="11" t="s">
        <v>13069</v>
      </c>
    </row>
    <row r="3" spans="1:7" x14ac:dyDescent="0.2">
      <c r="A3" s="223" t="s">
        <v>398</v>
      </c>
      <c r="B3" s="223" t="s">
        <v>227</v>
      </c>
      <c r="C3" s="223" t="s">
        <v>401</v>
      </c>
      <c r="D3" s="223" t="s">
        <v>404</v>
      </c>
      <c r="E3" s="223" t="s">
        <v>406</v>
      </c>
      <c r="F3" s="243" t="s">
        <v>130</v>
      </c>
      <c r="G3" s="244" t="s">
        <v>453</v>
      </c>
    </row>
    <row r="4" spans="1:7" s="333" customFormat="1" ht="30.75" customHeight="1" x14ac:dyDescent="0.2">
      <c r="A4" s="332" t="s">
        <v>13070</v>
      </c>
      <c r="B4" s="333" t="s">
        <v>456</v>
      </c>
      <c r="C4" s="334" t="s">
        <v>466</v>
      </c>
      <c r="D4" s="334" t="s">
        <v>456</v>
      </c>
      <c r="E4" s="334" t="s">
        <v>456</v>
      </c>
      <c r="F4" s="335" t="s">
        <v>158</v>
      </c>
      <c r="G4" s="336" t="s">
        <v>13071</v>
      </c>
    </row>
    <row r="5" spans="1:7" s="333" customFormat="1" ht="30.75" customHeight="1" x14ac:dyDescent="0.2">
      <c r="A5" s="332" t="s">
        <v>13072</v>
      </c>
      <c r="B5" s="333" t="s">
        <v>456</v>
      </c>
      <c r="C5" s="334" t="s">
        <v>466</v>
      </c>
      <c r="D5" s="334" t="s">
        <v>456</v>
      </c>
      <c r="E5" s="334" t="s">
        <v>461</v>
      </c>
      <c r="F5" s="335" t="s">
        <v>158</v>
      </c>
      <c r="G5" s="336" t="s">
        <v>13071</v>
      </c>
    </row>
    <row r="6" spans="1:7" s="333" customFormat="1" ht="30.75" customHeight="1" x14ac:dyDescent="0.2">
      <c r="A6" s="332" t="s">
        <v>13073</v>
      </c>
      <c r="B6" s="333" t="s">
        <v>456</v>
      </c>
      <c r="C6" s="334" t="s">
        <v>466</v>
      </c>
      <c r="D6" s="334" t="s">
        <v>456</v>
      </c>
      <c r="E6" s="334" t="s">
        <v>456</v>
      </c>
      <c r="F6" s="335" t="s">
        <v>158</v>
      </c>
      <c r="G6" s="336" t="s">
        <v>13071</v>
      </c>
    </row>
    <row r="7" spans="1:7" s="333" customFormat="1" ht="30.75" customHeight="1" x14ac:dyDescent="0.2">
      <c r="A7" s="332" t="s">
        <v>13074</v>
      </c>
      <c r="B7" s="333" t="s">
        <v>456</v>
      </c>
      <c r="C7" s="336" t="s">
        <v>466</v>
      </c>
      <c r="D7" s="334" t="s">
        <v>456</v>
      </c>
      <c r="E7" s="334" t="s">
        <v>456</v>
      </c>
      <c r="F7" s="335" t="s">
        <v>158</v>
      </c>
      <c r="G7" s="336" t="s">
        <v>13071</v>
      </c>
    </row>
    <row r="8" spans="1:7" s="333" customFormat="1" ht="63.75" x14ac:dyDescent="0.2">
      <c r="A8" s="332" t="s">
        <v>13075</v>
      </c>
      <c r="B8" s="333" t="s">
        <v>456</v>
      </c>
      <c r="C8" s="337" t="s">
        <v>13105</v>
      </c>
      <c r="D8" s="334" t="s">
        <v>456</v>
      </c>
      <c r="E8" s="334" t="s">
        <v>456</v>
      </c>
      <c r="F8" s="335" t="s">
        <v>158</v>
      </c>
      <c r="G8" s="336" t="s">
        <v>13106</v>
      </c>
    </row>
    <row r="9" spans="1:7" s="333" customFormat="1" ht="30.75" customHeight="1" x14ac:dyDescent="0.2">
      <c r="A9" s="332" t="s">
        <v>13076</v>
      </c>
      <c r="B9" s="333" t="s">
        <v>456</v>
      </c>
      <c r="C9" s="336" t="s">
        <v>13077</v>
      </c>
      <c r="D9" s="334" t="s">
        <v>13078</v>
      </c>
      <c r="E9" s="334" t="s">
        <v>456</v>
      </c>
      <c r="F9" s="335" t="s">
        <v>158</v>
      </c>
      <c r="G9" s="336" t="s">
        <v>13079</v>
      </c>
    </row>
    <row r="10" spans="1:7" s="333" customFormat="1" ht="30.75" customHeight="1" x14ac:dyDescent="0.2">
      <c r="A10" s="332" t="s">
        <v>13080</v>
      </c>
      <c r="B10" s="333" t="s">
        <v>456</v>
      </c>
      <c r="C10" s="336" t="s">
        <v>13081</v>
      </c>
      <c r="D10" s="334" t="s">
        <v>456</v>
      </c>
      <c r="E10" s="334" t="s">
        <v>456</v>
      </c>
      <c r="F10" s="335" t="s">
        <v>158</v>
      </c>
      <c r="G10" s="336" t="s">
        <v>13082</v>
      </c>
    </row>
    <row r="11" spans="1:7" s="333" customFormat="1" ht="30.75" customHeight="1" x14ac:dyDescent="0.2">
      <c r="A11" s="332" t="s">
        <v>13083</v>
      </c>
      <c r="B11" s="338" t="s">
        <v>13084</v>
      </c>
      <c r="C11" s="177" t="s">
        <v>13085</v>
      </c>
      <c r="D11" s="334" t="s">
        <v>456</v>
      </c>
      <c r="E11" s="334" t="s">
        <v>456</v>
      </c>
      <c r="F11" s="335" t="s">
        <v>158</v>
      </c>
      <c r="G11" s="336" t="s">
        <v>13086</v>
      </c>
    </row>
    <row r="12" spans="1:7" s="333" customFormat="1" ht="30.75" customHeight="1" x14ac:dyDescent="0.2">
      <c r="A12" s="332" t="s">
        <v>13087</v>
      </c>
      <c r="B12" s="333" t="s">
        <v>456</v>
      </c>
      <c r="C12" s="337" t="s">
        <v>13088</v>
      </c>
      <c r="D12" s="334" t="s">
        <v>456</v>
      </c>
      <c r="E12" s="334" t="s">
        <v>456</v>
      </c>
      <c r="F12" s="335" t="s">
        <v>158</v>
      </c>
      <c r="G12" s="336"/>
    </row>
    <row r="13" spans="1:7" x14ac:dyDescent="0.2">
      <c r="A13" s="332" t="s">
        <v>13089</v>
      </c>
      <c r="B13" s="334" t="s">
        <v>456</v>
      </c>
      <c r="C13" s="339" t="s">
        <v>13090</v>
      </c>
      <c r="D13" s="334" t="s">
        <v>456</v>
      </c>
      <c r="E13" s="334" t="s">
        <v>456</v>
      </c>
      <c r="F13" s="332" t="s">
        <v>158</v>
      </c>
      <c r="G13" s="332" t="s">
        <v>13091</v>
      </c>
    </row>
    <row r="14" spans="1:7" x14ac:dyDescent="0.2">
      <c r="A14" s="332" t="s">
        <v>13092</v>
      </c>
      <c r="B14" s="334" t="s">
        <v>456</v>
      </c>
      <c r="C14" s="339" t="s">
        <v>13093</v>
      </c>
      <c r="D14" s="334" t="s">
        <v>456</v>
      </c>
      <c r="E14" s="334" t="s">
        <v>456</v>
      </c>
      <c r="F14" s="332" t="s">
        <v>158</v>
      </c>
      <c r="G14" s="332" t="s">
        <v>13094</v>
      </c>
    </row>
    <row r="15" spans="1:7" x14ac:dyDescent="0.2">
      <c r="A15" s="332" t="s">
        <v>13095</v>
      </c>
      <c r="B15" s="334" t="s">
        <v>456</v>
      </c>
      <c r="C15" s="339" t="s">
        <v>13077</v>
      </c>
      <c r="D15" s="334" t="s">
        <v>13096</v>
      </c>
      <c r="E15" s="334" t="s">
        <v>13097</v>
      </c>
      <c r="F15" s="332" t="s">
        <v>158</v>
      </c>
      <c r="G15" s="332" t="s">
        <v>13098</v>
      </c>
    </row>
    <row r="16" spans="1:7" x14ac:dyDescent="0.2">
      <c r="A16" s="332" t="s">
        <v>13099</v>
      </c>
      <c r="B16" s="334" t="s">
        <v>456</v>
      </c>
      <c r="C16" s="339" t="s">
        <v>13077</v>
      </c>
      <c r="D16" s="334" t="s">
        <v>13100</v>
      </c>
      <c r="E16" s="334" t="s">
        <v>13097</v>
      </c>
      <c r="F16" s="332" t="s">
        <v>158</v>
      </c>
      <c r="G16" s="332" t="s">
        <v>13101</v>
      </c>
    </row>
    <row r="17" spans="1:7" x14ac:dyDescent="0.2">
      <c r="A17" s="332" t="s">
        <v>13102</v>
      </c>
      <c r="B17" s="334" t="s">
        <v>456</v>
      </c>
      <c r="C17" s="339" t="s">
        <v>501</v>
      </c>
      <c r="D17" s="334" t="s">
        <v>456</v>
      </c>
      <c r="E17" s="334" t="s">
        <v>13103</v>
      </c>
      <c r="F17" s="332" t="s">
        <v>158</v>
      </c>
      <c r="G17" s="332" t="s">
        <v>13104</v>
      </c>
    </row>
  </sheetData>
  <hyperlinks>
    <hyperlink ref="B11" location="EBM!A1" display="0 t/m 8" xr:uid="{9A21C010-10B0-4E23-AEC0-0734BC89FAAE}"/>
    <hyperlink ref="C11" location="EBM!A1" display="0 t/m 8" xr:uid="{D045808A-8F72-4903-B883-9E83FBAB07C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2C93-7B1C-4230-BD25-64793DD5EE51}">
  <sheetPr>
    <tabColor rgb="FF92D050"/>
  </sheetPr>
  <dimension ref="A1:G24"/>
  <sheetViews>
    <sheetView workbookViewId="0">
      <pane ySplit="3" topLeftCell="A7" activePane="bottomLeft" state="frozen"/>
      <selection pane="bottomLeft" activeCell="A24" sqref="A24:XFD24"/>
    </sheetView>
  </sheetViews>
  <sheetFormatPr defaultRowHeight="12.75" x14ac:dyDescent="0.2"/>
  <cols>
    <col min="1" max="1" width="26.85546875" customWidth="1"/>
    <col min="2" max="2" width="29.28515625" bestFit="1" customWidth="1"/>
    <col min="3" max="5" width="38.28515625" customWidth="1"/>
    <col min="6" max="6" width="30.140625" customWidth="1"/>
    <col min="7" max="7" width="53.5703125" style="2" customWidth="1"/>
    <col min="17" max="17" width="25.5703125" customWidth="1"/>
    <col min="18" max="18" width="31.7109375" customWidth="1"/>
  </cols>
  <sheetData>
    <row r="1" spans="1:7" ht="15.75" x14ac:dyDescent="0.25">
      <c r="A1" s="11" t="s">
        <v>452</v>
      </c>
    </row>
    <row r="2" spans="1:7" ht="15.75" x14ac:dyDescent="0.25">
      <c r="A2" s="11"/>
    </row>
    <row r="3" spans="1:7" x14ac:dyDescent="0.2">
      <c r="A3" s="223" t="s">
        <v>398</v>
      </c>
      <c r="B3" s="223" t="s">
        <v>227</v>
      </c>
      <c r="C3" s="223" t="s">
        <v>401</v>
      </c>
      <c r="D3" s="223" t="s">
        <v>404</v>
      </c>
      <c r="E3" s="223" t="s">
        <v>406</v>
      </c>
      <c r="F3" s="242" t="s">
        <v>130</v>
      </c>
      <c r="G3" s="241" t="s">
        <v>453</v>
      </c>
    </row>
    <row r="4" spans="1:7" x14ac:dyDescent="0.2">
      <c r="A4" t="s">
        <v>454</v>
      </c>
      <c r="B4" s="287" t="s">
        <v>455</v>
      </c>
      <c r="C4" s="287" t="s">
        <v>455</v>
      </c>
      <c r="D4" s="167" t="s">
        <v>456</v>
      </c>
      <c r="E4" s="167" t="s">
        <v>456</v>
      </c>
      <c r="F4" s="129" t="s">
        <v>158</v>
      </c>
    </row>
    <row r="5" spans="1:7" x14ac:dyDescent="0.2">
      <c r="A5" t="s">
        <v>457</v>
      </c>
      <c r="B5" s="287" t="s">
        <v>458</v>
      </c>
      <c r="C5" s="287" t="s">
        <v>459</v>
      </c>
      <c r="D5" s="167" t="s">
        <v>456</v>
      </c>
      <c r="E5" s="167" t="s">
        <v>456</v>
      </c>
      <c r="F5" t="s">
        <v>460</v>
      </c>
    </row>
    <row r="6" spans="1:7" s="99" customFormat="1" ht="30.75" customHeight="1" x14ac:dyDescent="0.2">
      <c r="A6" s="167" t="s">
        <v>462</v>
      </c>
      <c r="B6" s="167" t="s">
        <v>456</v>
      </c>
      <c r="C6" s="182" t="s">
        <v>463</v>
      </c>
      <c r="D6" s="167" t="s">
        <v>456</v>
      </c>
      <c r="E6" s="167" t="s">
        <v>456</v>
      </c>
      <c r="F6" s="324" t="s">
        <v>158</v>
      </c>
      <c r="G6" s="323" t="s">
        <v>11656</v>
      </c>
    </row>
    <row r="7" spans="1:7" s="100" customFormat="1" ht="38.25" x14ac:dyDescent="0.2">
      <c r="A7" s="167" t="s">
        <v>464</v>
      </c>
      <c r="B7" s="161" t="s">
        <v>456</v>
      </c>
      <c r="C7" s="182" t="s">
        <v>465</v>
      </c>
      <c r="D7" s="167" t="s">
        <v>456</v>
      </c>
      <c r="E7" s="167" t="s">
        <v>456</v>
      </c>
      <c r="F7" s="183" t="s">
        <v>140</v>
      </c>
      <c r="G7" s="171"/>
    </row>
    <row r="8" spans="1:7" s="100" customFormat="1" ht="30.75" customHeight="1" x14ac:dyDescent="0.2">
      <c r="A8" s="167" t="s">
        <v>470</v>
      </c>
      <c r="B8" s="305" t="s">
        <v>456</v>
      </c>
      <c r="C8" s="168" t="s">
        <v>471</v>
      </c>
      <c r="D8" s="167" t="s">
        <v>456</v>
      </c>
      <c r="E8" s="167" t="s">
        <v>456</v>
      </c>
      <c r="F8" s="183" t="s">
        <v>140</v>
      </c>
      <c r="G8" s="171" t="s">
        <v>472</v>
      </c>
    </row>
    <row r="9" spans="1:7" s="99" customFormat="1" ht="51" x14ac:dyDescent="0.2">
      <c r="A9" s="261" t="s">
        <v>473</v>
      </c>
      <c r="B9" s="99" t="s">
        <v>456</v>
      </c>
      <c r="C9" s="262" t="s">
        <v>474</v>
      </c>
      <c r="D9" s="167" t="s">
        <v>456</v>
      </c>
      <c r="E9" s="167" t="s">
        <v>456</v>
      </c>
      <c r="F9" s="263" t="s">
        <v>475</v>
      </c>
      <c r="G9" s="264" t="s">
        <v>476</v>
      </c>
    </row>
    <row r="10" spans="1:7" s="100" customFormat="1" ht="30.75" customHeight="1" x14ac:dyDescent="0.2">
      <c r="A10" s="167" t="s">
        <v>477</v>
      </c>
      <c r="B10" s="167" t="s">
        <v>456</v>
      </c>
      <c r="C10" s="182" t="s">
        <v>466</v>
      </c>
      <c r="D10" s="167" t="s">
        <v>456</v>
      </c>
      <c r="E10" s="167" t="s">
        <v>456</v>
      </c>
      <c r="F10" s="183" t="s">
        <v>140</v>
      </c>
      <c r="G10" s="171"/>
    </row>
    <row r="11" spans="1:7" s="350" customFormat="1" ht="30.75" customHeight="1" x14ac:dyDescent="0.2">
      <c r="A11" s="322" t="s">
        <v>15713</v>
      </c>
      <c r="B11" s="322" t="s">
        <v>456</v>
      </c>
      <c r="C11" s="323" t="s">
        <v>15714</v>
      </c>
      <c r="D11" s="322" t="s">
        <v>456</v>
      </c>
      <c r="E11" s="322" t="s">
        <v>456</v>
      </c>
      <c r="F11" s="324" t="s">
        <v>158</v>
      </c>
      <c r="G11" s="325" t="s">
        <v>15715</v>
      </c>
    </row>
    <row r="12" spans="1:7" s="100" customFormat="1" ht="63.75" x14ac:dyDescent="0.2">
      <c r="A12" s="167" t="s">
        <v>480</v>
      </c>
      <c r="B12" s="167" t="s">
        <v>456</v>
      </c>
      <c r="C12" s="182" t="s">
        <v>466</v>
      </c>
      <c r="D12" s="167" t="s">
        <v>456</v>
      </c>
      <c r="E12" s="167" t="s">
        <v>456</v>
      </c>
      <c r="F12" s="183" t="s">
        <v>481</v>
      </c>
      <c r="G12" s="171" t="s">
        <v>482</v>
      </c>
    </row>
    <row r="13" spans="1:7" s="100" customFormat="1" ht="25.5" x14ac:dyDescent="0.2">
      <c r="A13" s="167" t="s">
        <v>483</v>
      </c>
      <c r="B13" s="167" t="s">
        <v>456</v>
      </c>
      <c r="C13" s="182" t="s">
        <v>484</v>
      </c>
      <c r="D13" s="167" t="s">
        <v>456</v>
      </c>
      <c r="E13" s="167" t="s">
        <v>456</v>
      </c>
      <c r="F13" s="183" t="s">
        <v>158</v>
      </c>
      <c r="G13" s="171" t="s">
        <v>485</v>
      </c>
    </row>
    <row r="14" spans="1:7" s="100" customFormat="1" ht="30.75" customHeight="1" x14ac:dyDescent="0.2">
      <c r="A14" s="167" t="s">
        <v>486</v>
      </c>
      <c r="B14" s="167" t="s">
        <v>456</v>
      </c>
      <c r="C14" s="182" t="s">
        <v>466</v>
      </c>
      <c r="D14" s="167" t="s">
        <v>456</v>
      </c>
      <c r="E14" s="167" t="s">
        <v>456</v>
      </c>
      <c r="F14" s="183" t="s">
        <v>487</v>
      </c>
      <c r="G14" s="171"/>
    </row>
    <row r="15" spans="1:7" s="99" customFormat="1" ht="30.75" customHeight="1" x14ac:dyDescent="0.2">
      <c r="A15" s="167" t="s">
        <v>488</v>
      </c>
      <c r="B15" s="167" t="s">
        <v>456</v>
      </c>
      <c r="C15" s="182" t="s">
        <v>466</v>
      </c>
      <c r="D15" s="167" t="s">
        <v>456</v>
      </c>
      <c r="E15" s="167" t="s">
        <v>456</v>
      </c>
      <c r="F15" s="183" t="s">
        <v>487</v>
      </c>
      <c r="G15" s="171"/>
    </row>
    <row r="16" spans="1:7" s="100" customFormat="1" ht="30.75" customHeight="1" x14ac:dyDescent="0.2">
      <c r="A16" s="167" t="s">
        <v>489</v>
      </c>
      <c r="B16" s="305" t="s">
        <v>456</v>
      </c>
      <c r="C16" s="177" t="s">
        <v>490</v>
      </c>
      <c r="D16" s="167" t="s">
        <v>456</v>
      </c>
      <c r="E16" s="167" t="s">
        <v>456</v>
      </c>
      <c r="F16" s="183" t="s">
        <v>140</v>
      </c>
      <c r="G16" s="171"/>
    </row>
    <row r="17" spans="1:7" s="100" customFormat="1" ht="15" x14ac:dyDescent="0.2">
      <c r="A17" s="167" t="s">
        <v>491</v>
      </c>
      <c r="B17" s="177" t="s">
        <v>492</v>
      </c>
      <c r="C17" s="177" t="s">
        <v>493</v>
      </c>
      <c r="D17" s="167" t="s">
        <v>456</v>
      </c>
      <c r="E17" s="167" t="s">
        <v>456</v>
      </c>
      <c r="F17" s="183" t="s">
        <v>481</v>
      </c>
      <c r="G17" s="171"/>
    </row>
    <row r="18" spans="1:7" s="100" customFormat="1" ht="15" x14ac:dyDescent="0.2">
      <c r="A18" s="167" t="s">
        <v>494</v>
      </c>
      <c r="B18" s="177" t="s">
        <v>495</v>
      </c>
      <c r="C18" s="177" t="s">
        <v>496</v>
      </c>
      <c r="D18" s="167" t="s">
        <v>456</v>
      </c>
      <c r="E18" s="167" t="s">
        <v>456</v>
      </c>
      <c r="F18" s="183" t="s">
        <v>481</v>
      </c>
      <c r="G18" s="171"/>
    </row>
    <row r="19" spans="1:7" s="100" customFormat="1" ht="40.5" customHeight="1" x14ac:dyDescent="0.2">
      <c r="A19" s="167" t="s">
        <v>497</v>
      </c>
      <c r="B19" s="168" t="s">
        <v>498</v>
      </c>
      <c r="C19" s="168" t="s">
        <v>499</v>
      </c>
      <c r="D19" s="167" t="s">
        <v>456</v>
      </c>
      <c r="E19" s="167" t="s">
        <v>456</v>
      </c>
      <c r="F19" s="183" t="s">
        <v>140</v>
      </c>
      <c r="G19" s="171" t="s">
        <v>500</v>
      </c>
    </row>
    <row r="20" spans="1:7" x14ac:dyDescent="0.2">
      <c r="A20" s="167" t="s">
        <v>15708</v>
      </c>
      <c r="B20" s="167" t="s">
        <v>456</v>
      </c>
      <c r="C20" s="182" t="s">
        <v>466</v>
      </c>
      <c r="D20" s="167" t="s">
        <v>456</v>
      </c>
      <c r="E20" s="167" t="s">
        <v>456</v>
      </c>
      <c r="F20" s="183" t="s">
        <v>479</v>
      </c>
      <c r="G20" s="171"/>
    </row>
    <row r="21" spans="1:7" x14ac:dyDescent="0.2">
      <c r="A21" s="167" t="s">
        <v>11658</v>
      </c>
      <c r="B21" s="182" t="s">
        <v>456</v>
      </c>
      <c r="C21" s="182" t="s">
        <v>467</v>
      </c>
      <c r="D21" s="167" t="s">
        <v>456</v>
      </c>
      <c r="E21" s="167" t="s">
        <v>456</v>
      </c>
      <c r="F21" s="183" t="s">
        <v>468</v>
      </c>
      <c r="G21" s="171" t="s">
        <v>469</v>
      </c>
    </row>
    <row r="22" spans="1:7" x14ac:dyDescent="0.2">
      <c r="A22" s="167" t="s">
        <v>11659</v>
      </c>
      <c r="B22" s="167" t="s">
        <v>456</v>
      </c>
      <c r="C22" s="182" t="s">
        <v>466</v>
      </c>
      <c r="D22" s="167" t="s">
        <v>456</v>
      </c>
      <c r="E22" s="167" t="s">
        <v>456</v>
      </c>
      <c r="F22" s="183" t="s">
        <v>140</v>
      </c>
      <c r="G22" s="171"/>
    </row>
    <row r="23" spans="1:7" ht="25.5" x14ac:dyDescent="0.2">
      <c r="A23" s="322" t="s">
        <v>15718</v>
      </c>
      <c r="B23" s="322" t="s">
        <v>456</v>
      </c>
      <c r="C23" s="323" t="s">
        <v>15719</v>
      </c>
      <c r="D23" s="322" t="s">
        <v>456</v>
      </c>
      <c r="E23" s="322" t="s">
        <v>456</v>
      </c>
      <c r="F23" s="324" t="s">
        <v>158</v>
      </c>
      <c r="G23" s="324" t="s">
        <v>15720</v>
      </c>
    </row>
    <row r="24" spans="1:7" x14ac:dyDescent="0.2">
      <c r="A24" s="322" t="s">
        <v>15722</v>
      </c>
      <c r="B24" s="322" t="s">
        <v>456</v>
      </c>
      <c r="C24" s="323" t="s">
        <v>15723</v>
      </c>
      <c r="D24" s="322" t="s">
        <v>456</v>
      </c>
      <c r="E24" s="322" t="s">
        <v>456</v>
      </c>
      <c r="F24" s="324" t="s">
        <v>158</v>
      </c>
      <c r="G24" s="324" t="s">
        <v>15724</v>
      </c>
    </row>
  </sheetData>
  <autoFilter ref="A3:R24" xr:uid="{42502C93-7B1C-4230-BD25-64793DD5EE51}"/>
  <hyperlinks>
    <hyperlink ref="C8" location="'Mz VNG'!A1" display="1,2,3,I, II, III" xr:uid="{FFD5A51A-6089-459E-8AA2-49F01D67481F}"/>
    <hyperlink ref="C5" location="RIE!A1" display="Codetabel RIE" xr:uid="{3776ABE6-4D14-40A1-9A40-AD9C9D1AF4BA}"/>
    <hyperlink ref="C4" location="'CBS SBI'!A1" display="Codetabel SBI" xr:uid="{3D3ADD53-BA00-47DF-8A72-6B6B75765A4A}"/>
    <hyperlink ref="C19" location="GEM!A1" display="Codetabel GEM, kolom Code" xr:uid="{7B13270A-968B-4DA7-81CD-64F6DCF3FDA6}"/>
    <hyperlink ref="C17" location="RIS_NAL!A1" display="A, B, C, D, E of Beste, Goed, Gemiddeld, Slecht, Slechtste of 1,2,3,4,5" xr:uid="{8B163627-8B9E-4CC9-9EAA-8400BD5059CA}"/>
    <hyperlink ref="B4" location="'CBS SBI'!A1" display="Codetabel SBI" xr:uid="{FEBC2E5A-7A71-41CB-B8D0-4E22A23DBD59}"/>
    <hyperlink ref="B5" location="RIE!A1" display="Codetabel RIE" xr:uid="{CF769C8D-BA84-4667-B5FE-7C65561242B1}"/>
    <hyperlink ref="B19" location="GEM!A1" display="Codetabel GEM, kolom Code" xr:uid="{00000000-0004-0000-0600-000011000000}"/>
    <hyperlink ref="B18" location="RIS_NAL!A1" display="I, II, III, IV, V of Grootste, Groot, Gemiddeld, Laag, Laagste of 1,2,3,4,5" xr:uid="{00000000-0004-0000-0600-000002000000}"/>
    <hyperlink ref="B17" location="RIS_NAL!A1" display="A, B, C, D, E of Beste, Goed, Gemiddeld, Slecht, Slechtste of 1,2,3,4,5" xr:uid="{00000000-0004-0000-0600-000001000000}"/>
    <hyperlink ref="C16" location="'Mz VNG'!A1" display="1, 2, 3.1, 3.2, 4.1, 4.2, 5.1, 5.2, 5.3, 6 of 1 t/m 10"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859D-8B54-4192-AD58-41E6CB621377}">
  <sheetPr>
    <tabColor rgb="FFFFFF00"/>
  </sheetPr>
  <dimension ref="A1:E11"/>
  <sheetViews>
    <sheetView workbookViewId="0">
      <selection activeCell="C3" sqref="C3"/>
    </sheetView>
  </sheetViews>
  <sheetFormatPr defaultRowHeight="12.75" x14ac:dyDescent="0.2"/>
  <cols>
    <col min="1" max="1" width="48.7109375" bestFit="1" customWidth="1"/>
    <col min="2" max="2" width="72.85546875" bestFit="1" customWidth="1"/>
    <col min="3" max="3" width="22.42578125" bestFit="1" customWidth="1"/>
    <col min="4" max="4" width="5.85546875" bestFit="1" customWidth="1"/>
    <col min="5" max="5" width="9.7109375" bestFit="1" customWidth="1"/>
  </cols>
  <sheetData>
    <row r="1" spans="1:5" ht="15.75" x14ac:dyDescent="0.25">
      <c r="A1" s="11" t="s">
        <v>11649</v>
      </c>
    </row>
    <row r="3" spans="1:5" x14ac:dyDescent="0.2">
      <c r="A3" s="223" t="s">
        <v>11034</v>
      </c>
      <c r="B3" s="223" t="s">
        <v>2</v>
      </c>
      <c r="C3" s="223" t="s">
        <v>11631</v>
      </c>
      <c r="D3" s="223" t="s">
        <v>11632</v>
      </c>
      <c r="E3" s="223" t="s">
        <v>11633</v>
      </c>
    </row>
    <row r="4" spans="1:5" x14ac:dyDescent="0.2">
      <c r="A4" t="s">
        <v>11634</v>
      </c>
      <c r="B4" t="s">
        <v>11635</v>
      </c>
      <c r="C4" t="s">
        <v>11636</v>
      </c>
      <c r="D4">
        <v>1</v>
      </c>
      <c r="E4" s="55">
        <v>44987</v>
      </c>
    </row>
    <row r="5" spans="1:5" x14ac:dyDescent="0.2">
      <c r="A5" t="s">
        <v>11637</v>
      </c>
      <c r="B5" t="s">
        <v>11638</v>
      </c>
      <c r="C5" t="s">
        <v>11636</v>
      </c>
      <c r="D5">
        <v>1</v>
      </c>
      <c r="E5" s="55">
        <v>44842</v>
      </c>
    </row>
    <row r="6" spans="1:5" x14ac:dyDescent="0.2">
      <c r="A6" t="s">
        <v>11639</v>
      </c>
      <c r="B6" t="s">
        <v>11640</v>
      </c>
      <c r="C6" t="s">
        <v>11636</v>
      </c>
      <c r="D6">
        <v>1</v>
      </c>
      <c r="E6" s="55">
        <v>44842</v>
      </c>
    </row>
    <row r="7" spans="1:5" x14ac:dyDescent="0.2">
      <c r="A7" t="s">
        <v>11641</v>
      </c>
      <c r="B7" t="s">
        <v>11642</v>
      </c>
      <c r="C7" t="s">
        <v>11636</v>
      </c>
      <c r="D7">
        <v>1</v>
      </c>
      <c r="E7" s="55">
        <v>44044</v>
      </c>
    </row>
    <row r="8" spans="1:5" x14ac:dyDescent="0.2">
      <c r="A8" t="s">
        <v>11643</v>
      </c>
      <c r="B8" t="s">
        <v>11644</v>
      </c>
      <c r="C8" t="s">
        <v>11636</v>
      </c>
      <c r="D8">
        <v>1</v>
      </c>
      <c r="E8" s="55">
        <v>44710</v>
      </c>
    </row>
    <row r="9" spans="1:5" x14ac:dyDescent="0.2">
      <c r="A9" t="s">
        <v>11645</v>
      </c>
      <c r="B9" t="s">
        <v>11646</v>
      </c>
      <c r="C9" t="s">
        <v>11636</v>
      </c>
      <c r="D9">
        <v>1</v>
      </c>
      <c r="E9" s="55">
        <v>44710</v>
      </c>
    </row>
    <row r="10" spans="1:5" x14ac:dyDescent="0.2">
      <c r="A10" t="s">
        <v>11647</v>
      </c>
      <c r="B10" t="s">
        <v>11635</v>
      </c>
      <c r="C10" t="s">
        <v>11636</v>
      </c>
      <c r="D10">
        <v>1</v>
      </c>
      <c r="E10" s="55">
        <v>44695</v>
      </c>
    </row>
    <row r="11" spans="1:5" x14ac:dyDescent="0.2">
      <c r="A11" t="s">
        <v>11648</v>
      </c>
      <c r="B11" t="s">
        <v>4360</v>
      </c>
      <c r="C11" t="s">
        <v>11636</v>
      </c>
      <c r="D11">
        <v>1</v>
      </c>
      <c r="E11" s="55">
        <v>44378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E362"/>
  <sheetViews>
    <sheetView workbookViewId="0"/>
  </sheetViews>
  <sheetFormatPr defaultColWidth="9" defaultRowHeight="12.75" x14ac:dyDescent="0.2"/>
  <cols>
    <col min="1" max="1" width="8.140625" style="101" customWidth="1"/>
    <col min="2" max="2" width="14.28515625" style="102" customWidth="1"/>
    <col min="3" max="3" width="5" style="101" bestFit="1" customWidth="1"/>
    <col min="4" max="4" width="26.5703125" style="101" bestFit="1" customWidth="1"/>
    <col min="5" max="5" width="42.5703125" bestFit="1" customWidth="1"/>
  </cols>
  <sheetData>
    <row r="1" spans="1:5" ht="15.75" x14ac:dyDescent="0.25">
      <c r="A1" s="225" t="s">
        <v>502</v>
      </c>
      <c r="B1" s="101"/>
    </row>
    <row r="2" spans="1:5" x14ac:dyDescent="0.2">
      <c r="A2" s="13" t="s">
        <v>503</v>
      </c>
      <c r="B2" s="143" t="s">
        <v>504</v>
      </c>
      <c r="C2" s="103"/>
      <c r="D2" s="103"/>
    </row>
    <row r="3" spans="1:5" x14ac:dyDescent="0.2">
      <c r="A3" s="103"/>
      <c r="B3" s="104"/>
      <c r="C3" s="103"/>
      <c r="D3" s="103"/>
    </row>
    <row r="4" spans="1:5" x14ac:dyDescent="0.2">
      <c r="A4" s="10" t="s">
        <v>505</v>
      </c>
      <c r="B4" s="10" t="s">
        <v>506</v>
      </c>
      <c r="C4" s="10" t="s">
        <v>507</v>
      </c>
      <c r="D4" s="10" t="s">
        <v>2</v>
      </c>
      <c r="E4" s="10" t="s">
        <v>508</v>
      </c>
    </row>
    <row r="5" spans="1:5" x14ac:dyDescent="0.2">
      <c r="A5" s="144"/>
      <c r="B5" s="144"/>
      <c r="C5" s="144" t="s">
        <v>509</v>
      </c>
      <c r="D5" s="144" t="s">
        <v>510</v>
      </c>
      <c r="E5" t="s">
        <v>511</v>
      </c>
    </row>
    <row r="6" spans="1:5" x14ac:dyDescent="0.2">
      <c r="A6" t="s">
        <v>512</v>
      </c>
      <c r="B6" t="s">
        <v>513</v>
      </c>
      <c r="C6" t="s">
        <v>514</v>
      </c>
      <c r="D6" t="s">
        <v>515</v>
      </c>
    </row>
    <row r="7" spans="1:5" x14ac:dyDescent="0.2">
      <c r="A7" t="s">
        <v>512</v>
      </c>
      <c r="B7" t="s">
        <v>513</v>
      </c>
      <c r="C7" t="s">
        <v>516</v>
      </c>
      <c r="D7" t="s">
        <v>517</v>
      </c>
    </row>
    <row r="8" spans="1:5" x14ac:dyDescent="0.2">
      <c r="A8" t="s">
        <v>512</v>
      </c>
      <c r="B8" t="s">
        <v>513</v>
      </c>
      <c r="C8" t="s">
        <v>518</v>
      </c>
      <c r="D8" t="s">
        <v>519</v>
      </c>
    </row>
    <row r="9" spans="1:5" x14ac:dyDescent="0.2">
      <c r="A9" t="s">
        <v>512</v>
      </c>
      <c r="B9" t="s">
        <v>513</v>
      </c>
      <c r="C9" t="s">
        <v>520</v>
      </c>
      <c r="D9" t="s">
        <v>521</v>
      </c>
    </row>
    <row r="10" spans="1:5" x14ac:dyDescent="0.2">
      <c r="A10" t="s">
        <v>512</v>
      </c>
      <c r="B10" t="s">
        <v>513</v>
      </c>
      <c r="C10" t="s">
        <v>522</v>
      </c>
      <c r="D10" t="s">
        <v>523</v>
      </c>
    </row>
    <row r="11" spans="1:5" x14ac:dyDescent="0.2">
      <c r="A11" t="s">
        <v>512</v>
      </c>
      <c r="B11" t="s">
        <v>513</v>
      </c>
      <c r="C11" t="s">
        <v>524</v>
      </c>
      <c r="D11" t="s">
        <v>525</v>
      </c>
    </row>
    <row r="12" spans="1:5" x14ac:dyDescent="0.2">
      <c r="A12" t="s">
        <v>512</v>
      </c>
      <c r="B12" t="s">
        <v>513</v>
      </c>
      <c r="C12" t="s">
        <v>526</v>
      </c>
      <c r="D12" t="s">
        <v>527</v>
      </c>
    </row>
    <row r="13" spans="1:5" x14ac:dyDescent="0.2">
      <c r="A13" t="s">
        <v>512</v>
      </c>
      <c r="B13" t="s">
        <v>513</v>
      </c>
      <c r="C13" t="s">
        <v>528</v>
      </c>
      <c r="D13" t="s">
        <v>529</v>
      </c>
    </row>
    <row r="14" spans="1:5" x14ac:dyDescent="0.2">
      <c r="A14" t="s">
        <v>512</v>
      </c>
      <c r="B14" t="s">
        <v>513</v>
      </c>
      <c r="C14" t="s">
        <v>530</v>
      </c>
      <c r="D14" t="s">
        <v>531</v>
      </c>
    </row>
    <row r="15" spans="1:5" x14ac:dyDescent="0.2">
      <c r="A15" t="s">
        <v>512</v>
      </c>
      <c r="B15" t="s">
        <v>513</v>
      </c>
      <c r="C15" t="s">
        <v>532</v>
      </c>
      <c r="D15" t="s">
        <v>533</v>
      </c>
    </row>
    <row r="16" spans="1:5" x14ac:dyDescent="0.2">
      <c r="A16" t="s">
        <v>512</v>
      </c>
      <c r="B16" t="s">
        <v>513</v>
      </c>
      <c r="C16" t="s">
        <v>534</v>
      </c>
      <c r="D16" t="s">
        <v>535</v>
      </c>
    </row>
    <row r="17" spans="1:4" x14ac:dyDescent="0.2">
      <c r="A17" t="s">
        <v>512</v>
      </c>
      <c r="B17" t="s">
        <v>513</v>
      </c>
      <c r="C17" t="s">
        <v>536</v>
      </c>
      <c r="D17" t="s">
        <v>537</v>
      </c>
    </row>
    <row r="18" spans="1:4" x14ac:dyDescent="0.2">
      <c r="A18" t="s">
        <v>512</v>
      </c>
      <c r="B18" t="s">
        <v>513</v>
      </c>
      <c r="C18" t="s">
        <v>538</v>
      </c>
      <c r="D18" t="s">
        <v>539</v>
      </c>
    </row>
    <row r="19" spans="1:4" x14ac:dyDescent="0.2">
      <c r="A19" t="s">
        <v>512</v>
      </c>
      <c r="B19" t="s">
        <v>513</v>
      </c>
      <c r="C19" t="s">
        <v>540</v>
      </c>
      <c r="D19" t="s">
        <v>541</v>
      </c>
    </row>
    <row r="20" spans="1:4" x14ac:dyDescent="0.2">
      <c r="A20" t="s">
        <v>512</v>
      </c>
      <c r="B20" t="s">
        <v>513</v>
      </c>
      <c r="C20" t="s">
        <v>542</v>
      </c>
      <c r="D20" t="s">
        <v>543</v>
      </c>
    </row>
    <row r="21" spans="1:4" x14ac:dyDescent="0.2">
      <c r="A21" t="s">
        <v>512</v>
      </c>
      <c r="B21" t="s">
        <v>513</v>
      </c>
      <c r="C21" t="s">
        <v>544</v>
      </c>
      <c r="D21" t="s">
        <v>545</v>
      </c>
    </row>
    <row r="22" spans="1:4" x14ac:dyDescent="0.2">
      <c r="A22" t="s">
        <v>512</v>
      </c>
      <c r="B22" t="s">
        <v>513</v>
      </c>
      <c r="C22" t="s">
        <v>546</v>
      </c>
      <c r="D22" t="s">
        <v>547</v>
      </c>
    </row>
    <row r="23" spans="1:4" x14ac:dyDescent="0.2">
      <c r="A23" t="s">
        <v>512</v>
      </c>
      <c r="B23" t="s">
        <v>513</v>
      </c>
      <c r="C23" t="s">
        <v>548</v>
      </c>
      <c r="D23" t="s">
        <v>549</v>
      </c>
    </row>
    <row r="24" spans="1:4" x14ac:dyDescent="0.2">
      <c r="A24" t="s">
        <v>512</v>
      </c>
      <c r="B24" t="s">
        <v>513</v>
      </c>
      <c r="C24" t="s">
        <v>550</v>
      </c>
      <c r="D24" t="s">
        <v>551</v>
      </c>
    </row>
    <row r="25" spans="1:4" x14ac:dyDescent="0.2">
      <c r="A25" t="s">
        <v>512</v>
      </c>
      <c r="B25" t="s">
        <v>513</v>
      </c>
      <c r="C25" t="s">
        <v>552</v>
      </c>
      <c r="D25" t="s">
        <v>553</v>
      </c>
    </row>
    <row r="26" spans="1:4" x14ac:dyDescent="0.2">
      <c r="A26" t="s">
        <v>512</v>
      </c>
      <c r="B26" t="s">
        <v>513</v>
      </c>
      <c r="C26" t="s">
        <v>554</v>
      </c>
      <c r="D26" t="s">
        <v>555</v>
      </c>
    </row>
    <row r="27" spans="1:4" x14ac:dyDescent="0.2">
      <c r="A27" t="s">
        <v>512</v>
      </c>
      <c r="B27" t="s">
        <v>513</v>
      </c>
      <c r="C27" t="s">
        <v>556</v>
      </c>
      <c r="D27" t="s">
        <v>557</v>
      </c>
    </row>
    <row r="28" spans="1:4" x14ac:dyDescent="0.2">
      <c r="A28" t="s">
        <v>512</v>
      </c>
      <c r="B28" t="s">
        <v>513</v>
      </c>
      <c r="C28" t="s">
        <v>558</v>
      </c>
      <c r="D28" t="s">
        <v>559</v>
      </c>
    </row>
    <row r="29" spans="1:4" x14ac:dyDescent="0.2">
      <c r="A29" t="s">
        <v>512</v>
      </c>
      <c r="B29" t="s">
        <v>513</v>
      </c>
      <c r="C29" t="s">
        <v>560</v>
      </c>
      <c r="D29" t="s">
        <v>561</v>
      </c>
    </row>
    <row r="30" spans="1:4" x14ac:dyDescent="0.2">
      <c r="A30" t="s">
        <v>512</v>
      </c>
      <c r="B30" t="s">
        <v>513</v>
      </c>
      <c r="C30" t="s">
        <v>562</v>
      </c>
      <c r="D30" t="s">
        <v>563</v>
      </c>
    </row>
    <row r="31" spans="1:4" x14ac:dyDescent="0.2">
      <c r="A31" t="s">
        <v>512</v>
      </c>
      <c r="B31" t="s">
        <v>513</v>
      </c>
      <c r="C31" t="s">
        <v>564</v>
      </c>
      <c r="D31" t="s">
        <v>565</v>
      </c>
    </row>
    <row r="32" spans="1:4" x14ac:dyDescent="0.2">
      <c r="A32" t="s">
        <v>512</v>
      </c>
      <c r="B32" t="s">
        <v>513</v>
      </c>
      <c r="C32" t="s">
        <v>566</v>
      </c>
      <c r="D32" t="s">
        <v>567</v>
      </c>
    </row>
    <row r="33" spans="1:4" x14ac:dyDescent="0.2">
      <c r="A33" t="s">
        <v>512</v>
      </c>
      <c r="B33" t="s">
        <v>513</v>
      </c>
      <c r="C33" t="s">
        <v>568</v>
      </c>
      <c r="D33" t="s">
        <v>569</v>
      </c>
    </row>
    <row r="34" spans="1:4" x14ac:dyDescent="0.2">
      <c r="A34" t="s">
        <v>512</v>
      </c>
      <c r="B34" t="s">
        <v>513</v>
      </c>
      <c r="C34" t="s">
        <v>570</v>
      </c>
      <c r="D34" t="s">
        <v>571</v>
      </c>
    </row>
    <row r="35" spans="1:4" x14ac:dyDescent="0.2">
      <c r="A35" t="s">
        <v>512</v>
      </c>
      <c r="B35" t="s">
        <v>513</v>
      </c>
      <c r="C35" t="s">
        <v>572</v>
      </c>
      <c r="D35" t="s">
        <v>573</v>
      </c>
    </row>
    <row r="36" spans="1:4" x14ac:dyDescent="0.2">
      <c r="A36" t="s">
        <v>512</v>
      </c>
      <c r="B36" t="s">
        <v>513</v>
      </c>
      <c r="C36" t="s">
        <v>574</v>
      </c>
      <c r="D36" t="s">
        <v>575</v>
      </c>
    </row>
    <row r="37" spans="1:4" x14ac:dyDescent="0.2">
      <c r="A37" t="s">
        <v>512</v>
      </c>
      <c r="B37" t="s">
        <v>513</v>
      </c>
      <c r="C37" t="s">
        <v>576</v>
      </c>
      <c r="D37" t="s">
        <v>577</v>
      </c>
    </row>
    <row r="38" spans="1:4" x14ac:dyDescent="0.2">
      <c r="A38" t="s">
        <v>512</v>
      </c>
      <c r="B38" t="s">
        <v>513</v>
      </c>
      <c r="C38" t="s">
        <v>578</v>
      </c>
      <c r="D38" t="s">
        <v>579</v>
      </c>
    </row>
    <row r="39" spans="1:4" x14ac:dyDescent="0.2">
      <c r="A39" t="s">
        <v>512</v>
      </c>
      <c r="B39" t="s">
        <v>513</v>
      </c>
      <c r="C39" t="s">
        <v>580</v>
      </c>
      <c r="D39" t="s">
        <v>581</v>
      </c>
    </row>
    <row r="40" spans="1:4" x14ac:dyDescent="0.2">
      <c r="A40" t="s">
        <v>512</v>
      </c>
      <c r="B40" t="s">
        <v>513</v>
      </c>
      <c r="C40" t="s">
        <v>582</v>
      </c>
      <c r="D40" t="s">
        <v>583</v>
      </c>
    </row>
    <row r="41" spans="1:4" x14ac:dyDescent="0.2">
      <c r="A41" t="s">
        <v>512</v>
      </c>
      <c r="B41" t="s">
        <v>513</v>
      </c>
      <c r="C41" t="s">
        <v>584</v>
      </c>
      <c r="D41" t="s">
        <v>585</v>
      </c>
    </row>
    <row r="42" spans="1:4" x14ac:dyDescent="0.2">
      <c r="A42" t="s">
        <v>512</v>
      </c>
      <c r="B42" t="s">
        <v>513</v>
      </c>
      <c r="C42" t="s">
        <v>586</v>
      </c>
      <c r="D42" t="s">
        <v>587</v>
      </c>
    </row>
    <row r="43" spans="1:4" x14ac:dyDescent="0.2">
      <c r="A43" t="s">
        <v>512</v>
      </c>
      <c r="B43" t="s">
        <v>513</v>
      </c>
      <c r="C43" t="s">
        <v>588</v>
      </c>
      <c r="D43" t="s">
        <v>589</v>
      </c>
    </row>
    <row r="44" spans="1:4" x14ac:dyDescent="0.2">
      <c r="A44" t="s">
        <v>512</v>
      </c>
      <c r="B44" t="s">
        <v>513</v>
      </c>
      <c r="C44" t="s">
        <v>590</v>
      </c>
      <c r="D44" t="s">
        <v>591</v>
      </c>
    </row>
    <row r="45" spans="1:4" x14ac:dyDescent="0.2">
      <c r="A45" t="s">
        <v>512</v>
      </c>
      <c r="B45" t="s">
        <v>513</v>
      </c>
      <c r="C45" t="s">
        <v>592</v>
      </c>
      <c r="D45" t="s">
        <v>593</v>
      </c>
    </row>
    <row r="46" spans="1:4" x14ac:dyDescent="0.2">
      <c r="A46" t="s">
        <v>512</v>
      </c>
      <c r="B46" t="s">
        <v>513</v>
      </c>
      <c r="C46" t="s">
        <v>594</v>
      </c>
      <c r="D46" t="s">
        <v>595</v>
      </c>
    </row>
    <row r="47" spans="1:4" x14ac:dyDescent="0.2">
      <c r="A47" t="s">
        <v>512</v>
      </c>
      <c r="B47" t="s">
        <v>513</v>
      </c>
      <c r="C47" t="s">
        <v>596</v>
      </c>
      <c r="D47" t="s">
        <v>597</v>
      </c>
    </row>
    <row r="48" spans="1:4" x14ac:dyDescent="0.2">
      <c r="A48" t="s">
        <v>512</v>
      </c>
      <c r="B48" t="s">
        <v>513</v>
      </c>
      <c r="C48" t="s">
        <v>598</v>
      </c>
      <c r="D48" t="s">
        <v>599</v>
      </c>
    </row>
    <row r="49" spans="1:4" x14ac:dyDescent="0.2">
      <c r="A49" t="s">
        <v>512</v>
      </c>
      <c r="B49" t="s">
        <v>513</v>
      </c>
      <c r="C49" t="s">
        <v>600</v>
      </c>
      <c r="D49" t="s">
        <v>601</v>
      </c>
    </row>
    <row r="50" spans="1:4" x14ac:dyDescent="0.2">
      <c r="A50" t="s">
        <v>512</v>
      </c>
      <c r="B50" t="s">
        <v>513</v>
      </c>
      <c r="C50" t="s">
        <v>602</v>
      </c>
      <c r="D50" t="s">
        <v>603</v>
      </c>
    </row>
    <row r="51" spans="1:4" x14ac:dyDescent="0.2">
      <c r="A51" t="s">
        <v>512</v>
      </c>
      <c r="B51" t="s">
        <v>513</v>
      </c>
      <c r="C51" t="s">
        <v>604</v>
      </c>
      <c r="D51" t="s">
        <v>605</v>
      </c>
    </row>
    <row r="52" spans="1:4" x14ac:dyDescent="0.2">
      <c r="A52" t="s">
        <v>512</v>
      </c>
      <c r="B52" t="s">
        <v>513</v>
      </c>
      <c r="C52" t="s">
        <v>606</v>
      </c>
      <c r="D52" t="s">
        <v>607</v>
      </c>
    </row>
    <row r="53" spans="1:4" x14ac:dyDescent="0.2">
      <c r="A53" t="s">
        <v>512</v>
      </c>
      <c r="B53" t="s">
        <v>513</v>
      </c>
      <c r="C53" t="s">
        <v>608</v>
      </c>
      <c r="D53" t="s">
        <v>609</v>
      </c>
    </row>
    <row r="54" spans="1:4" x14ac:dyDescent="0.2">
      <c r="A54" t="s">
        <v>512</v>
      </c>
      <c r="B54" t="s">
        <v>513</v>
      </c>
      <c r="C54" t="s">
        <v>610</v>
      </c>
      <c r="D54" t="s">
        <v>611</v>
      </c>
    </row>
    <row r="55" spans="1:4" x14ac:dyDescent="0.2">
      <c r="A55" t="s">
        <v>512</v>
      </c>
      <c r="B55" t="s">
        <v>513</v>
      </c>
      <c r="C55" t="s">
        <v>612</v>
      </c>
      <c r="D55" t="s">
        <v>613</v>
      </c>
    </row>
    <row r="56" spans="1:4" x14ac:dyDescent="0.2">
      <c r="A56" t="s">
        <v>512</v>
      </c>
      <c r="B56" t="s">
        <v>513</v>
      </c>
      <c r="C56" t="s">
        <v>614</v>
      </c>
      <c r="D56" t="s">
        <v>615</v>
      </c>
    </row>
    <row r="57" spans="1:4" x14ac:dyDescent="0.2">
      <c r="A57" t="s">
        <v>616</v>
      </c>
      <c r="B57" t="s">
        <v>617</v>
      </c>
      <c r="C57" t="s">
        <v>618</v>
      </c>
      <c r="D57" t="s">
        <v>619</v>
      </c>
    </row>
    <row r="58" spans="1:4" x14ac:dyDescent="0.2">
      <c r="A58" t="s">
        <v>616</v>
      </c>
      <c r="B58" t="s">
        <v>617</v>
      </c>
      <c r="C58" t="s">
        <v>620</v>
      </c>
      <c r="D58" t="s">
        <v>621</v>
      </c>
    </row>
    <row r="59" spans="1:4" x14ac:dyDescent="0.2">
      <c r="A59" t="s">
        <v>616</v>
      </c>
      <c r="B59" t="s">
        <v>617</v>
      </c>
      <c r="C59" t="s">
        <v>622</v>
      </c>
      <c r="D59" t="s">
        <v>617</v>
      </c>
    </row>
    <row r="60" spans="1:4" x14ac:dyDescent="0.2">
      <c r="A60" t="s">
        <v>616</v>
      </c>
      <c r="B60" t="s">
        <v>617</v>
      </c>
      <c r="C60" t="s">
        <v>623</v>
      </c>
      <c r="D60" t="s">
        <v>624</v>
      </c>
    </row>
    <row r="61" spans="1:4" x14ac:dyDescent="0.2">
      <c r="A61" t="s">
        <v>616</v>
      </c>
      <c r="B61" t="s">
        <v>617</v>
      </c>
      <c r="C61" t="s">
        <v>625</v>
      </c>
      <c r="D61" t="s">
        <v>626</v>
      </c>
    </row>
    <row r="62" spans="1:4" x14ac:dyDescent="0.2">
      <c r="A62" t="s">
        <v>616</v>
      </c>
      <c r="B62" t="s">
        <v>617</v>
      </c>
      <c r="C62" t="s">
        <v>627</v>
      </c>
      <c r="D62" t="s">
        <v>628</v>
      </c>
    </row>
    <row r="63" spans="1:4" x14ac:dyDescent="0.2">
      <c r="A63" t="s">
        <v>616</v>
      </c>
      <c r="B63" t="s">
        <v>617</v>
      </c>
      <c r="C63" t="s">
        <v>629</v>
      </c>
      <c r="D63" t="s">
        <v>630</v>
      </c>
    </row>
    <row r="64" spans="1:4" x14ac:dyDescent="0.2">
      <c r="A64" t="s">
        <v>616</v>
      </c>
      <c r="B64" t="s">
        <v>617</v>
      </c>
      <c r="C64" t="s">
        <v>631</v>
      </c>
      <c r="D64" t="s">
        <v>632</v>
      </c>
    </row>
    <row r="65" spans="1:4" x14ac:dyDescent="0.2">
      <c r="A65" t="s">
        <v>616</v>
      </c>
      <c r="B65" t="s">
        <v>617</v>
      </c>
      <c r="C65" t="s">
        <v>633</v>
      </c>
      <c r="D65" t="s">
        <v>634</v>
      </c>
    </row>
    <row r="66" spans="1:4" x14ac:dyDescent="0.2">
      <c r="A66" t="s">
        <v>616</v>
      </c>
      <c r="B66" t="s">
        <v>617</v>
      </c>
      <c r="C66" t="s">
        <v>635</v>
      </c>
      <c r="D66" t="s">
        <v>636</v>
      </c>
    </row>
    <row r="67" spans="1:4" x14ac:dyDescent="0.2">
      <c r="A67" t="s">
        <v>616</v>
      </c>
      <c r="B67" t="s">
        <v>617</v>
      </c>
      <c r="C67" t="s">
        <v>637</v>
      </c>
      <c r="D67" t="s">
        <v>638</v>
      </c>
    </row>
    <row r="68" spans="1:4" x14ac:dyDescent="0.2">
      <c r="A68" t="s">
        <v>616</v>
      </c>
      <c r="B68" t="s">
        <v>617</v>
      </c>
      <c r="C68" t="s">
        <v>639</v>
      </c>
      <c r="D68" t="s">
        <v>640</v>
      </c>
    </row>
    <row r="69" spans="1:4" x14ac:dyDescent="0.2">
      <c r="A69" t="s">
        <v>641</v>
      </c>
      <c r="B69" t="s">
        <v>642</v>
      </c>
      <c r="C69" t="s">
        <v>643</v>
      </c>
      <c r="D69" t="s">
        <v>644</v>
      </c>
    </row>
    <row r="70" spans="1:4" x14ac:dyDescent="0.2">
      <c r="A70" t="s">
        <v>641</v>
      </c>
      <c r="B70" t="s">
        <v>642</v>
      </c>
      <c r="C70" t="s">
        <v>645</v>
      </c>
      <c r="D70" t="s">
        <v>646</v>
      </c>
    </row>
    <row r="71" spans="1:4" x14ac:dyDescent="0.2">
      <c r="A71" t="s">
        <v>641</v>
      </c>
      <c r="B71" t="s">
        <v>642</v>
      </c>
      <c r="C71" t="s">
        <v>647</v>
      </c>
      <c r="D71" t="s">
        <v>648</v>
      </c>
    </row>
    <row r="72" spans="1:4" x14ac:dyDescent="0.2">
      <c r="A72" t="s">
        <v>641</v>
      </c>
      <c r="B72" t="s">
        <v>642</v>
      </c>
      <c r="C72" t="s">
        <v>649</v>
      </c>
      <c r="D72" t="s">
        <v>650</v>
      </c>
    </row>
    <row r="73" spans="1:4" x14ac:dyDescent="0.2">
      <c r="A73" t="s">
        <v>641</v>
      </c>
      <c r="B73" t="s">
        <v>642</v>
      </c>
      <c r="C73" t="s">
        <v>651</v>
      </c>
      <c r="D73" t="s">
        <v>652</v>
      </c>
    </row>
    <row r="74" spans="1:4" x14ac:dyDescent="0.2">
      <c r="A74" t="s">
        <v>641</v>
      </c>
      <c r="B74" t="s">
        <v>642</v>
      </c>
      <c r="C74" t="s">
        <v>653</v>
      </c>
      <c r="D74" t="s">
        <v>654</v>
      </c>
    </row>
    <row r="75" spans="1:4" x14ac:dyDescent="0.2">
      <c r="A75" t="s">
        <v>641</v>
      </c>
      <c r="B75" t="s">
        <v>642</v>
      </c>
      <c r="C75" t="s">
        <v>655</v>
      </c>
      <c r="D75" t="s">
        <v>656</v>
      </c>
    </row>
    <row r="76" spans="1:4" x14ac:dyDescent="0.2">
      <c r="A76" t="s">
        <v>641</v>
      </c>
      <c r="B76" t="s">
        <v>642</v>
      </c>
      <c r="C76" t="s">
        <v>657</v>
      </c>
      <c r="D76" t="s">
        <v>658</v>
      </c>
    </row>
    <row r="77" spans="1:4" x14ac:dyDescent="0.2">
      <c r="A77" t="s">
        <v>641</v>
      </c>
      <c r="B77" t="s">
        <v>642</v>
      </c>
      <c r="C77" t="s">
        <v>659</v>
      </c>
      <c r="D77" t="s">
        <v>660</v>
      </c>
    </row>
    <row r="78" spans="1:4" x14ac:dyDescent="0.2">
      <c r="A78" t="s">
        <v>641</v>
      </c>
      <c r="B78" t="s">
        <v>642</v>
      </c>
      <c r="C78" t="s">
        <v>661</v>
      </c>
      <c r="D78" t="s">
        <v>662</v>
      </c>
    </row>
    <row r="79" spans="1:4" x14ac:dyDescent="0.2">
      <c r="A79" t="s">
        <v>641</v>
      </c>
      <c r="B79" t="s">
        <v>642</v>
      </c>
      <c r="C79" t="s">
        <v>663</v>
      </c>
      <c r="D79" t="s">
        <v>664</v>
      </c>
    </row>
    <row r="80" spans="1:4" x14ac:dyDescent="0.2">
      <c r="A80" t="s">
        <v>641</v>
      </c>
      <c r="B80" t="s">
        <v>642</v>
      </c>
      <c r="C80" t="s">
        <v>665</v>
      </c>
      <c r="D80" t="s">
        <v>666</v>
      </c>
    </row>
    <row r="81" spans="1:5" x14ac:dyDescent="0.2">
      <c r="A81" t="s">
        <v>641</v>
      </c>
      <c r="B81" t="s">
        <v>642</v>
      </c>
      <c r="C81" t="s">
        <v>667</v>
      </c>
      <c r="D81" t="s">
        <v>668</v>
      </c>
    </row>
    <row r="82" spans="1:5" x14ac:dyDescent="0.2">
      <c r="A82" t="s">
        <v>641</v>
      </c>
      <c r="B82" t="s">
        <v>642</v>
      </c>
      <c r="C82" t="s">
        <v>669</v>
      </c>
      <c r="D82" t="s">
        <v>670</v>
      </c>
    </row>
    <row r="83" spans="1:5" x14ac:dyDescent="0.2">
      <c r="A83" t="s">
        <v>641</v>
      </c>
      <c r="B83" t="s">
        <v>642</v>
      </c>
      <c r="C83" t="s">
        <v>671</v>
      </c>
      <c r="D83" t="s">
        <v>672</v>
      </c>
    </row>
    <row r="84" spans="1:5" x14ac:dyDescent="0.2">
      <c r="A84" t="s">
        <v>641</v>
      </c>
      <c r="B84" t="s">
        <v>642</v>
      </c>
      <c r="C84" t="s">
        <v>673</v>
      </c>
      <c r="D84" t="s">
        <v>674</v>
      </c>
    </row>
    <row r="85" spans="1:5" x14ac:dyDescent="0.2">
      <c r="A85" t="s">
        <v>641</v>
      </c>
      <c r="B85" t="s">
        <v>642</v>
      </c>
      <c r="C85" t="s">
        <v>675</v>
      </c>
      <c r="D85" t="s">
        <v>676</v>
      </c>
    </row>
    <row r="86" spans="1:5" x14ac:dyDescent="0.2">
      <c r="A86" t="s">
        <v>641</v>
      </c>
      <c r="B86" t="s">
        <v>642</v>
      </c>
      <c r="C86" t="s">
        <v>677</v>
      </c>
      <c r="D86" t="s">
        <v>678</v>
      </c>
    </row>
    <row r="87" spans="1:5" x14ac:dyDescent="0.2">
      <c r="A87" t="s">
        <v>641</v>
      </c>
      <c r="B87" t="s">
        <v>642</v>
      </c>
      <c r="C87" t="s">
        <v>679</v>
      </c>
      <c r="D87" t="s">
        <v>680</v>
      </c>
    </row>
    <row r="88" spans="1:5" x14ac:dyDescent="0.2">
      <c r="A88" t="s">
        <v>641</v>
      </c>
      <c r="B88" t="s">
        <v>642</v>
      </c>
      <c r="C88" t="s">
        <v>681</v>
      </c>
      <c r="D88" t="s">
        <v>682</v>
      </c>
    </row>
    <row r="89" spans="1:5" x14ac:dyDescent="0.2">
      <c r="A89" t="s">
        <v>641</v>
      </c>
      <c r="B89" t="s">
        <v>642</v>
      </c>
      <c r="C89" t="s">
        <v>683</v>
      </c>
      <c r="D89" t="s">
        <v>684</v>
      </c>
    </row>
    <row r="90" spans="1:5" x14ac:dyDescent="0.2">
      <c r="A90" t="s">
        <v>641</v>
      </c>
      <c r="B90" t="s">
        <v>642</v>
      </c>
      <c r="C90" t="s">
        <v>685</v>
      </c>
      <c r="D90" t="s">
        <v>686</v>
      </c>
    </row>
    <row r="91" spans="1:5" x14ac:dyDescent="0.2">
      <c r="A91" t="s">
        <v>641</v>
      </c>
      <c r="B91" t="s">
        <v>642</v>
      </c>
      <c r="C91" t="s">
        <v>687</v>
      </c>
      <c r="D91" t="s">
        <v>688</v>
      </c>
      <c r="E91" s="142"/>
    </row>
    <row r="92" spans="1:5" x14ac:dyDescent="0.2">
      <c r="A92" t="s">
        <v>641</v>
      </c>
      <c r="B92" t="s">
        <v>642</v>
      </c>
      <c r="C92" t="s">
        <v>689</v>
      </c>
      <c r="D92" t="s">
        <v>690</v>
      </c>
      <c r="E92" s="142"/>
    </row>
    <row r="93" spans="1:5" x14ac:dyDescent="0.2">
      <c r="A93" t="s">
        <v>641</v>
      </c>
      <c r="B93" t="s">
        <v>642</v>
      </c>
      <c r="C93" t="s">
        <v>691</v>
      </c>
      <c r="D93" t="s">
        <v>692</v>
      </c>
      <c r="E93" s="142"/>
    </row>
    <row r="94" spans="1:5" x14ac:dyDescent="0.2">
      <c r="A94" t="s">
        <v>641</v>
      </c>
      <c r="B94" t="s">
        <v>642</v>
      </c>
      <c r="C94" t="s">
        <v>693</v>
      </c>
      <c r="D94" t="s">
        <v>694</v>
      </c>
      <c r="E94" s="142"/>
    </row>
    <row r="95" spans="1:5" x14ac:dyDescent="0.2">
      <c r="A95" t="s">
        <v>641</v>
      </c>
      <c r="B95" t="s">
        <v>642</v>
      </c>
      <c r="C95" t="s">
        <v>695</v>
      </c>
      <c r="D95" t="s">
        <v>696</v>
      </c>
      <c r="E95" s="142"/>
    </row>
    <row r="96" spans="1:5" x14ac:dyDescent="0.2">
      <c r="A96" t="s">
        <v>641</v>
      </c>
      <c r="B96" t="s">
        <v>642</v>
      </c>
      <c r="C96" t="s">
        <v>697</v>
      </c>
      <c r="D96" t="s">
        <v>698</v>
      </c>
      <c r="E96" s="142"/>
    </row>
    <row r="97" spans="1:4" x14ac:dyDescent="0.2">
      <c r="A97" t="s">
        <v>641</v>
      </c>
      <c r="B97" t="s">
        <v>642</v>
      </c>
      <c r="C97" t="s">
        <v>699</v>
      </c>
      <c r="D97" t="s">
        <v>700</v>
      </c>
    </row>
    <row r="98" spans="1:4" x14ac:dyDescent="0.2">
      <c r="A98" t="s">
        <v>641</v>
      </c>
      <c r="B98" t="s">
        <v>642</v>
      </c>
      <c r="C98" t="s">
        <v>701</v>
      </c>
      <c r="D98" t="s">
        <v>702</v>
      </c>
    </row>
    <row r="99" spans="1:4" x14ac:dyDescent="0.2">
      <c r="A99" t="s">
        <v>641</v>
      </c>
      <c r="B99" t="s">
        <v>642</v>
      </c>
      <c r="C99" t="s">
        <v>703</v>
      </c>
      <c r="D99" t="s">
        <v>704</v>
      </c>
    </row>
    <row r="100" spans="1:4" x14ac:dyDescent="0.2">
      <c r="A100" t="s">
        <v>705</v>
      </c>
      <c r="B100" t="s">
        <v>706</v>
      </c>
      <c r="C100" t="s">
        <v>707</v>
      </c>
      <c r="D100" t="s">
        <v>708</v>
      </c>
    </row>
    <row r="101" spans="1:4" x14ac:dyDescent="0.2">
      <c r="A101" t="s">
        <v>705</v>
      </c>
      <c r="B101" t="s">
        <v>706</v>
      </c>
      <c r="C101" t="s">
        <v>709</v>
      </c>
      <c r="D101" t="s">
        <v>710</v>
      </c>
    </row>
    <row r="102" spans="1:4" x14ac:dyDescent="0.2">
      <c r="A102" t="s">
        <v>705</v>
      </c>
      <c r="B102" t="s">
        <v>706</v>
      </c>
      <c r="C102" t="s">
        <v>711</v>
      </c>
      <c r="D102" t="s">
        <v>712</v>
      </c>
    </row>
    <row r="103" spans="1:4" x14ac:dyDescent="0.2">
      <c r="A103" t="s">
        <v>705</v>
      </c>
      <c r="B103" t="s">
        <v>706</v>
      </c>
      <c r="C103" t="s">
        <v>713</v>
      </c>
      <c r="D103" t="s">
        <v>714</v>
      </c>
    </row>
    <row r="104" spans="1:4" x14ac:dyDescent="0.2">
      <c r="A104" t="s">
        <v>705</v>
      </c>
      <c r="B104" t="s">
        <v>706</v>
      </c>
      <c r="C104" t="s">
        <v>715</v>
      </c>
      <c r="D104" t="s">
        <v>716</v>
      </c>
    </row>
    <row r="105" spans="1:4" x14ac:dyDescent="0.2">
      <c r="A105" t="s">
        <v>705</v>
      </c>
      <c r="B105" t="s">
        <v>706</v>
      </c>
      <c r="C105" t="s">
        <v>717</v>
      </c>
      <c r="D105" t="s">
        <v>718</v>
      </c>
    </row>
    <row r="106" spans="1:4" x14ac:dyDescent="0.2">
      <c r="A106" t="s">
        <v>705</v>
      </c>
      <c r="B106" t="s">
        <v>706</v>
      </c>
      <c r="C106" t="s">
        <v>719</v>
      </c>
      <c r="D106" t="s">
        <v>720</v>
      </c>
    </row>
    <row r="107" spans="1:4" x14ac:dyDescent="0.2">
      <c r="A107" t="s">
        <v>705</v>
      </c>
      <c r="B107" t="s">
        <v>706</v>
      </c>
      <c r="C107" t="s">
        <v>721</v>
      </c>
      <c r="D107" t="s">
        <v>722</v>
      </c>
    </row>
    <row r="108" spans="1:4" x14ac:dyDescent="0.2">
      <c r="A108" t="s">
        <v>705</v>
      </c>
      <c r="B108" t="s">
        <v>706</v>
      </c>
      <c r="C108" t="s">
        <v>723</v>
      </c>
      <c r="D108" t="s">
        <v>724</v>
      </c>
    </row>
    <row r="109" spans="1:4" x14ac:dyDescent="0.2">
      <c r="A109" t="s">
        <v>705</v>
      </c>
      <c r="B109" t="s">
        <v>706</v>
      </c>
      <c r="C109" t="s">
        <v>725</v>
      </c>
      <c r="D109" t="s">
        <v>726</v>
      </c>
    </row>
    <row r="110" spans="1:4" x14ac:dyDescent="0.2">
      <c r="A110" t="s">
        <v>705</v>
      </c>
      <c r="B110" t="s">
        <v>706</v>
      </c>
      <c r="C110" t="s">
        <v>727</v>
      </c>
      <c r="D110" t="s">
        <v>728</v>
      </c>
    </row>
    <row r="111" spans="1:4" x14ac:dyDescent="0.2">
      <c r="A111" t="s">
        <v>705</v>
      </c>
      <c r="B111" t="s">
        <v>706</v>
      </c>
      <c r="C111" t="s">
        <v>729</v>
      </c>
      <c r="D111" t="s">
        <v>730</v>
      </c>
    </row>
    <row r="112" spans="1:4" x14ac:dyDescent="0.2">
      <c r="A112" t="s">
        <v>705</v>
      </c>
      <c r="B112" t="s">
        <v>706</v>
      </c>
      <c r="C112" t="s">
        <v>731</v>
      </c>
      <c r="D112" t="s">
        <v>732</v>
      </c>
    </row>
    <row r="113" spans="1:4" x14ac:dyDescent="0.2">
      <c r="A113" t="s">
        <v>705</v>
      </c>
      <c r="B113" t="s">
        <v>706</v>
      </c>
      <c r="C113" t="s">
        <v>733</v>
      </c>
      <c r="D113" t="s">
        <v>734</v>
      </c>
    </row>
    <row r="114" spans="1:4" x14ac:dyDescent="0.2">
      <c r="A114" t="s">
        <v>705</v>
      </c>
      <c r="B114" t="s">
        <v>706</v>
      </c>
      <c r="C114" t="s">
        <v>735</v>
      </c>
      <c r="D114" t="s">
        <v>736</v>
      </c>
    </row>
    <row r="115" spans="1:4" x14ac:dyDescent="0.2">
      <c r="A115" t="s">
        <v>705</v>
      </c>
      <c r="B115" t="s">
        <v>706</v>
      </c>
      <c r="C115" t="s">
        <v>737</v>
      </c>
      <c r="D115" t="s">
        <v>738</v>
      </c>
    </row>
    <row r="116" spans="1:4" x14ac:dyDescent="0.2">
      <c r="A116" t="s">
        <v>705</v>
      </c>
      <c r="B116" t="s">
        <v>706</v>
      </c>
      <c r="C116" t="s">
        <v>739</v>
      </c>
      <c r="D116" t="s">
        <v>740</v>
      </c>
    </row>
    <row r="117" spans="1:4" x14ac:dyDescent="0.2">
      <c r="A117" t="s">
        <v>705</v>
      </c>
      <c r="B117" t="s">
        <v>706</v>
      </c>
      <c r="C117" t="s">
        <v>741</v>
      </c>
      <c r="D117" t="s">
        <v>742</v>
      </c>
    </row>
    <row r="118" spans="1:4" x14ac:dyDescent="0.2">
      <c r="A118" t="s">
        <v>705</v>
      </c>
      <c r="B118" t="s">
        <v>706</v>
      </c>
      <c r="C118" t="s">
        <v>743</v>
      </c>
      <c r="D118" t="s">
        <v>744</v>
      </c>
    </row>
    <row r="119" spans="1:4" x14ac:dyDescent="0.2">
      <c r="A119" t="s">
        <v>705</v>
      </c>
      <c r="B119" t="s">
        <v>706</v>
      </c>
      <c r="C119" t="s">
        <v>745</v>
      </c>
      <c r="D119" t="s">
        <v>746</v>
      </c>
    </row>
    <row r="120" spans="1:4" x14ac:dyDescent="0.2">
      <c r="A120" t="s">
        <v>705</v>
      </c>
      <c r="B120" t="s">
        <v>706</v>
      </c>
      <c r="C120" t="s">
        <v>747</v>
      </c>
      <c r="D120" t="s">
        <v>748</v>
      </c>
    </row>
    <row r="121" spans="1:4" x14ac:dyDescent="0.2">
      <c r="A121" t="s">
        <v>705</v>
      </c>
      <c r="B121" t="s">
        <v>706</v>
      </c>
      <c r="C121" t="s">
        <v>749</v>
      </c>
      <c r="D121" t="s">
        <v>750</v>
      </c>
    </row>
    <row r="122" spans="1:4" x14ac:dyDescent="0.2">
      <c r="A122" t="s">
        <v>705</v>
      </c>
      <c r="B122" t="s">
        <v>706</v>
      </c>
      <c r="C122" t="s">
        <v>751</v>
      </c>
      <c r="D122" t="s">
        <v>752</v>
      </c>
    </row>
    <row r="123" spans="1:4" x14ac:dyDescent="0.2">
      <c r="A123" t="s">
        <v>705</v>
      </c>
      <c r="B123" t="s">
        <v>706</v>
      </c>
      <c r="C123" t="s">
        <v>753</v>
      </c>
      <c r="D123" t="s">
        <v>754</v>
      </c>
    </row>
    <row r="124" spans="1:4" x14ac:dyDescent="0.2">
      <c r="A124" t="s">
        <v>705</v>
      </c>
      <c r="B124" t="s">
        <v>706</v>
      </c>
      <c r="C124" t="s">
        <v>755</v>
      </c>
      <c r="D124" t="s">
        <v>756</v>
      </c>
    </row>
    <row r="125" spans="1:4" x14ac:dyDescent="0.2">
      <c r="A125" t="s">
        <v>705</v>
      </c>
      <c r="B125" t="s">
        <v>706</v>
      </c>
      <c r="C125" t="s">
        <v>757</v>
      </c>
      <c r="D125" t="s">
        <v>758</v>
      </c>
    </row>
    <row r="126" spans="1:4" x14ac:dyDescent="0.2">
      <c r="A126" t="s">
        <v>705</v>
      </c>
      <c r="B126" t="s">
        <v>706</v>
      </c>
      <c r="C126" t="s">
        <v>759</v>
      </c>
      <c r="D126" t="s">
        <v>760</v>
      </c>
    </row>
    <row r="127" spans="1:4" x14ac:dyDescent="0.2">
      <c r="A127" t="s">
        <v>705</v>
      </c>
      <c r="B127" t="s">
        <v>706</v>
      </c>
      <c r="C127" t="s">
        <v>761</v>
      </c>
      <c r="D127" t="s">
        <v>762</v>
      </c>
    </row>
    <row r="128" spans="1:4" x14ac:dyDescent="0.2">
      <c r="A128" t="s">
        <v>705</v>
      </c>
      <c r="B128" t="s">
        <v>706</v>
      </c>
      <c r="C128" t="s">
        <v>763</v>
      </c>
      <c r="D128" t="s">
        <v>764</v>
      </c>
    </row>
    <row r="129" spans="1:4" x14ac:dyDescent="0.2">
      <c r="A129" t="s">
        <v>705</v>
      </c>
      <c r="B129" t="s">
        <v>706</v>
      </c>
      <c r="C129" t="s">
        <v>765</v>
      </c>
      <c r="D129" t="s">
        <v>766</v>
      </c>
    </row>
    <row r="130" spans="1:4" x14ac:dyDescent="0.2">
      <c r="A130" t="s">
        <v>705</v>
      </c>
      <c r="B130" t="s">
        <v>706</v>
      </c>
      <c r="C130" t="s">
        <v>767</v>
      </c>
      <c r="D130" t="s">
        <v>768</v>
      </c>
    </row>
    <row r="131" spans="1:4" x14ac:dyDescent="0.2">
      <c r="A131" t="s">
        <v>705</v>
      </c>
      <c r="B131" t="s">
        <v>706</v>
      </c>
      <c r="C131" t="s">
        <v>769</v>
      </c>
      <c r="D131" t="s">
        <v>770</v>
      </c>
    </row>
    <row r="132" spans="1:4" x14ac:dyDescent="0.2">
      <c r="A132" t="s">
        <v>705</v>
      </c>
      <c r="B132" t="s">
        <v>706</v>
      </c>
      <c r="C132" t="s">
        <v>771</v>
      </c>
      <c r="D132" t="s">
        <v>772</v>
      </c>
    </row>
    <row r="133" spans="1:4" x14ac:dyDescent="0.2">
      <c r="A133" t="s">
        <v>705</v>
      </c>
      <c r="B133" t="s">
        <v>706</v>
      </c>
      <c r="C133" t="s">
        <v>773</v>
      </c>
      <c r="D133" t="s">
        <v>774</v>
      </c>
    </row>
    <row r="134" spans="1:4" x14ac:dyDescent="0.2">
      <c r="A134" t="s">
        <v>705</v>
      </c>
      <c r="B134" t="s">
        <v>706</v>
      </c>
      <c r="C134" t="s">
        <v>775</v>
      </c>
      <c r="D134" t="s">
        <v>776</v>
      </c>
    </row>
    <row r="135" spans="1:4" x14ac:dyDescent="0.2">
      <c r="A135" t="s">
        <v>705</v>
      </c>
      <c r="B135" t="s">
        <v>706</v>
      </c>
      <c r="C135" t="s">
        <v>777</v>
      </c>
      <c r="D135" t="s">
        <v>778</v>
      </c>
    </row>
    <row r="136" spans="1:4" x14ac:dyDescent="0.2">
      <c r="A136" t="s">
        <v>705</v>
      </c>
      <c r="B136" t="s">
        <v>706</v>
      </c>
      <c r="C136" t="s">
        <v>779</v>
      </c>
      <c r="D136" t="s">
        <v>780</v>
      </c>
    </row>
    <row r="137" spans="1:4" x14ac:dyDescent="0.2">
      <c r="A137" t="s">
        <v>705</v>
      </c>
      <c r="B137" t="s">
        <v>706</v>
      </c>
      <c r="C137" t="s">
        <v>781</v>
      </c>
      <c r="D137" t="s">
        <v>782</v>
      </c>
    </row>
    <row r="138" spans="1:4" x14ac:dyDescent="0.2">
      <c r="A138" t="s">
        <v>705</v>
      </c>
      <c r="B138" t="s">
        <v>706</v>
      </c>
      <c r="C138" t="s">
        <v>783</v>
      </c>
      <c r="D138" t="s">
        <v>784</v>
      </c>
    </row>
    <row r="139" spans="1:4" x14ac:dyDescent="0.2">
      <c r="A139" t="s">
        <v>705</v>
      </c>
      <c r="B139" t="s">
        <v>706</v>
      </c>
      <c r="C139" t="s">
        <v>785</v>
      </c>
      <c r="D139" t="s">
        <v>786</v>
      </c>
    </row>
    <row r="140" spans="1:4" x14ac:dyDescent="0.2">
      <c r="A140" t="s">
        <v>705</v>
      </c>
      <c r="B140" t="s">
        <v>706</v>
      </c>
      <c r="C140" t="s">
        <v>787</v>
      </c>
      <c r="D140" t="s">
        <v>788</v>
      </c>
    </row>
    <row r="141" spans="1:4" x14ac:dyDescent="0.2">
      <c r="A141" t="s">
        <v>705</v>
      </c>
      <c r="B141" t="s">
        <v>706</v>
      </c>
      <c r="C141" t="s">
        <v>789</v>
      </c>
      <c r="D141" t="s">
        <v>790</v>
      </c>
    </row>
    <row r="142" spans="1:4" x14ac:dyDescent="0.2">
      <c r="A142" t="s">
        <v>705</v>
      </c>
      <c r="B142" t="s">
        <v>706</v>
      </c>
      <c r="C142" t="s">
        <v>791</v>
      </c>
      <c r="D142" t="s">
        <v>792</v>
      </c>
    </row>
    <row r="143" spans="1:4" x14ac:dyDescent="0.2">
      <c r="A143" t="s">
        <v>705</v>
      </c>
      <c r="B143" t="s">
        <v>706</v>
      </c>
      <c r="C143" t="s">
        <v>793</v>
      </c>
      <c r="D143" t="s">
        <v>794</v>
      </c>
    </row>
    <row r="144" spans="1:4" x14ac:dyDescent="0.2">
      <c r="A144" t="s">
        <v>705</v>
      </c>
      <c r="B144" t="s">
        <v>706</v>
      </c>
      <c r="C144" t="s">
        <v>795</v>
      </c>
      <c r="D144" t="s">
        <v>796</v>
      </c>
    </row>
    <row r="145" spans="1:4" x14ac:dyDescent="0.2">
      <c r="A145" t="s">
        <v>705</v>
      </c>
      <c r="B145" t="s">
        <v>706</v>
      </c>
      <c r="C145" t="s">
        <v>797</v>
      </c>
      <c r="D145" t="s">
        <v>798</v>
      </c>
    </row>
    <row r="146" spans="1:4" x14ac:dyDescent="0.2">
      <c r="A146" t="s">
        <v>705</v>
      </c>
      <c r="B146" t="s">
        <v>706</v>
      </c>
      <c r="C146" t="s">
        <v>799</v>
      </c>
      <c r="D146" t="s">
        <v>800</v>
      </c>
    </row>
    <row r="147" spans="1:4" x14ac:dyDescent="0.2">
      <c r="A147" t="s">
        <v>705</v>
      </c>
      <c r="B147" t="s">
        <v>706</v>
      </c>
      <c r="C147" t="s">
        <v>801</v>
      </c>
      <c r="D147" t="s">
        <v>802</v>
      </c>
    </row>
    <row r="148" spans="1:4" x14ac:dyDescent="0.2">
      <c r="A148" t="s">
        <v>705</v>
      </c>
      <c r="B148" t="s">
        <v>706</v>
      </c>
      <c r="C148" t="s">
        <v>803</v>
      </c>
      <c r="D148" t="s">
        <v>804</v>
      </c>
    </row>
    <row r="149" spans="1:4" x14ac:dyDescent="0.2">
      <c r="A149" t="s">
        <v>705</v>
      </c>
      <c r="B149" t="s">
        <v>706</v>
      </c>
      <c r="C149" t="s">
        <v>805</v>
      </c>
      <c r="D149" t="s">
        <v>806</v>
      </c>
    </row>
    <row r="150" spans="1:4" x14ac:dyDescent="0.2">
      <c r="A150" t="s">
        <v>705</v>
      </c>
      <c r="B150" t="s">
        <v>706</v>
      </c>
      <c r="C150" t="s">
        <v>807</v>
      </c>
      <c r="D150" t="s">
        <v>808</v>
      </c>
    </row>
    <row r="151" spans="1:4" x14ac:dyDescent="0.2">
      <c r="A151" t="s">
        <v>705</v>
      </c>
      <c r="B151" t="s">
        <v>706</v>
      </c>
      <c r="C151" t="s">
        <v>809</v>
      </c>
      <c r="D151" t="s">
        <v>810</v>
      </c>
    </row>
    <row r="152" spans="1:4" x14ac:dyDescent="0.2">
      <c r="A152" t="s">
        <v>705</v>
      </c>
      <c r="B152" t="s">
        <v>706</v>
      </c>
      <c r="C152" t="s">
        <v>811</v>
      </c>
      <c r="D152" t="s">
        <v>812</v>
      </c>
    </row>
    <row r="153" spans="1:4" x14ac:dyDescent="0.2">
      <c r="A153" t="s">
        <v>705</v>
      </c>
      <c r="B153" t="s">
        <v>706</v>
      </c>
      <c r="C153" t="s">
        <v>813</v>
      </c>
      <c r="D153" t="s">
        <v>814</v>
      </c>
    </row>
    <row r="154" spans="1:4" x14ac:dyDescent="0.2">
      <c r="A154" t="s">
        <v>705</v>
      </c>
      <c r="B154" t="s">
        <v>706</v>
      </c>
      <c r="C154" t="s">
        <v>815</v>
      </c>
      <c r="D154" t="s">
        <v>816</v>
      </c>
    </row>
    <row r="155" spans="1:4" x14ac:dyDescent="0.2">
      <c r="A155" t="s">
        <v>705</v>
      </c>
      <c r="B155" t="s">
        <v>706</v>
      </c>
      <c r="C155" t="s">
        <v>817</v>
      </c>
      <c r="D155" t="s">
        <v>818</v>
      </c>
    </row>
    <row r="156" spans="1:4" x14ac:dyDescent="0.2">
      <c r="A156" t="s">
        <v>705</v>
      </c>
      <c r="B156" t="s">
        <v>706</v>
      </c>
      <c r="C156" t="s">
        <v>819</v>
      </c>
      <c r="D156" t="s">
        <v>820</v>
      </c>
    </row>
    <row r="157" spans="1:4" x14ac:dyDescent="0.2">
      <c r="A157" t="s">
        <v>705</v>
      </c>
      <c r="B157" t="s">
        <v>706</v>
      </c>
      <c r="C157" t="s">
        <v>821</v>
      </c>
      <c r="D157" t="s">
        <v>822</v>
      </c>
    </row>
    <row r="158" spans="1:4" x14ac:dyDescent="0.2">
      <c r="A158" t="s">
        <v>705</v>
      </c>
      <c r="B158" t="s">
        <v>706</v>
      </c>
      <c r="C158" t="s">
        <v>823</v>
      </c>
      <c r="D158" t="s">
        <v>824</v>
      </c>
    </row>
    <row r="159" spans="1:4" x14ac:dyDescent="0.2">
      <c r="A159" t="s">
        <v>705</v>
      </c>
      <c r="B159" t="s">
        <v>706</v>
      </c>
      <c r="C159" t="s">
        <v>825</v>
      </c>
      <c r="D159" t="s">
        <v>826</v>
      </c>
    </row>
    <row r="160" spans="1:4" x14ac:dyDescent="0.2">
      <c r="A160" t="s">
        <v>705</v>
      </c>
      <c r="B160" t="s">
        <v>706</v>
      </c>
      <c r="C160" t="s">
        <v>827</v>
      </c>
      <c r="D160" t="s">
        <v>828</v>
      </c>
    </row>
    <row r="161" spans="1:4" x14ac:dyDescent="0.2">
      <c r="A161" t="s">
        <v>705</v>
      </c>
      <c r="B161" t="s">
        <v>706</v>
      </c>
      <c r="C161" t="s">
        <v>829</v>
      </c>
      <c r="D161" t="s">
        <v>830</v>
      </c>
    </row>
    <row r="162" spans="1:4" x14ac:dyDescent="0.2">
      <c r="A162" t="s">
        <v>831</v>
      </c>
      <c r="B162" t="s">
        <v>832</v>
      </c>
      <c r="C162" t="s">
        <v>833</v>
      </c>
      <c r="D162" t="s">
        <v>834</v>
      </c>
    </row>
    <row r="163" spans="1:4" x14ac:dyDescent="0.2">
      <c r="A163" t="s">
        <v>831</v>
      </c>
      <c r="B163" t="s">
        <v>832</v>
      </c>
      <c r="C163" t="s">
        <v>835</v>
      </c>
      <c r="D163" t="s">
        <v>836</v>
      </c>
    </row>
    <row r="164" spans="1:4" x14ac:dyDescent="0.2">
      <c r="A164" t="s">
        <v>831</v>
      </c>
      <c r="B164" t="s">
        <v>832</v>
      </c>
      <c r="C164" t="s">
        <v>837</v>
      </c>
      <c r="D164" t="s">
        <v>838</v>
      </c>
    </row>
    <row r="165" spans="1:4" x14ac:dyDescent="0.2">
      <c r="A165" t="s">
        <v>831</v>
      </c>
      <c r="B165" t="s">
        <v>832</v>
      </c>
      <c r="C165" t="s">
        <v>839</v>
      </c>
      <c r="D165" t="s">
        <v>840</v>
      </c>
    </row>
    <row r="166" spans="1:4" x14ac:dyDescent="0.2">
      <c r="A166" t="s">
        <v>831</v>
      </c>
      <c r="B166" t="s">
        <v>832</v>
      </c>
      <c r="C166" t="s">
        <v>841</v>
      </c>
      <c r="D166" t="s">
        <v>842</v>
      </c>
    </row>
    <row r="167" spans="1:4" x14ac:dyDescent="0.2">
      <c r="A167" t="s">
        <v>831</v>
      </c>
      <c r="B167" t="s">
        <v>832</v>
      </c>
      <c r="C167" t="s">
        <v>843</v>
      </c>
      <c r="D167" t="s">
        <v>844</v>
      </c>
    </row>
    <row r="168" spans="1:4" x14ac:dyDescent="0.2">
      <c r="A168" t="s">
        <v>831</v>
      </c>
      <c r="B168" t="s">
        <v>832</v>
      </c>
      <c r="C168" t="s">
        <v>845</v>
      </c>
      <c r="D168" t="s">
        <v>846</v>
      </c>
    </row>
    <row r="169" spans="1:4" x14ac:dyDescent="0.2">
      <c r="A169" t="s">
        <v>831</v>
      </c>
      <c r="B169" t="s">
        <v>832</v>
      </c>
      <c r="C169" t="s">
        <v>847</v>
      </c>
      <c r="D169" t="s">
        <v>848</v>
      </c>
    </row>
    <row r="170" spans="1:4" x14ac:dyDescent="0.2">
      <c r="A170" t="s">
        <v>831</v>
      </c>
      <c r="B170" t="s">
        <v>832</v>
      </c>
      <c r="C170" t="s">
        <v>849</v>
      </c>
      <c r="D170" t="s">
        <v>850</v>
      </c>
    </row>
    <row r="171" spans="1:4" x14ac:dyDescent="0.2">
      <c r="A171" t="s">
        <v>831</v>
      </c>
      <c r="B171" t="s">
        <v>832</v>
      </c>
      <c r="C171" t="s">
        <v>851</v>
      </c>
      <c r="D171" t="s">
        <v>852</v>
      </c>
    </row>
    <row r="172" spans="1:4" x14ac:dyDescent="0.2">
      <c r="A172" t="s">
        <v>831</v>
      </c>
      <c r="B172" t="s">
        <v>832</v>
      </c>
      <c r="C172" t="s">
        <v>853</v>
      </c>
      <c r="D172" t="s">
        <v>854</v>
      </c>
    </row>
    <row r="173" spans="1:4" x14ac:dyDescent="0.2">
      <c r="A173" t="s">
        <v>831</v>
      </c>
      <c r="B173" t="s">
        <v>832</v>
      </c>
      <c r="C173" t="s">
        <v>855</v>
      </c>
      <c r="D173" t="s">
        <v>856</v>
      </c>
    </row>
    <row r="174" spans="1:4" x14ac:dyDescent="0.2">
      <c r="A174" t="s">
        <v>831</v>
      </c>
      <c r="B174" t="s">
        <v>832</v>
      </c>
      <c r="C174" t="s">
        <v>857</v>
      </c>
      <c r="D174" t="s">
        <v>858</v>
      </c>
    </row>
    <row r="175" spans="1:4" x14ac:dyDescent="0.2">
      <c r="A175" t="s">
        <v>831</v>
      </c>
      <c r="B175" t="s">
        <v>832</v>
      </c>
      <c r="C175" t="s">
        <v>859</v>
      </c>
      <c r="D175" t="s">
        <v>860</v>
      </c>
    </row>
    <row r="176" spans="1:4" x14ac:dyDescent="0.2">
      <c r="A176" t="s">
        <v>831</v>
      </c>
      <c r="B176" t="s">
        <v>832</v>
      </c>
      <c r="C176" t="s">
        <v>861</v>
      </c>
      <c r="D176" t="s">
        <v>862</v>
      </c>
    </row>
    <row r="177" spans="1:4" x14ac:dyDescent="0.2">
      <c r="A177" t="s">
        <v>831</v>
      </c>
      <c r="B177" t="s">
        <v>832</v>
      </c>
      <c r="C177" t="s">
        <v>863</v>
      </c>
      <c r="D177" t="s">
        <v>864</v>
      </c>
    </row>
    <row r="178" spans="1:4" x14ac:dyDescent="0.2">
      <c r="A178" t="s">
        <v>831</v>
      </c>
      <c r="B178" t="s">
        <v>832</v>
      </c>
      <c r="C178" t="s">
        <v>865</v>
      </c>
      <c r="D178" t="s">
        <v>866</v>
      </c>
    </row>
    <row r="179" spans="1:4" x14ac:dyDescent="0.2">
      <c r="A179" t="s">
        <v>831</v>
      </c>
      <c r="B179" t="s">
        <v>832</v>
      </c>
      <c r="C179" t="s">
        <v>867</v>
      </c>
      <c r="D179" t="s">
        <v>868</v>
      </c>
    </row>
    <row r="180" spans="1:4" x14ac:dyDescent="0.2">
      <c r="A180" t="s">
        <v>831</v>
      </c>
      <c r="B180" t="s">
        <v>832</v>
      </c>
      <c r="C180" t="s">
        <v>869</v>
      </c>
      <c r="D180" t="s">
        <v>870</v>
      </c>
    </row>
    <row r="181" spans="1:4" x14ac:dyDescent="0.2">
      <c r="A181" t="s">
        <v>831</v>
      </c>
      <c r="B181" t="s">
        <v>832</v>
      </c>
      <c r="C181" t="s">
        <v>871</v>
      </c>
      <c r="D181" t="s">
        <v>872</v>
      </c>
    </row>
    <row r="182" spans="1:4" x14ac:dyDescent="0.2">
      <c r="A182" t="s">
        <v>831</v>
      </c>
      <c r="B182" t="s">
        <v>832</v>
      </c>
      <c r="C182" t="s">
        <v>873</v>
      </c>
      <c r="D182" t="s">
        <v>874</v>
      </c>
    </row>
    <row r="183" spans="1:4" x14ac:dyDescent="0.2">
      <c r="A183" t="s">
        <v>831</v>
      </c>
      <c r="B183" t="s">
        <v>832</v>
      </c>
      <c r="C183" t="s">
        <v>875</v>
      </c>
      <c r="D183" t="s">
        <v>876</v>
      </c>
    </row>
    <row r="184" spans="1:4" x14ac:dyDescent="0.2">
      <c r="A184" t="s">
        <v>831</v>
      </c>
      <c r="B184" t="s">
        <v>832</v>
      </c>
      <c r="C184" t="s">
        <v>877</v>
      </c>
      <c r="D184" t="s">
        <v>878</v>
      </c>
    </row>
    <row r="185" spans="1:4" x14ac:dyDescent="0.2">
      <c r="A185" t="s">
        <v>831</v>
      </c>
      <c r="B185" t="s">
        <v>832</v>
      </c>
      <c r="C185" t="s">
        <v>879</v>
      </c>
      <c r="D185" t="s">
        <v>880</v>
      </c>
    </row>
    <row r="186" spans="1:4" x14ac:dyDescent="0.2">
      <c r="A186" t="s">
        <v>831</v>
      </c>
      <c r="B186" t="s">
        <v>832</v>
      </c>
      <c r="C186" t="s">
        <v>881</v>
      </c>
      <c r="D186" t="s">
        <v>882</v>
      </c>
    </row>
    <row r="187" spans="1:4" x14ac:dyDescent="0.2">
      <c r="A187" t="s">
        <v>831</v>
      </c>
      <c r="B187" t="s">
        <v>832</v>
      </c>
      <c r="C187" t="s">
        <v>883</v>
      </c>
      <c r="D187" t="s">
        <v>884</v>
      </c>
    </row>
    <row r="188" spans="1:4" x14ac:dyDescent="0.2">
      <c r="A188" t="s">
        <v>831</v>
      </c>
      <c r="B188" t="s">
        <v>832</v>
      </c>
      <c r="C188" t="s">
        <v>885</v>
      </c>
      <c r="D188" t="s">
        <v>886</v>
      </c>
    </row>
    <row r="189" spans="1:4" x14ac:dyDescent="0.2">
      <c r="A189" t="s">
        <v>831</v>
      </c>
      <c r="B189" t="s">
        <v>832</v>
      </c>
      <c r="C189" t="s">
        <v>887</v>
      </c>
      <c r="D189" t="s">
        <v>888</v>
      </c>
    </row>
    <row r="190" spans="1:4" x14ac:dyDescent="0.2">
      <c r="A190" t="s">
        <v>831</v>
      </c>
      <c r="B190" t="s">
        <v>832</v>
      </c>
      <c r="C190" t="s">
        <v>889</v>
      </c>
      <c r="D190" t="s">
        <v>890</v>
      </c>
    </row>
    <row r="191" spans="1:4" x14ac:dyDescent="0.2">
      <c r="A191" t="s">
        <v>831</v>
      </c>
      <c r="B191" t="s">
        <v>832</v>
      </c>
      <c r="C191" t="s">
        <v>891</v>
      </c>
      <c r="D191" t="s">
        <v>892</v>
      </c>
    </row>
    <row r="192" spans="1:4" x14ac:dyDescent="0.2">
      <c r="A192" t="s">
        <v>831</v>
      </c>
      <c r="B192" t="s">
        <v>832</v>
      </c>
      <c r="C192" t="s">
        <v>893</v>
      </c>
      <c r="D192" t="s">
        <v>894</v>
      </c>
    </row>
    <row r="193" spans="1:4" x14ac:dyDescent="0.2">
      <c r="A193" t="s">
        <v>831</v>
      </c>
      <c r="B193" t="s">
        <v>832</v>
      </c>
      <c r="C193" t="s">
        <v>895</v>
      </c>
      <c r="D193" t="s">
        <v>896</v>
      </c>
    </row>
    <row r="194" spans="1:4" x14ac:dyDescent="0.2">
      <c r="A194" t="s">
        <v>831</v>
      </c>
      <c r="B194" t="s">
        <v>832</v>
      </c>
      <c r="C194" t="s">
        <v>897</v>
      </c>
      <c r="D194" t="s">
        <v>898</v>
      </c>
    </row>
    <row r="195" spans="1:4" x14ac:dyDescent="0.2">
      <c r="A195" t="s">
        <v>831</v>
      </c>
      <c r="B195" t="s">
        <v>832</v>
      </c>
      <c r="C195" t="s">
        <v>899</v>
      </c>
      <c r="D195" t="s">
        <v>900</v>
      </c>
    </row>
    <row r="196" spans="1:4" x14ac:dyDescent="0.2">
      <c r="A196" t="s">
        <v>831</v>
      </c>
      <c r="B196" t="s">
        <v>832</v>
      </c>
      <c r="C196" t="s">
        <v>901</v>
      </c>
      <c r="D196" t="s">
        <v>902</v>
      </c>
    </row>
    <row r="197" spans="1:4" x14ac:dyDescent="0.2">
      <c r="A197" t="s">
        <v>831</v>
      </c>
      <c r="B197" t="s">
        <v>832</v>
      </c>
      <c r="C197" t="s">
        <v>903</v>
      </c>
      <c r="D197" t="s">
        <v>904</v>
      </c>
    </row>
    <row r="198" spans="1:4" x14ac:dyDescent="0.2">
      <c r="A198" t="s">
        <v>831</v>
      </c>
      <c r="B198" t="s">
        <v>832</v>
      </c>
      <c r="C198" t="s">
        <v>905</v>
      </c>
      <c r="D198" t="s">
        <v>906</v>
      </c>
    </row>
    <row r="199" spans="1:4" x14ac:dyDescent="0.2">
      <c r="A199" t="s">
        <v>831</v>
      </c>
      <c r="B199" t="s">
        <v>832</v>
      </c>
      <c r="C199" t="s">
        <v>907</v>
      </c>
      <c r="D199" t="s">
        <v>908</v>
      </c>
    </row>
    <row r="200" spans="1:4" x14ac:dyDescent="0.2">
      <c r="A200" t="s">
        <v>831</v>
      </c>
      <c r="B200" t="s">
        <v>832</v>
      </c>
      <c r="C200" t="s">
        <v>909</v>
      </c>
      <c r="D200" t="s">
        <v>910</v>
      </c>
    </row>
    <row r="201" spans="1:4" x14ac:dyDescent="0.2">
      <c r="A201" t="s">
        <v>831</v>
      </c>
      <c r="B201" t="s">
        <v>832</v>
      </c>
      <c r="C201" t="s">
        <v>911</v>
      </c>
      <c r="D201" t="s">
        <v>912</v>
      </c>
    </row>
    <row r="202" spans="1:4" x14ac:dyDescent="0.2">
      <c r="A202" t="s">
        <v>831</v>
      </c>
      <c r="B202" t="s">
        <v>832</v>
      </c>
      <c r="C202" t="s">
        <v>913</v>
      </c>
      <c r="D202" t="s">
        <v>914</v>
      </c>
    </row>
    <row r="203" spans="1:4" x14ac:dyDescent="0.2">
      <c r="A203" t="s">
        <v>831</v>
      </c>
      <c r="B203" t="s">
        <v>832</v>
      </c>
      <c r="C203" t="s">
        <v>915</v>
      </c>
      <c r="D203" t="s">
        <v>916</v>
      </c>
    </row>
    <row r="204" spans="1:4" x14ac:dyDescent="0.2">
      <c r="A204" t="s">
        <v>831</v>
      </c>
      <c r="B204" t="s">
        <v>832</v>
      </c>
      <c r="C204" t="s">
        <v>917</v>
      </c>
      <c r="D204" t="s">
        <v>918</v>
      </c>
    </row>
    <row r="205" spans="1:4" x14ac:dyDescent="0.2">
      <c r="A205" t="s">
        <v>831</v>
      </c>
      <c r="B205" t="s">
        <v>832</v>
      </c>
      <c r="C205" t="s">
        <v>919</v>
      </c>
      <c r="D205" t="s">
        <v>920</v>
      </c>
    </row>
    <row r="206" spans="1:4" x14ac:dyDescent="0.2">
      <c r="A206" t="s">
        <v>831</v>
      </c>
      <c r="B206" t="s">
        <v>832</v>
      </c>
      <c r="C206" t="s">
        <v>921</v>
      </c>
      <c r="D206" t="s">
        <v>922</v>
      </c>
    </row>
    <row r="207" spans="1:4" x14ac:dyDescent="0.2">
      <c r="A207" t="s">
        <v>831</v>
      </c>
      <c r="B207" t="s">
        <v>832</v>
      </c>
      <c r="C207" t="s">
        <v>923</v>
      </c>
      <c r="D207" t="s">
        <v>924</v>
      </c>
    </row>
    <row r="208" spans="1:4" x14ac:dyDescent="0.2">
      <c r="A208" t="s">
        <v>831</v>
      </c>
      <c r="B208" t="s">
        <v>832</v>
      </c>
      <c r="C208" t="s">
        <v>925</v>
      </c>
      <c r="D208" t="s">
        <v>926</v>
      </c>
    </row>
    <row r="209" spans="1:4" x14ac:dyDescent="0.2">
      <c r="A209" t="s">
        <v>927</v>
      </c>
      <c r="B209" t="s">
        <v>928</v>
      </c>
      <c r="C209" t="s">
        <v>929</v>
      </c>
      <c r="D209" t="s">
        <v>930</v>
      </c>
    </row>
    <row r="210" spans="1:4" x14ac:dyDescent="0.2">
      <c r="A210" t="s">
        <v>927</v>
      </c>
      <c r="B210" t="s">
        <v>928</v>
      </c>
      <c r="C210" t="s">
        <v>931</v>
      </c>
      <c r="D210" t="s">
        <v>932</v>
      </c>
    </row>
    <row r="211" spans="1:4" x14ac:dyDescent="0.2">
      <c r="A211" t="s">
        <v>927</v>
      </c>
      <c r="B211" t="s">
        <v>928</v>
      </c>
      <c r="C211" t="s">
        <v>933</v>
      </c>
      <c r="D211" t="s">
        <v>934</v>
      </c>
    </row>
    <row r="212" spans="1:4" x14ac:dyDescent="0.2">
      <c r="A212" t="s">
        <v>927</v>
      </c>
      <c r="B212" t="s">
        <v>928</v>
      </c>
      <c r="C212" t="s">
        <v>935</v>
      </c>
      <c r="D212" t="s">
        <v>936</v>
      </c>
    </row>
    <row r="213" spans="1:4" x14ac:dyDescent="0.2">
      <c r="A213" t="s">
        <v>927</v>
      </c>
      <c r="B213" t="s">
        <v>928</v>
      </c>
      <c r="C213" t="s">
        <v>937</v>
      </c>
      <c r="D213" t="s">
        <v>938</v>
      </c>
    </row>
    <row r="214" spans="1:4" x14ac:dyDescent="0.2">
      <c r="A214" t="s">
        <v>927</v>
      </c>
      <c r="B214" t="s">
        <v>928</v>
      </c>
      <c r="C214" t="s">
        <v>939</v>
      </c>
      <c r="D214" t="s">
        <v>940</v>
      </c>
    </row>
    <row r="215" spans="1:4" x14ac:dyDescent="0.2">
      <c r="A215" t="s">
        <v>927</v>
      </c>
      <c r="B215" t="s">
        <v>928</v>
      </c>
      <c r="C215" t="s">
        <v>941</v>
      </c>
      <c r="D215" t="s">
        <v>942</v>
      </c>
    </row>
    <row r="216" spans="1:4" x14ac:dyDescent="0.2">
      <c r="A216" t="s">
        <v>927</v>
      </c>
      <c r="B216" t="s">
        <v>928</v>
      </c>
      <c r="C216" t="s">
        <v>943</v>
      </c>
      <c r="D216" t="s">
        <v>944</v>
      </c>
    </row>
    <row r="217" spans="1:4" x14ac:dyDescent="0.2">
      <c r="A217" t="s">
        <v>927</v>
      </c>
      <c r="B217" t="s">
        <v>928</v>
      </c>
      <c r="C217" t="s">
        <v>945</v>
      </c>
      <c r="D217" t="s">
        <v>946</v>
      </c>
    </row>
    <row r="218" spans="1:4" x14ac:dyDescent="0.2">
      <c r="A218" t="s">
        <v>927</v>
      </c>
      <c r="B218" t="s">
        <v>928</v>
      </c>
      <c r="C218" t="s">
        <v>947</v>
      </c>
      <c r="D218" t="s">
        <v>948</v>
      </c>
    </row>
    <row r="219" spans="1:4" x14ac:dyDescent="0.2">
      <c r="A219" t="s">
        <v>927</v>
      </c>
      <c r="B219" t="s">
        <v>928</v>
      </c>
      <c r="C219" t="s">
        <v>949</v>
      </c>
      <c r="D219" t="s">
        <v>950</v>
      </c>
    </row>
    <row r="220" spans="1:4" x14ac:dyDescent="0.2">
      <c r="A220" t="s">
        <v>927</v>
      </c>
      <c r="B220" t="s">
        <v>928</v>
      </c>
      <c r="C220" t="s">
        <v>951</v>
      </c>
      <c r="D220" t="s">
        <v>952</v>
      </c>
    </row>
    <row r="221" spans="1:4" x14ac:dyDescent="0.2">
      <c r="A221" t="s">
        <v>927</v>
      </c>
      <c r="B221" t="s">
        <v>928</v>
      </c>
      <c r="C221" t="s">
        <v>953</v>
      </c>
      <c r="D221" t="s">
        <v>954</v>
      </c>
    </row>
    <row r="222" spans="1:4" x14ac:dyDescent="0.2">
      <c r="A222" t="s">
        <v>927</v>
      </c>
      <c r="B222" t="s">
        <v>928</v>
      </c>
      <c r="C222" t="s">
        <v>955</v>
      </c>
      <c r="D222" t="s">
        <v>956</v>
      </c>
    </row>
    <row r="223" spans="1:4" x14ac:dyDescent="0.2">
      <c r="A223" t="s">
        <v>927</v>
      </c>
      <c r="B223" t="s">
        <v>928</v>
      </c>
      <c r="C223" t="s">
        <v>957</v>
      </c>
      <c r="D223" t="s">
        <v>958</v>
      </c>
    </row>
    <row r="224" spans="1:4" x14ac:dyDescent="0.2">
      <c r="A224" t="s">
        <v>927</v>
      </c>
      <c r="B224" t="s">
        <v>928</v>
      </c>
      <c r="C224" t="s">
        <v>959</v>
      </c>
      <c r="D224" t="s">
        <v>960</v>
      </c>
    </row>
    <row r="225" spans="1:4" x14ac:dyDescent="0.2">
      <c r="A225" t="s">
        <v>927</v>
      </c>
      <c r="B225" t="s">
        <v>928</v>
      </c>
      <c r="C225" t="s">
        <v>961</v>
      </c>
      <c r="D225" t="s">
        <v>962</v>
      </c>
    </row>
    <row r="226" spans="1:4" x14ac:dyDescent="0.2">
      <c r="A226" t="s">
        <v>927</v>
      </c>
      <c r="B226" t="s">
        <v>928</v>
      </c>
      <c r="C226" t="s">
        <v>963</v>
      </c>
      <c r="D226" t="s">
        <v>964</v>
      </c>
    </row>
    <row r="227" spans="1:4" x14ac:dyDescent="0.2">
      <c r="A227" t="s">
        <v>927</v>
      </c>
      <c r="B227" t="s">
        <v>928</v>
      </c>
      <c r="C227" t="s">
        <v>965</v>
      </c>
      <c r="D227" t="s">
        <v>966</v>
      </c>
    </row>
    <row r="228" spans="1:4" x14ac:dyDescent="0.2">
      <c r="A228" t="s">
        <v>927</v>
      </c>
      <c r="B228" t="s">
        <v>928</v>
      </c>
      <c r="C228" t="s">
        <v>967</v>
      </c>
      <c r="D228" t="s">
        <v>968</v>
      </c>
    </row>
    <row r="229" spans="1:4" x14ac:dyDescent="0.2">
      <c r="A229" t="s">
        <v>927</v>
      </c>
      <c r="B229" t="s">
        <v>928</v>
      </c>
      <c r="C229" t="s">
        <v>969</v>
      </c>
      <c r="D229" t="s">
        <v>970</v>
      </c>
    </row>
    <row r="230" spans="1:4" x14ac:dyDescent="0.2">
      <c r="A230" t="s">
        <v>927</v>
      </c>
      <c r="B230" t="s">
        <v>928</v>
      </c>
      <c r="C230" t="s">
        <v>971</v>
      </c>
      <c r="D230" t="s">
        <v>972</v>
      </c>
    </row>
    <row r="231" spans="1:4" x14ac:dyDescent="0.2">
      <c r="A231" t="s">
        <v>927</v>
      </c>
      <c r="B231" t="s">
        <v>928</v>
      </c>
      <c r="C231" t="s">
        <v>973</v>
      </c>
      <c r="D231" t="s">
        <v>974</v>
      </c>
    </row>
    <row r="232" spans="1:4" x14ac:dyDescent="0.2">
      <c r="A232" t="s">
        <v>927</v>
      </c>
      <c r="B232" t="s">
        <v>928</v>
      </c>
      <c r="C232" t="s">
        <v>975</v>
      </c>
      <c r="D232" t="s">
        <v>976</v>
      </c>
    </row>
    <row r="233" spans="1:4" x14ac:dyDescent="0.2">
      <c r="A233" t="s">
        <v>927</v>
      </c>
      <c r="B233" t="s">
        <v>928</v>
      </c>
      <c r="C233" t="s">
        <v>977</v>
      </c>
      <c r="D233" t="s">
        <v>978</v>
      </c>
    </row>
    <row r="234" spans="1:4" x14ac:dyDescent="0.2">
      <c r="A234" t="s">
        <v>979</v>
      </c>
      <c r="B234" t="s">
        <v>980</v>
      </c>
      <c r="C234" t="s">
        <v>981</v>
      </c>
      <c r="D234" t="s">
        <v>982</v>
      </c>
    </row>
    <row r="235" spans="1:4" x14ac:dyDescent="0.2">
      <c r="A235" t="s">
        <v>979</v>
      </c>
      <c r="B235" t="s">
        <v>980</v>
      </c>
      <c r="C235" t="s">
        <v>983</v>
      </c>
      <c r="D235" t="s">
        <v>984</v>
      </c>
    </row>
    <row r="236" spans="1:4" x14ac:dyDescent="0.2">
      <c r="A236" t="s">
        <v>979</v>
      </c>
      <c r="B236" t="s">
        <v>980</v>
      </c>
      <c r="C236" t="s">
        <v>985</v>
      </c>
      <c r="D236" t="s">
        <v>986</v>
      </c>
    </row>
    <row r="237" spans="1:4" x14ac:dyDescent="0.2">
      <c r="A237" t="s">
        <v>979</v>
      </c>
      <c r="B237" t="s">
        <v>980</v>
      </c>
      <c r="C237" t="s">
        <v>987</v>
      </c>
      <c r="D237" t="s">
        <v>988</v>
      </c>
    </row>
    <row r="238" spans="1:4" x14ac:dyDescent="0.2">
      <c r="A238" t="s">
        <v>979</v>
      </c>
      <c r="B238" t="s">
        <v>980</v>
      </c>
      <c r="C238" t="s">
        <v>989</v>
      </c>
      <c r="D238" t="s">
        <v>990</v>
      </c>
    </row>
    <row r="239" spans="1:4" x14ac:dyDescent="0.2">
      <c r="A239" t="s">
        <v>979</v>
      </c>
      <c r="B239" t="s">
        <v>980</v>
      </c>
      <c r="C239" t="s">
        <v>991</v>
      </c>
      <c r="D239" t="s">
        <v>992</v>
      </c>
    </row>
    <row r="240" spans="1:4" x14ac:dyDescent="0.2">
      <c r="A240" t="s">
        <v>979</v>
      </c>
      <c r="B240" t="s">
        <v>980</v>
      </c>
      <c r="C240" t="s">
        <v>993</v>
      </c>
      <c r="D240" t="s">
        <v>994</v>
      </c>
    </row>
    <row r="241" spans="1:4" x14ac:dyDescent="0.2">
      <c r="A241" t="s">
        <v>979</v>
      </c>
      <c r="B241" t="s">
        <v>980</v>
      </c>
      <c r="C241" t="s">
        <v>995</v>
      </c>
      <c r="D241" t="s">
        <v>996</v>
      </c>
    </row>
    <row r="242" spans="1:4" x14ac:dyDescent="0.2">
      <c r="A242" t="s">
        <v>979</v>
      </c>
      <c r="B242" t="s">
        <v>980</v>
      </c>
      <c r="C242" t="s">
        <v>997</v>
      </c>
      <c r="D242" t="s">
        <v>998</v>
      </c>
    </row>
    <row r="243" spans="1:4" x14ac:dyDescent="0.2">
      <c r="A243" t="s">
        <v>979</v>
      </c>
      <c r="B243" t="s">
        <v>980</v>
      </c>
      <c r="C243" t="s">
        <v>999</v>
      </c>
      <c r="D243" t="s">
        <v>1000</v>
      </c>
    </row>
    <row r="244" spans="1:4" x14ac:dyDescent="0.2">
      <c r="A244" t="s">
        <v>979</v>
      </c>
      <c r="B244" t="s">
        <v>980</v>
      </c>
      <c r="C244" t="s">
        <v>1001</v>
      </c>
      <c r="D244" t="s">
        <v>1002</v>
      </c>
    </row>
    <row r="245" spans="1:4" x14ac:dyDescent="0.2">
      <c r="A245" t="s">
        <v>979</v>
      </c>
      <c r="B245" t="s">
        <v>980</v>
      </c>
      <c r="C245" t="s">
        <v>1003</v>
      </c>
      <c r="D245" t="s">
        <v>1004</v>
      </c>
    </row>
    <row r="246" spans="1:4" x14ac:dyDescent="0.2">
      <c r="A246" t="s">
        <v>979</v>
      </c>
      <c r="B246" t="s">
        <v>980</v>
      </c>
      <c r="C246" t="s">
        <v>1005</v>
      </c>
      <c r="D246" t="s">
        <v>1006</v>
      </c>
    </row>
    <row r="247" spans="1:4" x14ac:dyDescent="0.2">
      <c r="A247" t="s">
        <v>979</v>
      </c>
      <c r="B247" t="s">
        <v>980</v>
      </c>
      <c r="C247" t="s">
        <v>1007</v>
      </c>
      <c r="D247" t="s">
        <v>1008</v>
      </c>
    </row>
    <row r="248" spans="1:4" x14ac:dyDescent="0.2">
      <c r="A248" t="s">
        <v>979</v>
      </c>
      <c r="B248" t="s">
        <v>980</v>
      </c>
      <c r="C248" t="s">
        <v>1009</v>
      </c>
      <c r="D248" t="s">
        <v>1010</v>
      </c>
    </row>
    <row r="249" spans="1:4" x14ac:dyDescent="0.2">
      <c r="A249" t="s">
        <v>979</v>
      </c>
      <c r="B249" t="s">
        <v>980</v>
      </c>
      <c r="C249" t="s">
        <v>1011</v>
      </c>
      <c r="D249" t="s">
        <v>1012</v>
      </c>
    </row>
    <row r="250" spans="1:4" x14ac:dyDescent="0.2">
      <c r="A250" t="s">
        <v>979</v>
      </c>
      <c r="B250" t="s">
        <v>980</v>
      </c>
      <c r="C250" t="s">
        <v>1013</v>
      </c>
      <c r="D250" t="s">
        <v>1014</v>
      </c>
    </row>
    <row r="251" spans="1:4" x14ac:dyDescent="0.2">
      <c r="A251" t="s">
        <v>979</v>
      </c>
      <c r="B251" t="s">
        <v>980</v>
      </c>
      <c r="C251" t="s">
        <v>1015</v>
      </c>
      <c r="D251" t="s">
        <v>1016</v>
      </c>
    </row>
    <row r="252" spans="1:4" x14ac:dyDescent="0.2">
      <c r="A252" t="s">
        <v>979</v>
      </c>
      <c r="B252" t="s">
        <v>980</v>
      </c>
      <c r="C252" t="s">
        <v>1017</v>
      </c>
      <c r="D252" t="s">
        <v>980</v>
      </c>
    </row>
    <row r="253" spans="1:4" x14ac:dyDescent="0.2">
      <c r="A253" t="s">
        <v>979</v>
      </c>
      <c r="B253" t="s">
        <v>980</v>
      </c>
      <c r="C253" t="s">
        <v>1018</v>
      </c>
      <c r="D253" t="s">
        <v>1019</v>
      </c>
    </row>
    <row r="254" spans="1:4" x14ac:dyDescent="0.2">
      <c r="A254" t="s">
        <v>979</v>
      </c>
      <c r="B254" t="s">
        <v>980</v>
      </c>
      <c r="C254" t="s">
        <v>1020</v>
      </c>
      <c r="D254" t="s">
        <v>1021</v>
      </c>
    </row>
    <row r="255" spans="1:4" x14ac:dyDescent="0.2">
      <c r="A255" t="s">
        <v>979</v>
      </c>
      <c r="B255" t="s">
        <v>980</v>
      </c>
      <c r="C255" t="s">
        <v>1022</v>
      </c>
      <c r="D255" t="s">
        <v>1023</v>
      </c>
    </row>
    <row r="256" spans="1:4" x14ac:dyDescent="0.2">
      <c r="A256" t="s">
        <v>979</v>
      </c>
      <c r="B256" t="s">
        <v>980</v>
      </c>
      <c r="C256" t="s">
        <v>1024</v>
      </c>
      <c r="D256" t="s">
        <v>1025</v>
      </c>
    </row>
    <row r="257" spans="1:4" x14ac:dyDescent="0.2">
      <c r="A257" t="s">
        <v>979</v>
      </c>
      <c r="B257" t="s">
        <v>980</v>
      </c>
      <c r="C257" t="s">
        <v>1026</v>
      </c>
      <c r="D257" t="s">
        <v>1027</v>
      </c>
    </row>
    <row r="258" spans="1:4" x14ac:dyDescent="0.2">
      <c r="A258" t="s">
        <v>979</v>
      </c>
      <c r="B258" t="s">
        <v>980</v>
      </c>
      <c r="C258" t="s">
        <v>1028</v>
      </c>
      <c r="D258" t="s">
        <v>1029</v>
      </c>
    </row>
    <row r="259" spans="1:4" x14ac:dyDescent="0.2">
      <c r="A259" t="s">
        <v>979</v>
      </c>
      <c r="B259" t="s">
        <v>980</v>
      </c>
      <c r="C259" t="s">
        <v>1030</v>
      </c>
      <c r="D259" t="s">
        <v>1031</v>
      </c>
    </row>
    <row r="260" spans="1:4" x14ac:dyDescent="0.2">
      <c r="A260" t="s">
        <v>1032</v>
      </c>
      <c r="B260" t="s">
        <v>1033</v>
      </c>
      <c r="C260" t="s">
        <v>1034</v>
      </c>
      <c r="D260" t="s">
        <v>1035</v>
      </c>
    </row>
    <row r="261" spans="1:4" x14ac:dyDescent="0.2">
      <c r="A261" t="s">
        <v>1032</v>
      </c>
      <c r="B261" t="s">
        <v>1033</v>
      </c>
      <c r="C261" t="s">
        <v>1036</v>
      </c>
      <c r="D261" t="s">
        <v>1037</v>
      </c>
    </row>
    <row r="262" spans="1:4" x14ac:dyDescent="0.2">
      <c r="A262" t="s">
        <v>1032</v>
      </c>
      <c r="B262" t="s">
        <v>1033</v>
      </c>
      <c r="C262" t="s">
        <v>1038</v>
      </c>
      <c r="D262" t="s">
        <v>1039</v>
      </c>
    </row>
    <row r="263" spans="1:4" x14ac:dyDescent="0.2">
      <c r="A263" t="s">
        <v>1032</v>
      </c>
      <c r="B263" t="s">
        <v>1033</v>
      </c>
      <c r="C263" t="s">
        <v>1040</v>
      </c>
      <c r="D263" t="s">
        <v>1041</v>
      </c>
    </row>
    <row r="264" spans="1:4" x14ac:dyDescent="0.2">
      <c r="A264" t="s">
        <v>1032</v>
      </c>
      <c r="B264" t="s">
        <v>1033</v>
      </c>
      <c r="C264" t="s">
        <v>1042</v>
      </c>
      <c r="D264" t="s">
        <v>1043</v>
      </c>
    </row>
    <row r="265" spans="1:4" x14ac:dyDescent="0.2">
      <c r="A265" t="s">
        <v>1032</v>
      </c>
      <c r="B265" t="s">
        <v>1033</v>
      </c>
      <c r="C265" t="s">
        <v>1044</v>
      </c>
      <c r="D265" t="s">
        <v>1045</v>
      </c>
    </row>
    <row r="266" spans="1:4" x14ac:dyDescent="0.2">
      <c r="A266" t="s">
        <v>1032</v>
      </c>
      <c r="B266" t="s">
        <v>1033</v>
      </c>
      <c r="C266" t="s">
        <v>1046</v>
      </c>
      <c r="D266" t="s">
        <v>1047</v>
      </c>
    </row>
    <row r="267" spans="1:4" x14ac:dyDescent="0.2">
      <c r="A267" t="s">
        <v>1032</v>
      </c>
      <c r="B267" t="s">
        <v>1033</v>
      </c>
      <c r="C267" t="s">
        <v>1048</v>
      </c>
      <c r="D267" t="s">
        <v>1049</v>
      </c>
    </row>
    <row r="268" spans="1:4" x14ac:dyDescent="0.2">
      <c r="A268" t="s">
        <v>1032</v>
      </c>
      <c r="B268" t="s">
        <v>1033</v>
      </c>
      <c r="C268" t="s">
        <v>1050</v>
      </c>
      <c r="D268" t="s">
        <v>1051</v>
      </c>
    </row>
    <row r="269" spans="1:4" x14ac:dyDescent="0.2">
      <c r="A269" t="s">
        <v>1032</v>
      </c>
      <c r="B269" t="s">
        <v>1033</v>
      </c>
      <c r="C269" t="s">
        <v>1052</v>
      </c>
      <c r="D269" t="s">
        <v>1053</v>
      </c>
    </row>
    <row r="270" spans="1:4" x14ac:dyDescent="0.2">
      <c r="A270" t="s">
        <v>1032</v>
      </c>
      <c r="B270" t="s">
        <v>1033</v>
      </c>
      <c r="C270" t="s">
        <v>1054</v>
      </c>
      <c r="D270" t="s">
        <v>1055</v>
      </c>
    </row>
    <row r="271" spans="1:4" x14ac:dyDescent="0.2">
      <c r="A271" t="s">
        <v>1032</v>
      </c>
      <c r="B271" t="s">
        <v>1033</v>
      </c>
      <c r="C271" t="s">
        <v>1056</v>
      </c>
      <c r="D271" t="s">
        <v>1057</v>
      </c>
    </row>
    <row r="272" spans="1:4" x14ac:dyDescent="0.2">
      <c r="A272" t="s">
        <v>1032</v>
      </c>
      <c r="B272" t="s">
        <v>1033</v>
      </c>
      <c r="C272" t="s">
        <v>1058</v>
      </c>
      <c r="D272" t="s">
        <v>1059</v>
      </c>
    </row>
    <row r="273" spans="1:4" x14ac:dyDescent="0.2">
      <c r="A273" t="s">
        <v>1060</v>
      </c>
      <c r="B273" t="s">
        <v>1061</v>
      </c>
      <c r="C273" t="s">
        <v>1062</v>
      </c>
      <c r="D273" t="s">
        <v>1063</v>
      </c>
    </row>
    <row r="274" spans="1:4" x14ac:dyDescent="0.2">
      <c r="A274" t="s">
        <v>1060</v>
      </c>
      <c r="B274" t="s">
        <v>1061</v>
      </c>
      <c r="C274" t="s">
        <v>1064</v>
      </c>
      <c r="D274" t="s">
        <v>1065</v>
      </c>
    </row>
    <row r="275" spans="1:4" x14ac:dyDescent="0.2">
      <c r="A275" t="s">
        <v>1060</v>
      </c>
      <c r="B275" t="s">
        <v>1061</v>
      </c>
      <c r="C275" t="s">
        <v>1066</v>
      </c>
      <c r="D275" t="s">
        <v>1067</v>
      </c>
    </row>
    <row r="276" spans="1:4" x14ac:dyDescent="0.2">
      <c r="A276" t="s">
        <v>1060</v>
      </c>
      <c r="B276" t="s">
        <v>1061</v>
      </c>
      <c r="C276" t="s">
        <v>1068</v>
      </c>
      <c r="D276" t="s">
        <v>1069</v>
      </c>
    </row>
    <row r="277" spans="1:4" x14ac:dyDescent="0.2">
      <c r="A277" t="s">
        <v>1060</v>
      </c>
      <c r="B277" t="s">
        <v>1061</v>
      </c>
      <c r="C277" t="s">
        <v>1070</v>
      </c>
      <c r="D277" t="s">
        <v>1071</v>
      </c>
    </row>
    <row r="278" spans="1:4" x14ac:dyDescent="0.2">
      <c r="A278" t="s">
        <v>1060</v>
      </c>
      <c r="B278" t="s">
        <v>1061</v>
      </c>
      <c r="C278" t="s">
        <v>1072</v>
      </c>
      <c r="D278" t="s">
        <v>1073</v>
      </c>
    </row>
    <row r="279" spans="1:4" x14ac:dyDescent="0.2">
      <c r="A279" t="s">
        <v>1060</v>
      </c>
      <c r="B279" t="s">
        <v>1061</v>
      </c>
      <c r="C279" t="s">
        <v>1074</v>
      </c>
      <c r="D279" t="s">
        <v>1075</v>
      </c>
    </row>
    <row r="280" spans="1:4" x14ac:dyDescent="0.2">
      <c r="A280" t="s">
        <v>1060</v>
      </c>
      <c r="B280" t="s">
        <v>1061</v>
      </c>
      <c r="C280" t="s">
        <v>1076</v>
      </c>
      <c r="D280" t="s">
        <v>1077</v>
      </c>
    </row>
    <row r="281" spans="1:4" x14ac:dyDescent="0.2">
      <c r="A281" t="s">
        <v>1060</v>
      </c>
      <c r="B281" t="s">
        <v>1061</v>
      </c>
      <c r="C281" t="s">
        <v>1078</v>
      </c>
      <c r="D281" t="s">
        <v>1079</v>
      </c>
    </row>
    <row r="282" spans="1:4" x14ac:dyDescent="0.2">
      <c r="A282" t="s">
        <v>1060</v>
      </c>
      <c r="B282" t="s">
        <v>1061</v>
      </c>
      <c r="C282" t="s">
        <v>1080</v>
      </c>
      <c r="D282" t="s">
        <v>1081</v>
      </c>
    </row>
    <row r="283" spans="1:4" x14ac:dyDescent="0.2">
      <c r="A283" t="s">
        <v>1060</v>
      </c>
      <c r="B283" t="s">
        <v>1061</v>
      </c>
      <c r="C283" t="s">
        <v>1082</v>
      </c>
      <c r="D283" t="s">
        <v>1083</v>
      </c>
    </row>
    <row r="284" spans="1:4" x14ac:dyDescent="0.2">
      <c r="A284" t="s">
        <v>1060</v>
      </c>
      <c r="B284" t="s">
        <v>1061</v>
      </c>
      <c r="C284" t="s">
        <v>1084</v>
      </c>
      <c r="D284" t="s">
        <v>1085</v>
      </c>
    </row>
    <row r="285" spans="1:4" x14ac:dyDescent="0.2">
      <c r="A285" t="s">
        <v>1060</v>
      </c>
      <c r="B285" t="s">
        <v>1061</v>
      </c>
      <c r="C285" t="s">
        <v>1086</v>
      </c>
      <c r="D285" t="s">
        <v>1087</v>
      </c>
    </row>
    <row r="286" spans="1:4" x14ac:dyDescent="0.2">
      <c r="A286" t="s">
        <v>1060</v>
      </c>
      <c r="B286" t="s">
        <v>1061</v>
      </c>
      <c r="C286" t="s">
        <v>1088</v>
      </c>
      <c r="D286" t="s">
        <v>1089</v>
      </c>
    </row>
    <row r="287" spans="1:4" x14ac:dyDescent="0.2">
      <c r="A287" t="s">
        <v>1060</v>
      </c>
      <c r="B287" t="s">
        <v>1061</v>
      </c>
      <c r="C287" t="s">
        <v>1090</v>
      </c>
      <c r="D287" t="s">
        <v>1091</v>
      </c>
    </row>
    <row r="288" spans="1:4" x14ac:dyDescent="0.2">
      <c r="A288" t="s">
        <v>1060</v>
      </c>
      <c r="B288" t="s">
        <v>1061</v>
      </c>
      <c r="C288" t="s">
        <v>1092</v>
      </c>
      <c r="D288" t="s">
        <v>1093</v>
      </c>
    </row>
    <row r="289" spans="1:4" x14ac:dyDescent="0.2">
      <c r="A289" t="s">
        <v>1060</v>
      </c>
      <c r="B289" t="s">
        <v>1061</v>
      </c>
      <c r="C289" t="s">
        <v>1094</v>
      </c>
      <c r="D289" t="s">
        <v>1095</v>
      </c>
    </row>
    <row r="290" spans="1:4" x14ac:dyDescent="0.2">
      <c r="A290" t="s">
        <v>1060</v>
      </c>
      <c r="B290" t="s">
        <v>1061</v>
      </c>
      <c r="C290" t="s">
        <v>1096</v>
      </c>
      <c r="D290" t="s">
        <v>1097</v>
      </c>
    </row>
    <row r="291" spans="1:4" x14ac:dyDescent="0.2">
      <c r="A291" t="s">
        <v>1060</v>
      </c>
      <c r="B291" t="s">
        <v>1061</v>
      </c>
      <c r="C291" t="s">
        <v>1098</v>
      </c>
      <c r="D291" t="s">
        <v>1099</v>
      </c>
    </row>
    <row r="292" spans="1:4" x14ac:dyDescent="0.2">
      <c r="A292" t="s">
        <v>1060</v>
      </c>
      <c r="B292" t="s">
        <v>1061</v>
      </c>
      <c r="C292" t="s">
        <v>1100</v>
      </c>
      <c r="D292" t="s">
        <v>1101</v>
      </c>
    </row>
    <row r="293" spans="1:4" x14ac:dyDescent="0.2">
      <c r="A293" t="s">
        <v>1060</v>
      </c>
      <c r="B293" t="s">
        <v>1061</v>
      </c>
      <c r="C293" t="s">
        <v>1102</v>
      </c>
      <c r="D293" t="s">
        <v>1103</v>
      </c>
    </row>
    <row r="294" spans="1:4" x14ac:dyDescent="0.2">
      <c r="A294" t="s">
        <v>1060</v>
      </c>
      <c r="B294" t="s">
        <v>1061</v>
      </c>
      <c r="C294" t="s">
        <v>1104</v>
      </c>
      <c r="D294" t="s">
        <v>1105</v>
      </c>
    </row>
    <row r="295" spans="1:4" x14ac:dyDescent="0.2">
      <c r="A295" t="s">
        <v>1060</v>
      </c>
      <c r="B295" t="s">
        <v>1061</v>
      </c>
      <c r="C295" t="s">
        <v>1106</v>
      </c>
      <c r="D295" t="s">
        <v>1107</v>
      </c>
    </row>
    <row r="296" spans="1:4" x14ac:dyDescent="0.2">
      <c r="A296" t="s">
        <v>1060</v>
      </c>
      <c r="B296" t="s">
        <v>1061</v>
      </c>
      <c r="C296" t="s">
        <v>1108</v>
      </c>
      <c r="D296" t="s">
        <v>1109</v>
      </c>
    </row>
    <row r="297" spans="1:4" x14ac:dyDescent="0.2">
      <c r="A297" t="s">
        <v>1060</v>
      </c>
      <c r="B297" t="s">
        <v>1061</v>
      </c>
      <c r="C297" t="s">
        <v>1110</v>
      </c>
      <c r="D297" t="s">
        <v>1111</v>
      </c>
    </row>
    <row r="298" spans="1:4" x14ac:dyDescent="0.2">
      <c r="A298" t="s">
        <v>1060</v>
      </c>
      <c r="B298" t="s">
        <v>1061</v>
      </c>
      <c r="C298" t="s">
        <v>1112</v>
      </c>
      <c r="D298" t="s">
        <v>1113</v>
      </c>
    </row>
    <row r="299" spans="1:4" x14ac:dyDescent="0.2">
      <c r="A299" t="s">
        <v>1060</v>
      </c>
      <c r="B299" t="s">
        <v>1061</v>
      </c>
      <c r="C299" t="s">
        <v>1114</v>
      </c>
      <c r="D299" t="s">
        <v>1115</v>
      </c>
    </row>
    <row r="300" spans="1:4" x14ac:dyDescent="0.2">
      <c r="A300" t="s">
        <v>1060</v>
      </c>
      <c r="B300" t="s">
        <v>1061</v>
      </c>
      <c r="C300" t="s">
        <v>1116</v>
      </c>
      <c r="D300" t="s">
        <v>1117</v>
      </c>
    </row>
    <row r="301" spans="1:4" x14ac:dyDescent="0.2">
      <c r="A301" t="s">
        <v>1060</v>
      </c>
      <c r="B301" t="s">
        <v>1061</v>
      </c>
      <c r="C301" t="s">
        <v>1118</v>
      </c>
      <c r="D301" t="s">
        <v>1119</v>
      </c>
    </row>
    <row r="302" spans="1:4" x14ac:dyDescent="0.2">
      <c r="A302" t="s">
        <v>1060</v>
      </c>
      <c r="B302" t="s">
        <v>1061</v>
      </c>
      <c r="C302" t="s">
        <v>1120</v>
      </c>
      <c r="D302" t="s">
        <v>1121</v>
      </c>
    </row>
    <row r="303" spans="1:4" x14ac:dyDescent="0.2">
      <c r="A303" t="s">
        <v>1060</v>
      </c>
      <c r="B303" t="s">
        <v>1061</v>
      </c>
      <c r="C303" t="s">
        <v>1122</v>
      </c>
      <c r="D303" t="s">
        <v>1123</v>
      </c>
    </row>
    <row r="304" spans="1:4" x14ac:dyDescent="0.2">
      <c r="A304" t="s">
        <v>1060</v>
      </c>
      <c r="B304" t="s">
        <v>1061</v>
      </c>
      <c r="C304" t="s">
        <v>1124</v>
      </c>
      <c r="D304" t="s">
        <v>1125</v>
      </c>
    </row>
    <row r="305" spans="1:4" x14ac:dyDescent="0.2">
      <c r="A305" t="s">
        <v>1060</v>
      </c>
      <c r="B305" t="s">
        <v>1061</v>
      </c>
      <c r="C305" t="s">
        <v>1126</v>
      </c>
      <c r="D305" t="s">
        <v>1127</v>
      </c>
    </row>
    <row r="306" spans="1:4" x14ac:dyDescent="0.2">
      <c r="A306" t="s">
        <v>1060</v>
      </c>
      <c r="B306" t="s">
        <v>1061</v>
      </c>
      <c r="C306" t="s">
        <v>1128</v>
      </c>
      <c r="D306" t="s">
        <v>1129</v>
      </c>
    </row>
    <row r="307" spans="1:4" x14ac:dyDescent="0.2">
      <c r="A307" t="s">
        <v>1060</v>
      </c>
      <c r="B307" t="s">
        <v>1061</v>
      </c>
      <c r="C307" t="s">
        <v>1130</v>
      </c>
      <c r="D307" t="s">
        <v>1131</v>
      </c>
    </row>
    <row r="308" spans="1:4" x14ac:dyDescent="0.2">
      <c r="A308" t="s">
        <v>1060</v>
      </c>
      <c r="B308" t="s">
        <v>1061</v>
      </c>
      <c r="C308" t="s">
        <v>1132</v>
      </c>
      <c r="D308" t="s">
        <v>1133</v>
      </c>
    </row>
    <row r="309" spans="1:4" x14ac:dyDescent="0.2">
      <c r="A309" t="s">
        <v>1060</v>
      </c>
      <c r="B309" t="s">
        <v>1061</v>
      </c>
      <c r="C309" t="s">
        <v>1134</v>
      </c>
      <c r="D309" t="s">
        <v>1135</v>
      </c>
    </row>
    <row r="310" spans="1:4" x14ac:dyDescent="0.2">
      <c r="A310" t="s">
        <v>1060</v>
      </c>
      <c r="B310" t="s">
        <v>1061</v>
      </c>
      <c r="C310" t="s">
        <v>1136</v>
      </c>
      <c r="D310" t="s">
        <v>1137</v>
      </c>
    </row>
    <row r="311" spans="1:4" x14ac:dyDescent="0.2">
      <c r="A311" t="s">
        <v>1060</v>
      </c>
      <c r="B311" t="s">
        <v>1061</v>
      </c>
      <c r="C311" t="s">
        <v>1138</v>
      </c>
      <c r="D311" t="s">
        <v>1139</v>
      </c>
    </row>
    <row r="312" spans="1:4" x14ac:dyDescent="0.2">
      <c r="A312" t="s">
        <v>1060</v>
      </c>
      <c r="B312" t="s">
        <v>1061</v>
      </c>
      <c r="C312" t="s">
        <v>1140</v>
      </c>
      <c r="D312" t="s">
        <v>1141</v>
      </c>
    </row>
    <row r="313" spans="1:4" x14ac:dyDescent="0.2">
      <c r="A313" t="s">
        <v>1060</v>
      </c>
      <c r="B313" t="s">
        <v>1061</v>
      </c>
      <c r="C313" t="s">
        <v>1142</v>
      </c>
      <c r="D313" t="s">
        <v>1143</v>
      </c>
    </row>
    <row r="314" spans="1:4" x14ac:dyDescent="0.2">
      <c r="A314" t="s">
        <v>1060</v>
      </c>
      <c r="B314" t="s">
        <v>1061</v>
      </c>
      <c r="C314" t="s">
        <v>1144</v>
      </c>
      <c r="D314" t="s">
        <v>1145</v>
      </c>
    </row>
    <row r="315" spans="1:4" x14ac:dyDescent="0.2">
      <c r="A315" t="s">
        <v>1060</v>
      </c>
      <c r="B315" t="s">
        <v>1061</v>
      </c>
      <c r="C315" t="s">
        <v>1146</v>
      </c>
      <c r="D315" t="s">
        <v>1147</v>
      </c>
    </row>
    <row r="316" spans="1:4" x14ac:dyDescent="0.2">
      <c r="A316" t="s">
        <v>1060</v>
      </c>
      <c r="B316" t="s">
        <v>1061</v>
      </c>
      <c r="C316" t="s">
        <v>1148</v>
      </c>
      <c r="D316" t="s">
        <v>1149</v>
      </c>
    </row>
    <row r="317" spans="1:4" x14ac:dyDescent="0.2">
      <c r="A317" t="s">
        <v>1060</v>
      </c>
      <c r="B317" t="s">
        <v>1061</v>
      </c>
      <c r="C317" t="s">
        <v>1150</v>
      </c>
      <c r="D317" t="s">
        <v>1151</v>
      </c>
    </row>
    <row r="318" spans="1:4" x14ac:dyDescent="0.2">
      <c r="A318" t="s">
        <v>1060</v>
      </c>
      <c r="B318" t="s">
        <v>1061</v>
      </c>
      <c r="C318" t="s">
        <v>1152</v>
      </c>
      <c r="D318" t="s">
        <v>1153</v>
      </c>
    </row>
    <row r="319" spans="1:4" x14ac:dyDescent="0.2">
      <c r="A319" t="s">
        <v>1060</v>
      </c>
      <c r="B319" t="s">
        <v>1061</v>
      </c>
      <c r="C319" t="s">
        <v>1154</v>
      </c>
      <c r="D319" t="s">
        <v>1155</v>
      </c>
    </row>
    <row r="320" spans="1:4" x14ac:dyDescent="0.2">
      <c r="A320" t="s">
        <v>1060</v>
      </c>
      <c r="B320" t="s">
        <v>1061</v>
      </c>
      <c r="C320" t="s">
        <v>1156</v>
      </c>
      <c r="D320" t="s">
        <v>1157</v>
      </c>
    </row>
    <row r="321" spans="1:4" x14ac:dyDescent="0.2">
      <c r="A321" t="s">
        <v>1060</v>
      </c>
      <c r="B321" t="s">
        <v>1061</v>
      </c>
      <c r="C321" t="s">
        <v>1158</v>
      </c>
      <c r="D321" t="s">
        <v>1159</v>
      </c>
    </row>
    <row r="322" spans="1:4" x14ac:dyDescent="0.2">
      <c r="A322" t="s">
        <v>1060</v>
      </c>
      <c r="B322" t="s">
        <v>1061</v>
      </c>
      <c r="C322" t="s">
        <v>1160</v>
      </c>
      <c r="D322" t="s">
        <v>1161</v>
      </c>
    </row>
    <row r="323" spans="1:4" x14ac:dyDescent="0.2">
      <c r="A323" t="s">
        <v>1060</v>
      </c>
      <c r="B323" t="s">
        <v>1061</v>
      </c>
      <c r="C323" t="s">
        <v>1162</v>
      </c>
      <c r="D323" t="s">
        <v>1163</v>
      </c>
    </row>
    <row r="324" spans="1:4" x14ac:dyDescent="0.2">
      <c r="A324" t="s">
        <v>1060</v>
      </c>
      <c r="B324" t="s">
        <v>1061</v>
      </c>
      <c r="C324" t="s">
        <v>1164</v>
      </c>
      <c r="D324" t="s">
        <v>1165</v>
      </c>
    </row>
    <row r="325" spans="1:4" x14ac:dyDescent="0.2">
      <c r="A325" t="s">
        <v>1166</v>
      </c>
      <c r="B325" t="s">
        <v>1167</v>
      </c>
      <c r="C325" t="s">
        <v>1168</v>
      </c>
      <c r="D325" t="s">
        <v>1169</v>
      </c>
    </row>
    <row r="326" spans="1:4" x14ac:dyDescent="0.2">
      <c r="A326" t="s">
        <v>1166</v>
      </c>
      <c r="B326" t="s">
        <v>1167</v>
      </c>
      <c r="C326" t="s">
        <v>1170</v>
      </c>
      <c r="D326" t="s">
        <v>1171</v>
      </c>
    </row>
    <row r="327" spans="1:4" x14ac:dyDescent="0.2">
      <c r="A327" t="s">
        <v>1166</v>
      </c>
      <c r="B327" t="s">
        <v>1167</v>
      </c>
      <c r="C327" t="s">
        <v>1172</v>
      </c>
      <c r="D327" t="s">
        <v>1173</v>
      </c>
    </row>
    <row r="328" spans="1:4" x14ac:dyDescent="0.2">
      <c r="A328" t="s">
        <v>1166</v>
      </c>
      <c r="B328" t="s">
        <v>1167</v>
      </c>
      <c r="C328" t="s">
        <v>1174</v>
      </c>
      <c r="D328" t="s">
        <v>1175</v>
      </c>
    </row>
    <row r="329" spans="1:4" x14ac:dyDescent="0.2">
      <c r="A329" t="s">
        <v>1166</v>
      </c>
      <c r="B329" t="s">
        <v>1167</v>
      </c>
      <c r="C329" t="s">
        <v>1176</v>
      </c>
      <c r="D329" t="s">
        <v>1177</v>
      </c>
    </row>
    <row r="330" spans="1:4" x14ac:dyDescent="0.2">
      <c r="A330" t="s">
        <v>1166</v>
      </c>
      <c r="B330" t="s">
        <v>1167</v>
      </c>
      <c r="C330" t="s">
        <v>1178</v>
      </c>
      <c r="D330" t="s">
        <v>1179</v>
      </c>
    </row>
    <row r="331" spans="1:4" x14ac:dyDescent="0.2">
      <c r="A331" t="s">
        <v>1166</v>
      </c>
      <c r="B331" t="s">
        <v>1167</v>
      </c>
      <c r="C331" t="s">
        <v>1180</v>
      </c>
      <c r="D331" t="s">
        <v>1181</v>
      </c>
    </row>
    <row r="332" spans="1:4" x14ac:dyDescent="0.2">
      <c r="A332" t="s">
        <v>1166</v>
      </c>
      <c r="B332" t="s">
        <v>1167</v>
      </c>
      <c r="C332" t="s">
        <v>1182</v>
      </c>
      <c r="D332" t="s">
        <v>1183</v>
      </c>
    </row>
    <row r="333" spans="1:4" x14ac:dyDescent="0.2">
      <c r="A333" t="s">
        <v>1166</v>
      </c>
      <c r="B333" t="s">
        <v>1167</v>
      </c>
      <c r="C333" t="s">
        <v>1184</v>
      </c>
      <c r="D333" t="s">
        <v>1185</v>
      </c>
    </row>
    <row r="334" spans="1:4" x14ac:dyDescent="0.2">
      <c r="A334" t="s">
        <v>1166</v>
      </c>
      <c r="B334" t="s">
        <v>1167</v>
      </c>
      <c r="C334" t="s">
        <v>1186</v>
      </c>
      <c r="D334" t="s">
        <v>1187</v>
      </c>
    </row>
    <row r="335" spans="1:4" x14ac:dyDescent="0.2">
      <c r="A335" t="s">
        <v>1166</v>
      </c>
      <c r="B335" t="s">
        <v>1167</v>
      </c>
      <c r="C335" t="s">
        <v>1188</v>
      </c>
      <c r="D335" t="s">
        <v>1189</v>
      </c>
    </row>
    <row r="336" spans="1:4" x14ac:dyDescent="0.2">
      <c r="A336" t="s">
        <v>1166</v>
      </c>
      <c r="B336" t="s">
        <v>1167</v>
      </c>
      <c r="C336" t="s">
        <v>1190</v>
      </c>
      <c r="D336" t="s">
        <v>1191</v>
      </c>
    </row>
    <row r="337" spans="1:4" x14ac:dyDescent="0.2">
      <c r="A337" t="s">
        <v>1192</v>
      </c>
      <c r="B337" t="s">
        <v>1193</v>
      </c>
      <c r="C337" t="s">
        <v>1194</v>
      </c>
      <c r="D337" t="s">
        <v>1195</v>
      </c>
    </row>
    <row r="338" spans="1:4" x14ac:dyDescent="0.2">
      <c r="A338" t="s">
        <v>1192</v>
      </c>
      <c r="B338" t="s">
        <v>1193</v>
      </c>
      <c r="C338" t="s">
        <v>1196</v>
      </c>
      <c r="D338" t="s">
        <v>1197</v>
      </c>
    </row>
    <row r="339" spans="1:4" x14ac:dyDescent="0.2">
      <c r="A339" t="s">
        <v>1192</v>
      </c>
      <c r="B339" t="s">
        <v>1193</v>
      </c>
      <c r="C339" t="s">
        <v>1198</v>
      </c>
      <c r="D339" t="s">
        <v>1199</v>
      </c>
    </row>
    <row r="340" spans="1:4" x14ac:dyDescent="0.2">
      <c r="A340" t="s">
        <v>1192</v>
      </c>
      <c r="B340" t="s">
        <v>1193</v>
      </c>
      <c r="C340" t="s">
        <v>1200</v>
      </c>
      <c r="D340" t="s">
        <v>1201</v>
      </c>
    </row>
    <row r="341" spans="1:4" x14ac:dyDescent="0.2">
      <c r="A341" t="s">
        <v>1192</v>
      </c>
      <c r="B341" t="s">
        <v>1193</v>
      </c>
      <c r="C341" t="s">
        <v>1202</v>
      </c>
      <c r="D341" t="s">
        <v>1203</v>
      </c>
    </row>
    <row r="342" spans="1:4" x14ac:dyDescent="0.2">
      <c r="A342" t="s">
        <v>1192</v>
      </c>
      <c r="B342" t="s">
        <v>1193</v>
      </c>
      <c r="C342" t="s">
        <v>1204</v>
      </c>
      <c r="D342" t="s">
        <v>1205</v>
      </c>
    </row>
    <row r="343" spans="1:4" x14ac:dyDescent="0.2">
      <c r="A343" t="s">
        <v>1206</v>
      </c>
      <c r="B343" t="s">
        <v>1207</v>
      </c>
      <c r="C343" t="s">
        <v>1208</v>
      </c>
      <c r="D343" t="s">
        <v>1209</v>
      </c>
    </row>
    <row r="344" spans="1:4" x14ac:dyDescent="0.2">
      <c r="A344" t="s">
        <v>1206</v>
      </c>
      <c r="B344" t="s">
        <v>1207</v>
      </c>
      <c r="C344" t="s">
        <v>1210</v>
      </c>
      <c r="D344" t="s">
        <v>1211</v>
      </c>
    </row>
    <row r="345" spans="1:4" x14ac:dyDescent="0.2">
      <c r="A345" t="s">
        <v>1206</v>
      </c>
      <c r="B345" t="s">
        <v>1207</v>
      </c>
      <c r="C345" t="s">
        <v>1212</v>
      </c>
      <c r="D345" t="s">
        <v>1213</v>
      </c>
    </row>
    <row r="346" spans="1:4" x14ac:dyDescent="0.2">
      <c r="A346" t="s">
        <v>1206</v>
      </c>
      <c r="B346" t="s">
        <v>1207</v>
      </c>
      <c r="C346" t="s">
        <v>1214</v>
      </c>
      <c r="D346" t="s">
        <v>1215</v>
      </c>
    </row>
    <row r="347" spans="1:4" x14ac:dyDescent="0.2">
      <c r="A347" t="s">
        <v>1206</v>
      </c>
      <c r="B347" t="s">
        <v>1207</v>
      </c>
      <c r="C347" t="s">
        <v>1216</v>
      </c>
      <c r="D347" t="s">
        <v>1217</v>
      </c>
    </row>
    <row r="348" spans="1:4" x14ac:dyDescent="0.2">
      <c r="A348" t="s">
        <v>1206</v>
      </c>
      <c r="B348" t="s">
        <v>1207</v>
      </c>
      <c r="C348" t="s">
        <v>1218</v>
      </c>
      <c r="D348" t="s">
        <v>1219</v>
      </c>
    </row>
    <row r="349" spans="1:4" x14ac:dyDescent="0.2">
      <c r="A349" t="s">
        <v>1206</v>
      </c>
      <c r="B349" t="s">
        <v>1207</v>
      </c>
      <c r="C349" t="s">
        <v>1220</v>
      </c>
      <c r="D349" t="s">
        <v>1221</v>
      </c>
    </row>
    <row r="350" spans="1:4" x14ac:dyDescent="0.2">
      <c r="A350" t="s">
        <v>1206</v>
      </c>
      <c r="B350" t="s">
        <v>1207</v>
      </c>
      <c r="C350" t="s">
        <v>1222</v>
      </c>
      <c r="D350" t="s">
        <v>1223</v>
      </c>
    </row>
    <row r="351" spans="1:4" x14ac:dyDescent="0.2">
      <c r="A351" t="s">
        <v>1206</v>
      </c>
      <c r="B351" t="s">
        <v>1207</v>
      </c>
      <c r="C351" t="s">
        <v>1224</v>
      </c>
      <c r="D351" t="s">
        <v>1225</v>
      </c>
    </row>
    <row r="352" spans="1:4" x14ac:dyDescent="0.2">
      <c r="A352" t="s">
        <v>1206</v>
      </c>
      <c r="B352" t="s">
        <v>1207</v>
      </c>
      <c r="C352" t="s">
        <v>1226</v>
      </c>
      <c r="D352" t="s">
        <v>1227</v>
      </c>
    </row>
    <row r="353" spans="1:4" x14ac:dyDescent="0.2">
      <c r="A353" t="s">
        <v>1206</v>
      </c>
      <c r="B353" t="s">
        <v>1207</v>
      </c>
      <c r="C353" t="s">
        <v>1228</v>
      </c>
      <c r="D353" t="s">
        <v>1229</v>
      </c>
    </row>
    <row r="354" spans="1:4" x14ac:dyDescent="0.2">
      <c r="A354" t="s">
        <v>1206</v>
      </c>
      <c r="B354" t="s">
        <v>1207</v>
      </c>
      <c r="C354" t="s">
        <v>1230</v>
      </c>
      <c r="D354" t="s">
        <v>1231</v>
      </c>
    </row>
    <row r="355" spans="1:4" x14ac:dyDescent="0.2">
      <c r="A355" t="s">
        <v>1206</v>
      </c>
      <c r="B355" t="s">
        <v>1207</v>
      </c>
      <c r="C355" t="s">
        <v>1232</v>
      </c>
      <c r="D355" t="s">
        <v>1233</v>
      </c>
    </row>
    <row r="356" spans="1:4" x14ac:dyDescent="0.2">
      <c r="A356" t="s">
        <v>1206</v>
      </c>
      <c r="B356" t="s">
        <v>1207</v>
      </c>
      <c r="C356" t="s">
        <v>1234</v>
      </c>
      <c r="D356" t="s">
        <v>1235</v>
      </c>
    </row>
    <row r="357" spans="1:4" x14ac:dyDescent="0.2">
      <c r="A357" t="s">
        <v>1206</v>
      </c>
      <c r="B357" t="s">
        <v>1207</v>
      </c>
      <c r="C357" t="s">
        <v>1236</v>
      </c>
      <c r="D357" t="s">
        <v>1237</v>
      </c>
    </row>
    <row r="358" spans="1:4" x14ac:dyDescent="0.2">
      <c r="A358" t="s">
        <v>1206</v>
      </c>
      <c r="B358" t="s">
        <v>1207</v>
      </c>
      <c r="C358" t="s">
        <v>1238</v>
      </c>
      <c r="D358" t="s">
        <v>1239</v>
      </c>
    </row>
    <row r="359" spans="1:4" x14ac:dyDescent="0.2">
      <c r="A359" t="s">
        <v>1206</v>
      </c>
      <c r="B359" t="s">
        <v>1207</v>
      </c>
      <c r="C359" t="s">
        <v>1240</v>
      </c>
      <c r="D359" t="s">
        <v>1241</v>
      </c>
    </row>
    <row r="360" spans="1:4" x14ac:dyDescent="0.2">
      <c r="A360" t="s">
        <v>1206</v>
      </c>
      <c r="B360" t="s">
        <v>1207</v>
      </c>
      <c r="C360" t="s">
        <v>1242</v>
      </c>
      <c r="D360" t="s">
        <v>1243</v>
      </c>
    </row>
    <row r="361" spans="1:4" x14ac:dyDescent="0.2">
      <c r="A361" s="14">
        <v>25</v>
      </c>
      <c r="B361" t="s">
        <v>513</v>
      </c>
      <c r="C361" s="14">
        <v>25</v>
      </c>
      <c r="D361" t="s">
        <v>513</v>
      </c>
    </row>
    <row r="362" spans="1:4" x14ac:dyDescent="0.2">
      <c r="A362" s="14">
        <v>23</v>
      </c>
      <c r="B362" t="s">
        <v>928</v>
      </c>
      <c r="C362" s="14">
        <v>23</v>
      </c>
      <c r="D362" t="s">
        <v>928</v>
      </c>
    </row>
  </sheetData>
  <sortState xmlns:xlrd2="http://schemas.microsoft.com/office/spreadsheetml/2017/richdata2" ref="A5:D386">
    <sortCondition ref="B5:B386"/>
  </sortState>
  <hyperlinks>
    <hyperlink ref="B2" r:id="rId1" xr:uid="{00000000-0004-0000-0700-000000000000}"/>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7b3081-e3dd-4deb-a92c-eea2de0cee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02BEE6EB7366468F16257A0AE817A3" ma:contentTypeVersion="9" ma:contentTypeDescription="Een nieuw document maken." ma:contentTypeScope="" ma:versionID="34d39ff90722c8a3a1aa66501d4f85fb">
  <xsd:schema xmlns:xsd="http://www.w3.org/2001/XMLSchema" xmlns:xs="http://www.w3.org/2001/XMLSchema" xmlns:p="http://schemas.microsoft.com/office/2006/metadata/properties" xmlns:ns2="f57b3081-e3dd-4deb-a92c-eea2de0cee3f" targetNamespace="http://schemas.microsoft.com/office/2006/metadata/properties" ma:root="true" ma:fieldsID="7e50440d6d44bee82ac3834beb0e0337" ns2:_="">
    <xsd:import namespace="f57b3081-e3dd-4deb-a92c-eea2de0cee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b3081-e3dd-4deb-a92c-eea2de0ce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9684939-12d7-487e-97d6-cd030abbff3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760324-9572-46EE-B101-57ACBD88F00B}">
  <ds:schemaRefs>
    <ds:schemaRef ds:uri="http://schemas.microsoft.com/sharepoint/v3/contenttype/forms"/>
  </ds:schemaRefs>
</ds:datastoreItem>
</file>

<file path=customXml/itemProps2.xml><?xml version="1.0" encoding="utf-8"?>
<ds:datastoreItem xmlns:ds="http://schemas.openxmlformats.org/officeDocument/2006/customXml" ds:itemID="{79FC3EAE-C6B5-4503-8D47-3A37025F558D}">
  <ds:schemaRefs>
    <ds:schemaRef ds:uri="http://schemas.microsoft.com/office/2006/metadata/properties"/>
    <ds:schemaRef ds:uri="http://schemas.microsoft.com/office/infopath/2007/PartnerControls"/>
    <ds:schemaRef ds:uri="901e2b7f-e1d7-4556-9864-b3d1efbebb5f"/>
  </ds:schemaRefs>
</ds:datastoreItem>
</file>

<file path=customXml/itemProps3.xml><?xml version="1.0" encoding="utf-8"?>
<ds:datastoreItem xmlns:ds="http://schemas.openxmlformats.org/officeDocument/2006/customXml" ds:itemID="{930082FA-8B21-4F6A-9BBC-0169CDEF900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44</vt:i4>
      </vt:variant>
    </vt:vector>
  </HeadingPairs>
  <TitlesOfParts>
    <vt:vector size="44" baseType="lpstr">
      <vt:lpstr>Versie</vt:lpstr>
      <vt:lpstr>Instructie</vt:lpstr>
      <vt:lpstr>KR schema</vt:lpstr>
      <vt:lpstr>Veld definities</vt:lpstr>
      <vt:lpstr>ActiviteitEigenschappen</vt:lpstr>
      <vt:lpstr>Energie-objecteigenschappen</vt:lpstr>
      <vt:lpstr>Milieu-objecteigenschappen</vt:lpstr>
      <vt:lpstr>MBA</vt:lpstr>
      <vt:lpstr>GEM</vt:lpstr>
      <vt:lpstr>LHS Code</vt:lpstr>
      <vt:lpstr>LHS Detail</vt:lpstr>
      <vt:lpstr>Emissiefac_OW</vt:lpstr>
      <vt:lpstr>RAV_OW_BWL</vt:lpstr>
      <vt:lpstr>Reductieper_OW</vt:lpstr>
      <vt:lpstr>PAS_CODE</vt:lpstr>
      <vt:lpstr>OW + Factor</vt:lpstr>
      <vt:lpstr>TAB_Versie</vt:lpstr>
      <vt:lpstr>ACT</vt:lpstr>
      <vt:lpstr>ACT BLK</vt:lpstr>
      <vt:lpstr>RIE</vt:lpstr>
      <vt:lpstr>BOR (2)</vt:lpstr>
      <vt:lpstr>BOR</vt:lpstr>
      <vt:lpstr>RIS_NAL</vt:lpstr>
      <vt:lpstr>EBM</vt:lpstr>
      <vt:lpstr>OP_IN</vt:lpstr>
      <vt:lpstr>CBS SBI-2008</vt:lpstr>
      <vt:lpstr>CBS SBI-2025</vt:lpstr>
      <vt:lpstr>SBI-VNG sub</vt:lpstr>
      <vt:lpstr>Mz VNG</vt:lpstr>
      <vt:lpstr>Rol</vt:lpstr>
      <vt:lpstr>Zk-type</vt:lpstr>
      <vt:lpstr>Zk-status</vt:lpstr>
      <vt:lpstr>Zk-resul</vt:lpstr>
      <vt:lpstr>Zk-eigens</vt:lpstr>
      <vt:lpstr>Zk-besl</vt:lpstr>
      <vt:lpstr>Zk-vert</vt:lpstr>
      <vt:lpstr>Doc-typ</vt:lpstr>
      <vt:lpstr>Def-Stelselobject</vt:lpstr>
      <vt:lpstr>Afkorting</vt:lpstr>
      <vt:lpstr>Q-norm</vt:lpstr>
      <vt:lpstr>Land inbrengen</vt:lpstr>
      <vt:lpstr>CTE</vt:lpstr>
      <vt:lpstr>DOG</vt:lpstr>
      <vt:lpstr>ROM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Kernregistratie</dc:title>
  <dc:subject/>
  <dc:creator>Sanders, Jan IA20</dc:creator>
  <cp:keywords/>
  <dc:description/>
  <cp:lastModifiedBy>Beheer (Tjiko Schutte)</cp:lastModifiedBy>
  <cp:revision/>
  <dcterms:created xsi:type="dcterms:W3CDTF">2014-12-19T12:35:38Z</dcterms:created>
  <dcterms:modified xsi:type="dcterms:W3CDTF">2026-01-28T13:53:07Z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0x0101004002BEE6EB7366468F16257A0AE817A3</vt:lpwstr>
  </property>
  <property fmtid="{D5CDD505-2E9C-101B-9397-08002B2CF9AE}" pid="3" name="AuthorIds_UIVersion_1536">
    <vt:lpwstr>60</vt:lpwstr>
  </property>
  <property fmtid="{D5CDD505-2E9C-101B-9397-08002B2CF9AE}" pid="4" name="AuthorIds_UIVersion_4096">
    <vt:lpwstr>13</vt:lpwstr>
  </property>
  <property fmtid="{D5CDD505-2E9C-101B-9397-08002B2CF9AE}" pid="5" name="AuthorIds_UIVersion_4608">
    <vt:lpwstr>13</vt:lpwstr>
  </property>
  <property fmtid="{D5CDD505-2E9C-101B-9397-08002B2CF9AE}" pid="6" name="AuthorIds_UIVersion_5632">
    <vt:lpwstr>13</vt:lpwstr>
  </property>
  <property fmtid="{D5CDD505-2E9C-101B-9397-08002B2CF9AE}" pid="7" name="WorkbookGuid">
    <vt:lpwstr>1cf90995-7c7a-4690-9df2-9b58103e84f4</vt:lpwstr>
  </property>
</Properties>
</file>