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ajjarz\Desktop\"/>
    </mc:Choice>
  </mc:AlternateContent>
  <xr:revisionPtr revIDLastSave="0" documentId="13_ncr:1_{7A7798B1-4FF0-4084-A682-5819415F40AE}" xr6:coauthVersionLast="47" xr6:coauthVersionMax="47" xr10:uidLastSave="{00000000-0000-0000-0000-000000000000}"/>
  <bookViews>
    <workbookView xWindow="-108" yWindow="-108" windowWidth="23256" windowHeight="12576" xr2:uid="{E653ACE1-E294-468A-9596-9D9569DD641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6" i="1" l="1"/>
  <c r="J46" i="1" s="1"/>
  <c r="I47" i="1"/>
  <c r="J47" i="1" s="1"/>
  <c r="I48" i="1"/>
  <c r="J48" i="1" s="1"/>
  <c r="I49" i="1"/>
  <c r="J49" i="1" s="1"/>
  <c r="I50" i="1"/>
  <c r="J50" i="1" s="1"/>
  <c r="I51" i="1"/>
  <c r="J51" i="1" s="1"/>
  <c r="I45" i="1"/>
  <c r="J45" i="1" s="1"/>
  <c r="I38" i="1"/>
  <c r="J38" i="1" s="1"/>
  <c r="I39" i="1"/>
  <c r="J39" i="1" s="1"/>
  <c r="I40" i="1"/>
  <c r="J40" i="1" s="1"/>
  <c r="I41" i="1"/>
  <c r="J41" i="1" s="1"/>
  <c r="I42" i="1"/>
  <c r="J42" i="1" s="1"/>
  <c r="I37" i="1"/>
  <c r="J37" i="1" s="1"/>
  <c r="I29" i="1"/>
  <c r="I30" i="1"/>
  <c r="I31" i="1"/>
  <c r="I32" i="1"/>
  <c r="I33" i="1"/>
  <c r="I34" i="1"/>
  <c r="I28" i="1"/>
  <c r="J29" i="1"/>
  <c r="J30" i="1"/>
  <c r="J31" i="1"/>
  <c r="J32" i="1"/>
  <c r="J33" i="1"/>
  <c r="J34" i="1"/>
  <c r="J28" i="1"/>
  <c r="I25" i="1"/>
  <c r="J25" i="1" s="1"/>
  <c r="I24" i="1"/>
  <c r="J24" i="1" s="1"/>
  <c r="I23" i="1"/>
  <c r="J23" i="1" s="1"/>
  <c r="I22" i="1"/>
  <c r="J22" i="1" s="1"/>
  <c r="I21" i="1"/>
  <c r="J21" i="1" s="1"/>
  <c r="I8" i="1"/>
  <c r="I9" i="1"/>
  <c r="I10" i="1"/>
  <c r="I11" i="1"/>
  <c r="I12" i="1"/>
  <c r="I13" i="1"/>
  <c r="I14" i="1"/>
  <c r="I15" i="1"/>
  <c r="I16" i="1"/>
  <c r="I17" i="1"/>
  <c r="I18" i="1"/>
  <c r="I7" i="1"/>
  <c r="J8" i="1"/>
  <c r="J9" i="1"/>
  <c r="J10" i="1"/>
  <c r="J11" i="1"/>
  <c r="J12" i="1"/>
  <c r="J13" i="1"/>
  <c r="J14" i="1"/>
  <c r="J15" i="1"/>
  <c r="J16" i="1"/>
  <c r="J17" i="1"/>
  <c r="J18" i="1"/>
  <c r="J7" i="1"/>
  <c r="K47" i="1"/>
  <c r="L47" i="1"/>
  <c r="K48" i="1"/>
  <c r="L48" i="1"/>
  <c r="K49" i="1"/>
  <c r="L49" i="1"/>
  <c r="K50" i="1"/>
  <c r="L50" i="1"/>
  <c r="K51" i="1"/>
  <c r="L51" i="1"/>
  <c r="K46" i="1"/>
  <c r="L46" i="1"/>
  <c r="K45" i="1"/>
  <c r="L45" i="1"/>
  <c r="L52" i="1" s="1"/>
  <c r="K38" i="1"/>
  <c r="L38" i="1"/>
  <c r="K39" i="1"/>
  <c r="L39" i="1"/>
  <c r="K40" i="1"/>
  <c r="L40" i="1"/>
  <c r="K41" i="1"/>
  <c r="L41" i="1"/>
  <c r="K42" i="1"/>
  <c r="L42" i="1"/>
  <c r="K37" i="1"/>
  <c r="L37" i="1"/>
  <c r="L43" i="1" s="1"/>
  <c r="K34" i="1"/>
  <c r="L34" i="1"/>
  <c r="K33" i="1"/>
  <c r="L33" i="1"/>
  <c r="K32" i="1"/>
  <c r="L32" i="1"/>
  <c r="K31" i="1"/>
  <c r="L31" i="1"/>
  <c r="K30" i="1"/>
  <c r="L30" i="1"/>
  <c r="K29" i="1"/>
  <c r="L29" i="1"/>
  <c r="K28" i="1"/>
  <c r="L28" i="1"/>
  <c r="L35" i="1" s="1"/>
  <c r="K23" i="1"/>
  <c r="L23" i="1"/>
  <c r="K24" i="1"/>
  <c r="L24" i="1"/>
  <c r="K25" i="1"/>
  <c r="L25" i="1"/>
  <c r="L21" i="1"/>
  <c r="K22" i="1"/>
  <c r="L22" i="1"/>
  <c r="K21" i="1"/>
  <c r="K14" i="1"/>
  <c r="L14" i="1"/>
  <c r="K15" i="1"/>
  <c r="L15" i="1"/>
  <c r="K16" i="1"/>
  <c r="L16" i="1"/>
  <c r="K17" i="1"/>
  <c r="L17" i="1"/>
  <c r="K18" i="1"/>
  <c r="L18" i="1"/>
  <c r="K13" i="1"/>
  <c r="L13" i="1"/>
  <c r="K12" i="1"/>
  <c r="L12" i="1"/>
  <c r="K11" i="1"/>
  <c r="L11" i="1"/>
  <c r="K10" i="1"/>
  <c r="L10" i="1"/>
  <c r="K9" i="1"/>
  <c r="L9" i="1"/>
  <c r="K8" i="1"/>
  <c r="L8" i="1"/>
  <c r="K7" i="1"/>
  <c r="L7" i="1"/>
  <c r="L19" i="1" s="1"/>
  <c r="L26" i="1" l="1"/>
  <c r="K54" i="1"/>
</calcChain>
</file>

<file path=xl/sharedStrings.xml><?xml version="1.0" encoding="utf-8"?>
<sst xmlns="http://schemas.openxmlformats.org/spreadsheetml/2006/main" count="216" uniqueCount="106">
  <si>
    <t>Uurtarief exclusief. Btw</t>
  </si>
  <si>
    <t>Route / Omschrijving</t>
  </si>
  <si>
    <t>Minuten enkele reis</t>
  </si>
  <si>
    <t>Retour-minuten (x2)</t>
  </si>
  <si>
    <t>Uren          (retour ÷ 60)</t>
  </si>
  <si>
    <t>Uurtarief excl. btw</t>
  </si>
  <si>
    <t>Totaalbedrag excl. btw</t>
  </si>
  <si>
    <t>Maandag</t>
  </si>
  <si>
    <t>Van</t>
  </si>
  <si>
    <t>Naar</t>
  </si>
  <si>
    <t>Datum</t>
  </si>
  <si>
    <t>P K PELSTR 1, 9203NP DRACHTEN</t>
  </si>
  <si>
    <t>ENGWERD 1, 9202AN DRACHTEN</t>
  </si>
  <si>
    <t>DE STOEKEN 1, 9202LS DRACHTEN</t>
  </si>
  <si>
    <t>4905 SPORTHAL DE DRAIT 08.45-09.45</t>
  </si>
  <si>
    <t>6088 SPORTHAL DE PAREL 0830-1000</t>
  </si>
  <si>
    <t>NOORDERHOGEWG 24, 9207DP DRACHTEN</t>
  </si>
  <si>
    <t>6506 SPORTHAL DE PAREL 1000-1130</t>
  </si>
  <si>
    <t>KUIPERSSNGL 1, 9201EE DRACHTEN</t>
  </si>
  <si>
    <t>KLAVERWEIDE 46, 9203GC DRACHTEN</t>
  </si>
  <si>
    <t>6625 ZWEMBAD DE WELLE 10:30-11:30</t>
  </si>
  <si>
    <t>6628 ZWEMBAD DE WELLE 11:30-12:00</t>
  </si>
  <si>
    <t>6087 SPORTHAL DE PAREL 1130-1215</t>
  </si>
  <si>
    <t>6122 SPORTHAL DE DRAIT 11.00-12.15</t>
  </si>
  <si>
    <t>LANGEWYK 275, 9202CN DRACHTEN</t>
  </si>
  <si>
    <t>6631 ZWEMBAD DE WELLE 12:00-12:30</t>
  </si>
  <si>
    <t>6632 ZWEMBAD DE WELLE 12:00-13:00</t>
  </si>
  <si>
    <t>4906 SPORTHAL DE DRAIT 12.15-13.30</t>
  </si>
  <si>
    <t>6636 ZWEMBAD DE WELLE 13:00-14:00</t>
  </si>
  <si>
    <t>17-11-2025</t>
  </si>
  <si>
    <t>TILLE DE OBS GROEP 3/4</t>
  </si>
  <si>
    <t>EBEN HAEZER GROEP 7/8</t>
  </si>
  <si>
    <t>TILLE DE OBS GROEP 4/5</t>
  </si>
  <si>
    <t>EBEN HAEZER GROEP 5/6</t>
  </si>
  <si>
    <t>ATALANTA DRACHTSERCOMPAGNIE 6/8</t>
  </si>
  <si>
    <t>TILLE DE OBS GROEP 6/7</t>
  </si>
  <si>
    <t>KLEURRYK SO</t>
  </si>
  <si>
    <t>EBEN HAEZER GROEP 3/4</t>
  </si>
  <si>
    <t>SWETTEN OBS DE GROEP 4</t>
  </si>
  <si>
    <t>SPRENG PCBO DE GROEP 4</t>
  </si>
  <si>
    <t>OBS DE TILLE GROEP 7/8</t>
  </si>
  <si>
    <t>PAREL DE GROEP 4B/4C</t>
  </si>
  <si>
    <t>Aantal gym</t>
  </si>
  <si>
    <t>Aantal zwem</t>
  </si>
  <si>
    <t/>
  </si>
  <si>
    <t>SINT LUKASSCHOOL GROEP 3A/4A</t>
  </si>
  <si>
    <t>18-11-2025</t>
  </si>
  <si>
    <t>DE LANEN 96, 9204WC DRACHTEN</t>
  </si>
  <si>
    <t>6623 ZWEMBAD DE WELLE 1000-1030</t>
  </si>
  <si>
    <t>DIAMANT SWS DE GROEP 3/4</t>
  </si>
  <si>
    <t>BUORREN 34F, 9216WE OUDEGA GEM SMLRLND</t>
  </si>
  <si>
    <t>OBS DE KAMELEON GROEP 4</t>
  </si>
  <si>
    <t>UTHOF INSTAPPLAATS, 9202HL DRACHTEN</t>
  </si>
  <si>
    <t>6629 ZWEMBAD DE WELLE 11:30-12:30</t>
  </si>
  <si>
    <t>6633 ZWEMBAD DE WELLE 12:15-13:15</t>
  </si>
  <si>
    <t>VOORDE PCBO DE GROEP 4A/4B</t>
  </si>
  <si>
    <t>FLEVO 186, 9204JT DRACHTEN</t>
  </si>
  <si>
    <t>Dinsdag</t>
  </si>
  <si>
    <t>6120 SPORTHAL DE DRAIT 0945-11.00</t>
  </si>
  <si>
    <t>Woensdag</t>
  </si>
  <si>
    <t>LINEBEAM, SWS 1E GROEP</t>
  </si>
  <si>
    <t>LINEBEAM, SWS DE  2E GROEP</t>
  </si>
  <si>
    <t>ANKER PCBO HET GROEP 4</t>
  </si>
  <si>
    <t>LINEBEAM, SWS DE  3E GROEP</t>
  </si>
  <si>
    <t>SJALOM SBO GROEP 4/5</t>
  </si>
  <si>
    <t>VLINDERBOOM OBS DE MIDDENBOUW B</t>
  </si>
  <si>
    <t>19-11-2025</t>
  </si>
  <si>
    <t>DORSVLOER 3, 9205BN DRACHTEN</t>
  </si>
  <si>
    <t>6900 SPORTHAL DE DRAIT 0830-0945 UUR</t>
  </si>
  <si>
    <t>6901 SPORTHAL DE DRAIT 0945-1030</t>
  </si>
  <si>
    <t>DE FRISIA 150, 9207CZ DRACHTEN</t>
  </si>
  <si>
    <t>6624 ZWEMBAD DE WELLE 10:00-11:00</t>
  </si>
  <si>
    <t>6902 SPORTHAL DE DRAIT 1045-1200</t>
  </si>
  <si>
    <t>6627 ZWEMBAD DE WELLE 11:00-11:30</t>
  </si>
  <si>
    <t>RING 2, 9202NW DRACHTEN</t>
  </si>
  <si>
    <t>SINT LUKASSCHOOL GROEP 3B/4B</t>
  </si>
  <si>
    <t>20-11-2025</t>
  </si>
  <si>
    <t>WIKSEL OBS DE GROEP 3/4</t>
  </si>
  <si>
    <t>FRISSEL SWS DE GROEP 3/4</t>
  </si>
  <si>
    <t>WERFLAN SWS T GROEP 4</t>
  </si>
  <si>
    <t>HEECHHOF SBO T GROEP 3/4</t>
  </si>
  <si>
    <t>MEANDER OBS DE GROEP 4</t>
  </si>
  <si>
    <t>DE LANEN 98, 9204WC DRACHTEN</t>
  </si>
  <si>
    <t>IT GRIEN 30, 9223NM HOUTIGEHAGE</t>
  </si>
  <si>
    <t>SMIDSWEI 13A, 9222NA DRACHTSTERCOMPAGNI</t>
  </si>
  <si>
    <t>MR KUIPERSWEI 1, 9221TD ROTTEVALLE</t>
  </si>
  <si>
    <t>6635 ZWEMBAD DE WELLE 12:30-13:00</t>
  </si>
  <si>
    <t>FLEVO 194, 9204JT DRACHTEN</t>
  </si>
  <si>
    <t>Donderdag</t>
  </si>
  <si>
    <t>Vrijdag</t>
  </si>
  <si>
    <t>MOZAIEK PCBO HET GROEP 4A/4B</t>
  </si>
  <si>
    <t>SJALOM SBO GR 1/2/3</t>
  </si>
  <si>
    <t>LINEBEAM, SWS DE</t>
  </si>
  <si>
    <t>HEECHHOF SBO T GROEP 1/2</t>
  </si>
  <si>
    <t>SAFFIER SO DE GROEP 3/4</t>
  </si>
  <si>
    <t>LINEBEAM, SWS DE GROEP 4</t>
  </si>
  <si>
    <t>EBENHAEZER GROEP 3/4</t>
  </si>
  <si>
    <t>MIDDELWYK 2, 9202GV DRACHTEN</t>
  </si>
  <si>
    <t>4891 SPORTHAL DE DRAIT 1115-1240</t>
  </si>
  <si>
    <t>6634 ZWEMBAD DE WELLE 12:30-13:30</t>
  </si>
  <si>
    <t>6638 ZWEMBAD DE WELLE 13:30-14:00</t>
  </si>
  <si>
    <t>Naam inschrijver</t>
  </si>
  <si>
    <t>Handtekening</t>
  </si>
  <si>
    <t>Uw totale inschrijfprijs in €</t>
  </si>
  <si>
    <t>Totaal</t>
  </si>
  <si>
    <t>Prijzenblad Europese aanbesteding Gym- en zwemvervoer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</si>
</sst>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theme="1"/>
      <name val="Aptos Narrow"/>
      <family val="2"/>
      <scheme val="minor"/>
    </font>
    <font>
      <sz val="8"/>
      <name val="Arial"/>
      <family val="2"/>
    </font>
    <font>
      <i/>
      <sz val="11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5" fillId="0" borderId="0"/>
  </cellStyleXfs>
  <cellXfs count="66">
    <xf numFmtId="0" fontId="0" fillId="0" borderId="0" xfId="0"/>
    <xf numFmtId="0" fontId="2" fillId="0" borderId="1" xfId="0" applyFont="1" applyBorder="1"/>
    <xf numFmtId="44" fontId="3" fillId="2" borderId="1" xfId="1" applyFont="1" applyFill="1" applyBorder="1" applyAlignment="1">
      <alignment vertical="center"/>
    </xf>
    <xf numFmtId="44" fontId="0" fillId="0" borderId="0" xfId="1" applyFont="1" applyFill="1" applyBorder="1" applyAlignment="1">
      <alignment vertical="center"/>
    </xf>
    <xf numFmtId="0" fontId="5" fillId="0" borderId="2" xfId="2" applyBorder="1"/>
    <xf numFmtId="0" fontId="5" fillId="0" borderId="2" xfId="2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2" fontId="0" fillId="0" borderId="2" xfId="0" applyNumberFormat="1" applyBorder="1" applyAlignment="1">
      <alignment horizontal="center"/>
    </xf>
    <xf numFmtId="44" fontId="0" fillId="0" borderId="2" xfId="0" applyNumberFormat="1" applyBorder="1" applyAlignment="1">
      <alignment horizontal="center"/>
    </xf>
    <xf numFmtId="0" fontId="2" fillId="4" borderId="3" xfId="0" applyFont="1" applyFill="1" applyBorder="1" applyAlignment="1">
      <alignment horizontal="center" vertical="center" wrapText="1"/>
    </xf>
    <xf numFmtId="0" fontId="0" fillId="0" borderId="2" xfId="0" applyBorder="1"/>
    <xf numFmtId="0" fontId="2" fillId="4" borderId="5" xfId="0" applyFont="1" applyFill="1" applyBorder="1" applyAlignment="1">
      <alignment horizontal="center" vertical="center" wrapText="1"/>
    </xf>
    <xf numFmtId="44" fontId="0" fillId="0" borderId="7" xfId="1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44" fontId="0" fillId="6" borderId="18" xfId="1" applyFont="1" applyFill="1" applyBorder="1" applyAlignment="1">
      <alignment horizontal="center"/>
    </xf>
    <xf numFmtId="44" fontId="0" fillId="6" borderId="21" xfId="1" applyFont="1" applyFill="1" applyBorder="1" applyAlignment="1">
      <alignment horizontal="center"/>
    </xf>
    <xf numFmtId="0" fontId="2" fillId="4" borderId="17" xfId="0" applyFont="1" applyFill="1" applyBorder="1" applyAlignment="1">
      <alignment horizontal="center" vertical="center" wrapText="1"/>
    </xf>
    <xf numFmtId="0" fontId="2" fillId="4" borderId="22" xfId="0" applyFont="1" applyFill="1" applyBorder="1" applyAlignment="1">
      <alignment horizontal="center" vertical="center" wrapText="1"/>
    </xf>
    <xf numFmtId="0" fontId="4" fillId="6" borderId="12" xfId="0" applyFont="1" applyFill="1" applyBorder="1" applyAlignment="1">
      <alignment vertical="center"/>
    </xf>
    <xf numFmtId="0" fontId="4" fillId="6" borderId="23" xfId="0" applyFont="1" applyFill="1" applyBorder="1" applyAlignment="1">
      <alignment vertical="center"/>
    </xf>
    <xf numFmtId="0" fontId="4" fillId="6" borderId="20" xfId="0" applyFont="1" applyFill="1" applyBorder="1" applyAlignment="1">
      <alignment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14" fontId="5" fillId="0" borderId="2" xfId="2" applyNumberFormat="1" applyBorder="1" applyAlignment="1">
      <alignment horizontal="left"/>
    </xf>
    <xf numFmtId="0" fontId="5" fillId="0" borderId="2" xfId="2" applyBorder="1" applyAlignment="1">
      <alignment horizontal="left"/>
    </xf>
    <xf numFmtId="44" fontId="2" fillId="0" borderId="8" xfId="1" applyFont="1" applyBorder="1" applyAlignment="1">
      <alignment horizontal="center" vertical="center"/>
    </xf>
    <xf numFmtId="44" fontId="2" fillId="0" borderId="14" xfId="1" applyFont="1" applyBorder="1" applyAlignment="1">
      <alignment horizontal="center" vertical="center"/>
    </xf>
    <xf numFmtId="44" fontId="2" fillId="0" borderId="9" xfId="1" applyFont="1" applyBorder="1" applyAlignment="1">
      <alignment horizontal="center" vertical="center"/>
    </xf>
    <xf numFmtId="44" fontId="2" fillId="0" borderId="15" xfId="1" applyFont="1" applyBorder="1" applyAlignment="1">
      <alignment horizontal="center" vertical="center"/>
    </xf>
    <xf numFmtId="44" fontId="2" fillId="0" borderId="10" xfId="1" applyFont="1" applyBorder="1" applyAlignment="1">
      <alignment horizontal="center" vertical="center"/>
    </xf>
    <xf numFmtId="44" fontId="2" fillId="0" borderId="16" xfId="1" applyFont="1" applyBorder="1" applyAlignment="1">
      <alignment horizontal="center" vertical="center"/>
    </xf>
    <xf numFmtId="2" fontId="2" fillId="5" borderId="19" xfId="0" applyNumberFormat="1" applyFont="1" applyFill="1" applyBorder="1" applyAlignment="1">
      <alignment horizontal="center"/>
    </xf>
    <xf numFmtId="2" fontId="2" fillId="5" borderId="20" xfId="0" applyNumberFormat="1" applyFont="1" applyFill="1" applyBorder="1" applyAlignment="1">
      <alignment horizontal="center"/>
    </xf>
    <xf numFmtId="2" fontId="0" fillId="5" borderId="20" xfId="0" applyNumberFormat="1" applyFill="1" applyBorder="1" applyAlignment="1">
      <alignment horizont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5" xfId="0" applyBorder="1" applyAlignment="1">
      <alignment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6" borderId="12" xfId="0" applyFont="1" applyFill="1" applyBorder="1" applyAlignment="1">
      <alignment horizontal="center" vertical="center"/>
    </xf>
    <xf numFmtId="0" fontId="4" fillId="6" borderId="23" xfId="0" applyFont="1" applyFill="1" applyBorder="1" applyAlignment="1">
      <alignment horizontal="center" vertical="center"/>
    </xf>
    <xf numFmtId="0" fontId="4" fillId="6" borderId="20" xfId="0" applyFont="1" applyFill="1" applyBorder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2" fillId="6" borderId="11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5" fillId="0" borderId="2" xfId="2" applyFont="1" applyBorder="1"/>
    <xf numFmtId="0" fontId="5" fillId="7" borderId="2" xfId="2" applyFill="1" applyBorder="1"/>
    <xf numFmtId="0" fontId="5" fillId="7" borderId="2" xfId="2" applyFont="1" applyFill="1" applyBorder="1"/>
  </cellXfs>
  <cellStyles count="3">
    <cellStyle name="Standaard" xfId="0" builtinId="0"/>
    <cellStyle name="Standaard 2" xfId="2" xr:uid="{6682A7E7-B948-405A-A4DC-2218C408306C}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4EB6C-BA7F-42E9-92C8-14CEC53B8F89}">
  <dimension ref="A1:L58"/>
  <sheetViews>
    <sheetView tabSelected="1" topLeftCell="A32" workbookViewId="0">
      <selection activeCell="D59" sqref="D59"/>
    </sheetView>
  </sheetViews>
  <sheetFormatPr defaultRowHeight="13.8" x14ac:dyDescent="0.25"/>
  <cols>
    <col min="1" max="1" width="11.69921875" customWidth="1"/>
    <col min="2" max="2" width="33.59765625" bestFit="1" customWidth="1"/>
    <col min="3" max="3" width="10.8984375" customWidth="1"/>
    <col min="4" max="5" width="37" bestFit="1" customWidth="1"/>
    <col min="6" max="6" width="10.19921875" bestFit="1" customWidth="1"/>
    <col min="7" max="7" width="11.69921875" bestFit="1" customWidth="1"/>
    <col min="10" max="10" width="11.3984375" customWidth="1"/>
    <col min="11" max="11" width="11.59765625" customWidth="1"/>
    <col min="12" max="12" width="13.09765625" customWidth="1"/>
  </cols>
  <sheetData>
    <row r="1" spans="1:12" x14ac:dyDescent="0.25">
      <c r="A1" s="59" t="s">
        <v>105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</row>
    <row r="2" spans="1:12" ht="14.4" thickBot="1" x14ac:dyDescent="0.3">
      <c r="A2" s="60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</row>
    <row r="3" spans="1:12" ht="14.4" thickBot="1" x14ac:dyDescent="0.3"/>
    <row r="4" spans="1:12" ht="14.4" thickBot="1" x14ac:dyDescent="0.3">
      <c r="B4" s="1" t="s">
        <v>0</v>
      </c>
      <c r="C4" s="2">
        <v>0</v>
      </c>
      <c r="E4" s="3"/>
      <c r="F4" s="3"/>
      <c r="G4" s="3"/>
    </row>
    <row r="5" spans="1:12" ht="14.4" thickBot="1" x14ac:dyDescent="0.3"/>
    <row r="6" spans="1:12" ht="41.4" x14ac:dyDescent="0.25">
      <c r="A6" s="54" t="s">
        <v>7</v>
      </c>
      <c r="B6" s="10" t="s">
        <v>1</v>
      </c>
      <c r="C6" s="10" t="s">
        <v>10</v>
      </c>
      <c r="D6" s="10" t="s">
        <v>8</v>
      </c>
      <c r="E6" s="10" t="s">
        <v>9</v>
      </c>
      <c r="F6" s="10" t="s">
        <v>42</v>
      </c>
      <c r="G6" s="10" t="s">
        <v>43</v>
      </c>
      <c r="H6" s="10" t="s">
        <v>2</v>
      </c>
      <c r="I6" s="10" t="s">
        <v>3</v>
      </c>
      <c r="J6" s="10" t="s">
        <v>4</v>
      </c>
      <c r="K6" s="10" t="s">
        <v>5</v>
      </c>
      <c r="L6" s="12" t="s">
        <v>6</v>
      </c>
    </row>
    <row r="7" spans="1:12" ht="14.4" x14ac:dyDescent="0.3">
      <c r="A7" s="55"/>
      <c r="B7" s="4" t="s">
        <v>30</v>
      </c>
      <c r="C7" s="24">
        <v>45978</v>
      </c>
      <c r="D7" s="64" t="s">
        <v>11</v>
      </c>
      <c r="E7" s="4" t="s">
        <v>14</v>
      </c>
      <c r="F7" s="5">
        <v>33</v>
      </c>
      <c r="G7" s="6"/>
      <c r="H7" s="14">
        <v>0</v>
      </c>
      <c r="I7" s="7">
        <f>SUM(H7*2)</f>
        <v>0</v>
      </c>
      <c r="J7" s="8">
        <f>ROUND(I7/60,2)</f>
        <v>0</v>
      </c>
      <c r="K7" s="9">
        <f t="shared" ref="K7:K18" si="0">$C$4</f>
        <v>0</v>
      </c>
      <c r="L7" s="13">
        <f t="shared" ref="L7:L18" si="1">ROUND(J7*$C$4,2)</f>
        <v>0</v>
      </c>
    </row>
    <row r="8" spans="1:12" ht="14.4" x14ac:dyDescent="0.3">
      <c r="A8" s="55"/>
      <c r="B8" s="4" t="s">
        <v>31</v>
      </c>
      <c r="C8" s="24">
        <v>45978</v>
      </c>
      <c r="D8" s="64" t="s">
        <v>12</v>
      </c>
      <c r="E8" s="4" t="s">
        <v>15</v>
      </c>
      <c r="F8" s="5">
        <v>17</v>
      </c>
      <c r="G8" s="6"/>
      <c r="H8" s="14"/>
      <c r="I8" s="7">
        <f t="shared" ref="I8:I18" si="2">SUM(H8*2)</f>
        <v>0</v>
      </c>
      <c r="J8" s="8">
        <f t="shared" ref="J8:J18" si="3">ROUND(I8/60,2)</f>
        <v>0</v>
      </c>
      <c r="K8" s="9">
        <f t="shared" si="0"/>
        <v>0</v>
      </c>
      <c r="L8" s="13">
        <f t="shared" si="1"/>
        <v>0</v>
      </c>
    </row>
    <row r="9" spans="1:12" ht="14.4" x14ac:dyDescent="0.3">
      <c r="A9" s="55"/>
      <c r="B9" s="4" t="s">
        <v>32</v>
      </c>
      <c r="C9" s="24">
        <v>45978</v>
      </c>
      <c r="D9" s="64" t="s">
        <v>11</v>
      </c>
      <c r="E9" s="4" t="s">
        <v>58</v>
      </c>
      <c r="F9" s="5">
        <v>28</v>
      </c>
      <c r="G9" s="6"/>
      <c r="H9" s="14"/>
      <c r="I9" s="7">
        <f t="shared" si="2"/>
        <v>0</v>
      </c>
      <c r="J9" s="8">
        <f t="shared" si="3"/>
        <v>0</v>
      </c>
      <c r="K9" s="9">
        <f t="shared" si="0"/>
        <v>0</v>
      </c>
      <c r="L9" s="13">
        <f t="shared" si="1"/>
        <v>0</v>
      </c>
    </row>
    <row r="10" spans="1:12" ht="14.4" x14ac:dyDescent="0.3">
      <c r="A10" s="55"/>
      <c r="B10" s="4" t="s">
        <v>33</v>
      </c>
      <c r="C10" s="24">
        <v>45978</v>
      </c>
      <c r="D10" s="64" t="s">
        <v>12</v>
      </c>
      <c r="E10" s="4" t="s">
        <v>17</v>
      </c>
      <c r="F10" s="5">
        <v>17</v>
      </c>
      <c r="G10" s="6"/>
      <c r="H10" s="14"/>
      <c r="I10" s="7">
        <f t="shared" si="2"/>
        <v>0</v>
      </c>
      <c r="J10" s="8">
        <f t="shared" si="3"/>
        <v>0</v>
      </c>
      <c r="K10" s="9">
        <f t="shared" si="0"/>
        <v>0</v>
      </c>
      <c r="L10" s="13">
        <f t="shared" si="1"/>
        <v>0</v>
      </c>
    </row>
    <row r="11" spans="1:12" ht="14.4" x14ac:dyDescent="0.3">
      <c r="A11" s="55"/>
      <c r="B11" s="4" t="s">
        <v>34</v>
      </c>
      <c r="C11" s="24">
        <v>45978</v>
      </c>
      <c r="D11" s="64" t="s">
        <v>13</v>
      </c>
      <c r="E11" s="4" t="s">
        <v>20</v>
      </c>
      <c r="F11" s="5" t="s">
        <v>44</v>
      </c>
      <c r="G11" s="5">
        <v>33</v>
      </c>
      <c r="H11" s="14"/>
      <c r="I11" s="7">
        <f t="shared" si="2"/>
        <v>0</v>
      </c>
      <c r="J11" s="8">
        <f t="shared" si="3"/>
        <v>0</v>
      </c>
      <c r="K11" s="9">
        <f t="shared" si="0"/>
        <v>0</v>
      </c>
      <c r="L11" s="13">
        <f t="shared" si="1"/>
        <v>0</v>
      </c>
    </row>
    <row r="12" spans="1:12" ht="14.4" x14ac:dyDescent="0.3">
      <c r="A12" s="55"/>
      <c r="B12" s="4" t="s">
        <v>35</v>
      </c>
      <c r="C12" s="25" t="s">
        <v>29</v>
      </c>
      <c r="D12" s="64" t="s">
        <v>11</v>
      </c>
      <c r="E12" s="4" t="s">
        <v>23</v>
      </c>
      <c r="F12" s="5">
        <v>22</v>
      </c>
      <c r="G12" s="6"/>
      <c r="H12" s="14"/>
      <c r="I12" s="7">
        <f t="shared" si="2"/>
        <v>0</v>
      </c>
      <c r="J12" s="8">
        <f t="shared" si="3"/>
        <v>0</v>
      </c>
      <c r="K12" s="9">
        <f t="shared" si="0"/>
        <v>0</v>
      </c>
      <c r="L12" s="13">
        <f t="shared" si="1"/>
        <v>0</v>
      </c>
    </row>
    <row r="13" spans="1:12" ht="14.4" x14ac:dyDescent="0.3">
      <c r="A13" s="55"/>
      <c r="B13" s="4" t="s">
        <v>36</v>
      </c>
      <c r="C13" s="4" t="s">
        <v>29</v>
      </c>
      <c r="D13" s="64" t="s">
        <v>16</v>
      </c>
      <c r="E13" s="4" t="s">
        <v>21</v>
      </c>
      <c r="F13" s="5" t="s">
        <v>44</v>
      </c>
      <c r="G13" s="5">
        <v>38</v>
      </c>
      <c r="H13" s="14"/>
      <c r="I13" s="7">
        <f t="shared" si="2"/>
        <v>0</v>
      </c>
      <c r="J13" s="8">
        <f t="shared" si="3"/>
        <v>0</v>
      </c>
      <c r="K13" s="9">
        <f t="shared" si="0"/>
        <v>0</v>
      </c>
      <c r="L13" s="13">
        <f t="shared" si="1"/>
        <v>0</v>
      </c>
    </row>
    <row r="14" spans="1:12" ht="14.4" x14ac:dyDescent="0.3">
      <c r="A14" s="55"/>
      <c r="B14" s="4" t="s">
        <v>37</v>
      </c>
      <c r="C14" s="4" t="s">
        <v>29</v>
      </c>
      <c r="D14" s="64" t="s">
        <v>12</v>
      </c>
      <c r="E14" s="4" t="s">
        <v>22</v>
      </c>
      <c r="F14" s="5">
        <v>18</v>
      </c>
      <c r="G14" s="6"/>
      <c r="H14" s="14"/>
      <c r="I14" s="7">
        <f t="shared" si="2"/>
        <v>0</v>
      </c>
      <c r="J14" s="8">
        <f t="shared" si="3"/>
        <v>0</v>
      </c>
      <c r="K14" s="9">
        <f t="shared" si="0"/>
        <v>0</v>
      </c>
      <c r="L14" s="13">
        <f t="shared" si="1"/>
        <v>0</v>
      </c>
    </row>
    <row r="15" spans="1:12" ht="14.4" x14ac:dyDescent="0.3">
      <c r="A15" s="55"/>
      <c r="B15" s="4" t="s">
        <v>38</v>
      </c>
      <c r="C15" s="4" t="s">
        <v>29</v>
      </c>
      <c r="D15" s="64" t="s">
        <v>18</v>
      </c>
      <c r="E15" s="4" t="s">
        <v>26</v>
      </c>
      <c r="F15" s="5" t="s">
        <v>44</v>
      </c>
      <c r="G15" s="5">
        <v>29</v>
      </c>
      <c r="H15" s="14"/>
      <c r="I15" s="7">
        <f t="shared" si="2"/>
        <v>0</v>
      </c>
      <c r="J15" s="8">
        <f t="shared" si="3"/>
        <v>0</v>
      </c>
      <c r="K15" s="9">
        <f t="shared" si="0"/>
        <v>0</v>
      </c>
      <c r="L15" s="13">
        <f t="shared" si="1"/>
        <v>0</v>
      </c>
    </row>
    <row r="16" spans="1:12" ht="14.4" x14ac:dyDescent="0.3">
      <c r="A16" s="55"/>
      <c r="B16" s="4" t="s">
        <v>39</v>
      </c>
      <c r="C16" s="4" t="s">
        <v>29</v>
      </c>
      <c r="D16" s="64" t="s">
        <v>19</v>
      </c>
      <c r="E16" s="4" t="s">
        <v>25</v>
      </c>
      <c r="F16" s="5" t="s">
        <v>44</v>
      </c>
      <c r="G16" s="5">
        <v>22</v>
      </c>
      <c r="H16" s="14"/>
      <c r="I16" s="7">
        <f t="shared" si="2"/>
        <v>0</v>
      </c>
      <c r="J16" s="8">
        <f t="shared" si="3"/>
        <v>0</v>
      </c>
      <c r="K16" s="9">
        <f t="shared" si="0"/>
        <v>0</v>
      </c>
      <c r="L16" s="13">
        <f t="shared" si="1"/>
        <v>0</v>
      </c>
    </row>
    <row r="17" spans="1:12" ht="14.4" x14ac:dyDescent="0.3">
      <c r="A17" s="55"/>
      <c r="B17" s="63" t="s">
        <v>40</v>
      </c>
      <c r="C17" s="63" t="s">
        <v>29</v>
      </c>
      <c r="D17" s="65" t="s">
        <v>11</v>
      </c>
      <c r="E17" s="63" t="s">
        <v>27</v>
      </c>
      <c r="F17" s="5">
        <v>22</v>
      </c>
      <c r="G17" s="6"/>
      <c r="H17" s="14"/>
      <c r="I17" s="7">
        <f t="shared" si="2"/>
        <v>0</v>
      </c>
      <c r="J17" s="8">
        <f t="shared" si="3"/>
        <v>0</v>
      </c>
      <c r="K17" s="9">
        <f t="shared" si="0"/>
        <v>0</v>
      </c>
      <c r="L17" s="13">
        <f t="shared" si="1"/>
        <v>0</v>
      </c>
    </row>
    <row r="18" spans="1:12" ht="15" thickBot="1" x14ac:dyDescent="0.35">
      <c r="A18" s="55"/>
      <c r="B18" s="4" t="s">
        <v>41</v>
      </c>
      <c r="C18" s="4" t="s">
        <v>29</v>
      </c>
      <c r="D18" s="64" t="s">
        <v>24</v>
      </c>
      <c r="E18" s="4" t="s">
        <v>28</v>
      </c>
      <c r="F18" s="5" t="s">
        <v>44</v>
      </c>
      <c r="G18" s="5">
        <v>36</v>
      </c>
      <c r="H18" s="14"/>
      <c r="I18" s="7">
        <f t="shared" si="2"/>
        <v>0</v>
      </c>
      <c r="J18" s="8">
        <f t="shared" si="3"/>
        <v>0</v>
      </c>
      <c r="K18" s="9">
        <f t="shared" si="0"/>
        <v>0</v>
      </c>
      <c r="L18" s="13">
        <f t="shared" si="1"/>
        <v>0</v>
      </c>
    </row>
    <row r="19" spans="1:12" ht="15" customHeight="1" thickBot="1" x14ac:dyDescent="0.3">
      <c r="A19" s="56"/>
      <c r="B19" s="57"/>
      <c r="C19" s="57"/>
      <c r="D19" s="57"/>
      <c r="E19" s="57"/>
      <c r="F19" s="57"/>
      <c r="G19" s="57"/>
      <c r="H19" s="57"/>
      <c r="I19" s="58"/>
      <c r="J19" s="32" t="s">
        <v>104</v>
      </c>
      <c r="K19" s="33"/>
      <c r="L19" s="15">
        <f>SUM(L7:L18)</f>
        <v>0</v>
      </c>
    </row>
    <row r="20" spans="1:12" ht="41.4" x14ac:dyDescent="0.25">
      <c r="A20" s="61" t="s">
        <v>57</v>
      </c>
      <c r="B20" s="10" t="s">
        <v>1</v>
      </c>
      <c r="C20" s="10" t="s">
        <v>10</v>
      </c>
      <c r="D20" s="10" t="s">
        <v>8</v>
      </c>
      <c r="E20" s="10" t="s">
        <v>9</v>
      </c>
      <c r="F20" s="10" t="s">
        <v>42</v>
      </c>
      <c r="G20" s="10" t="s">
        <v>43</v>
      </c>
      <c r="H20" s="10" t="s">
        <v>2</v>
      </c>
      <c r="I20" s="10" t="s">
        <v>3</v>
      </c>
      <c r="J20" s="10" t="s">
        <v>4</v>
      </c>
      <c r="K20" s="10" t="s">
        <v>5</v>
      </c>
      <c r="L20" s="12" t="s">
        <v>6</v>
      </c>
    </row>
    <row r="21" spans="1:12" ht="14.4" x14ac:dyDescent="0.3">
      <c r="A21" s="62"/>
      <c r="B21" s="4" t="s">
        <v>45</v>
      </c>
      <c r="C21" s="4" t="s">
        <v>46</v>
      </c>
      <c r="D21" s="64" t="s">
        <v>47</v>
      </c>
      <c r="E21" s="4" t="s">
        <v>48</v>
      </c>
      <c r="F21" s="4"/>
      <c r="G21" s="5">
        <v>50</v>
      </c>
      <c r="H21" s="14"/>
      <c r="I21" s="7">
        <f t="shared" ref="I21:I25" si="4">SUM(H21*2)</f>
        <v>0</v>
      </c>
      <c r="J21" s="8">
        <f>ROUND(I21/60,2)</f>
        <v>0</v>
      </c>
      <c r="K21" s="9">
        <f t="shared" ref="K21:K25" si="5">$C$4</f>
        <v>0</v>
      </c>
      <c r="L21" s="13">
        <f t="shared" ref="L21:L25" si="6">ROUND(J21*$C$4,2)</f>
        <v>0</v>
      </c>
    </row>
    <row r="22" spans="1:12" ht="14.4" x14ac:dyDescent="0.3">
      <c r="A22" s="62"/>
      <c r="B22" s="4" t="s">
        <v>49</v>
      </c>
      <c r="C22" s="4" t="s">
        <v>46</v>
      </c>
      <c r="D22" s="64" t="s">
        <v>50</v>
      </c>
      <c r="E22" s="4" t="s">
        <v>20</v>
      </c>
      <c r="F22" s="4"/>
      <c r="G22" s="5">
        <v>44</v>
      </c>
      <c r="H22" s="14"/>
      <c r="I22" s="7">
        <f t="shared" si="4"/>
        <v>0</v>
      </c>
      <c r="J22" s="8">
        <f t="shared" ref="J22:J25" si="7">ROUND(I22/60,2)</f>
        <v>0</v>
      </c>
      <c r="K22" s="9">
        <f t="shared" si="5"/>
        <v>0</v>
      </c>
      <c r="L22" s="13">
        <f t="shared" si="6"/>
        <v>0</v>
      </c>
    </row>
    <row r="23" spans="1:12" ht="14.4" x14ac:dyDescent="0.3">
      <c r="A23" s="62"/>
      <c r="B23" s="4" t="s">
        <v>51</v>
      </c>
      <c r="C23" s="4" t="s">
        <v>46</v>
      </c>
      <c r="D23" s="64" t="s">
        <v>52</v>
      </c>
      <c r="E23" s="4" t="s">
        <v>53</v>
      </c>
      <c r="F23" s="4"/>
      <c r="G23" s="5">
        <v>31</v>
      </c>
      <c r="H23" s="14"/>
      <c r="I23" s="7">
        <f t="shared" si="4"/>
        <v>0</v>
      </c>
      <c r="J23" s="8">
        <f t="shared" si="7"/>
        <v>0</v>
      </c>
      <c r="K23" s="9">
        <f t="shared" si="5"/>
        <v>0</v>
      </c>
      <c r="L23" s="13">
        <f t="shared" si="6"/>
        <v>0</v>
      </c>
    </row>
    <row r="24" spans="1:12" ht="14.4" x14ac:dyDescent="0.3">
      <c r="A24" s="62"/>
      <c r="B24" s="4" t="s">
        <v>36</v>
      </c>
      <c r="C24" s="4" t="s">
        <v>46</v>
      </c>
      <c r="D24" s="64" t="s">
        <v>16</v>
      </c>
      <c r="E24" s="4" t="s">
        <v>54</v>
      </c>
      <c r="F24" s="4"/>
      <c r="G24" s="5">
        <v>38</v>
      </c>
      <c r="H24" s="14"/>
      <c r="I24" s="7">
        <f t="shared" si="4"/>
        <v>0</v>
      </c>
      <c r="J24" s="8">
        <f t="shared" si="7"/>
        <v>0</v>
      </c>
      <c r="K24" s="9">
        <f t="shared" si="5"/>
        <v>0</v>
      </c>
      <c r="L24" s="13">
        <f t="shared" si="6"/>
        <v>0</v>
      </c>
    </row>
    <row r="25" spans="1:12" ht="15" thickBot="1" x14ac:dyDescent="0.35">
      <c r="A25" s="62"/>
      <c r="B25" s="4" t="s">
        <v>55</v>
      </c>
      <c r="C25" s="4" t="s">
        <v>46</v>
      </c>
      <c r="D25" s="4" t="s">
        <v>56</v>
      </c>
      <c r="E25" s="4" t="s">
        <v>28</v>
      </c>
      <c r="F25" s="4"/>
      <c r="G25" s="5">
        <v>57</v>
      </c>
      <c r="H25" s="14"/>
      <c r="I25" s="7">
        <f t="shared" si="4"/>
        <v>0</v>
      </c>
      <c r="J25" s="8">
        <f t="shared" si="7"/>
        <v>0</v>
      </c>
      <c r="K25" s="9">
        <f t="shared" si="5"/>
        <v>0</v>
      </c>
      <c r="L25" s="13">
        <f t="shared" si="6"/>
        <v>0</v>
      </c>
    </row>
    <row r="26" spans="1:12" ht="15" customHeight="1" thickBot="1" x14ac:dyDescent="0.3">
      <c r="A26" s="56"/>
      <c r="B26" s="57"/>
      <c r="C26" s="57"/>
      <c r="D26" s="57"/>
      <c r="E26" s="57"/>
      <c r="F26" s="57"/>
      <c r="G26" s="57"/>
      <c r="H26" s="57"/>
      <c r="I26" s="58"/>
      <c r="J26" s="32" t="s">
        <v>104</v>
      </c>
      <c r="K26" s="33"/>
      <c r="L26" s="15">
        <f>SUM(L21:L25)</f>
        <v>0</v>
      </c>
    </row>
    <row r="27" spans="1:12" ht="42" thickBot="1" x14ac:dyDescent="0.3">
      <c r="A27" s="54" t="s">
        <v>59</v>
      </c>
      <c r="B27" s="10" t="s">
        <v>1</v>
      </c>
      <c r="C27" s="10" t="s">
        <v>10</v>
      </c>
      <c r="D27" s="10" t="s">
        <v>8</v>
      </c>
      <c r="E27" s="10" t="s">
        <v>9</v>
      </c>
      <c r="F27" s="10" t="s">
        <v>42</v>
      </c>
      <c r="G27" s="10" t="s">
        <v>43</v>
      </c>
      <c r="H27" s="10" t="s">
        <v>2</v>
      </c>
      <c r="I27" s="10" t="s">
        <v>3</v>
      </c>
      <c r="J27" s="10" t="s">
        <v>4</v>
      </c>
      <c r="K27" s="10" t="s">
        <v>5</v>
      </c>
      <c r="L27" s="12" t="s">
        <v>6</v>
      </c>
    </row>
    <row r="28" spans="1:12" ht="15" thickBot="1" x14ac:dyDescent="0.35">
      <c r="A28" s="55"/>
      <c r="B28" s="4" t="s">
        <v>60</v>
      </c>
      <c r="C28" s="4" t="s">
        <v>66</v>
      </c>
      <c r="D28" s="4" t="s">
        <v>67</v>
      </c>
      <c r="E28" s="4" t="s">
        <v>68</v>
      </c>
      <c r="F28" s="4">
        <v>24</v>
      </c>
      <c r="G28" s="4"/>
      <c r="H28" s="14"/>
      <c r="I28" s="7">
        <f>SUM(H28*2)</f>
        <v>0</v>
      </c>
      <c r="J28" s="8">
        <f>ROUND(I28/60,2)</f>
        <v>0</v>
      </c>
      <c r="K28" s="9">
        <f t="shared" ref="K28:K34" si="8">$C$4</f>
        <v>0</v>
      </c>
      <c r="L28" s="13">
        <f t="shared" ref="L28:L34" si="9">ROUND(J28*$C$4,2)</f>
        <v>0</v>
      </c>
    </row>
    <row r="29" spans="1:12" ht="14.4" x14ac:dyDescent="0.3">
      <c r="A29" s="55"/>
      <c r="B29" s="4" t="s">
        <v>61</v>
      </c>
      <c r="C29" s="4" t="s">
        <v>66</v>
      </c>
      <c r="D29" s="4" t="s">
        <v>67</v>
      </c>
      <c r="E29" s="4" t="s">
        <v>69</v>
      </c>
      <c r="F29" s="4">
        <v>29</v>
      </c>
      <c r="G29" s="4"/>
      <c r="H29" s="14"/>
      <c r="I29" s="7">
        <f t="shared" ref="I29:I34" si="10">SUM(H29*2)</f>
        <v>0</v>
      </c>
      <c r="J29" s="8">
        <f t="shared" ref="J29:J34" si="11">ROUND(I29/60,2)</f>
        <v>0</v>
      </c>
      <c r="K29" s="9">
        <f t="shared" si="8"/>
        <v>0</v>
      </c>
      <c r="L29" s="13">
        <f t="shared" si="9"/>
        <v>0</v>
      </c>
    </row>
    <row r="30" spans="1:12" ht="14.4" x14ac:dyDescent="0.3">
      <c r="A30" s="55"/>
      <c r="B30" s="4" t="s">
        <v>62</v>
      </c>
      <c r="C30" s="4" t="s">
        <v>66</v>
      </c>
      <c r="D30" s="4" t="s">
        <v>70</v>
      </c>
      <c r="E30" s="4" t="s">
        <v>71</v>
      </c>
      <c r="F30" s="4" t="s">
        <v>44</v>
      </c>
      <c r="G30" s="4">
        <v>26</v>
      </c>
      <c r="H30" s="14"/>
      <c r="I30" s="7">
        <f t="shared" si="10"/>
        <v>0</v>
      </c>
      <c r="J30" s="8">
        <f t="shared" si="11"/>
        <v>0</v>
      </c>
      <c r="K30" s="9">
        <f t="shared" si="8"/>
        <v>0</v>
      </c>
      <c r="L30" s="13">
        <f t="shared" si="9"/>
        <v>0</v>
      </c>
    </row>
    <row r="31" spans="1:12" ht="14.4" x14ac:dyDescent="0.3">
      <c r="A31" s="55"/>
      <c r="B31" s="4" t="s">
        <v>63</v>
      </c>
      <c r="C31" s="4" t="s">
        <v>66</v>
      </c>
      <c r="D31" s="4" t="s">
        <v>67</v>
      </c>
      <c r="E31" s="4" t="s">
        <v>72</v>
      </c>
      <c r="F31" s="4">
        <v>26</v>
      </c>
      <c r="G31" s="4"/>
      <c r="H31" s="14"/>
      <c r="I31" s="7">
        <f t="shared" si="10"/>
        <v>0</v>
      </c>
      <c r="J31" s="8">
        <f t="shared" si="11"/>
        <v>0</v>
      </c>
      <c r="K31" s="9">
        <f t="shared" si="8"/>
        <v>0</v>
      </c>
      <c r="L31" s="13">
        <f t="shared" si="9"/>
        <v>0</v>
      </c>
    </row>
    <row r="32" spans="1:12" ht="14.4" x14ac:dyDescent="0.3">
      <c r="A32" s="55"/>
      <c r="B32" s="4" t="s">
        <v>64</v>
      </c>
      <c r="C32" s="4" t="s">
        <v>66</v>
      </c>
      <c r="D32" s="4" t="s">
        <v>16</v>
      </c>
      <c r="E32" s="4" t="s">
        <v>73</v>
      </c>
      <c r="F32" s="4" t="s">
        <v>44</v>
      </c>
      <c r="G32" s="4">
        <v>34</v>
      </c>
      <c r="H32" s="14"/>
      <c r="I32" s="7">
        <f t="shared" si="10"/>
        <v>0</v>
      </c>
      <c r="J32" s="8">
        <f t="shared" si="11"/>
        <v>0</v>
      </c>
      <c r="K32" s="9">
        <f t="shared" si="8"/>
        <v>0</v>
      </c>
      <c r="L32" s="13">
        <f t="shared" si="9"/>
        <v>0</v>
      </c>
    </row>
    <row r="33" spans="1:12" ht="14.4" x14ac:dyDescent="0.3">
      <c r="A33" s="55"/>
      <c r="B33" s="4" t="s">
        <v>30</v>
      </c>
      <c r="C33" s="4" t="s">
        <v>66</v>
      </c>
      <c r="D33" s="4" t="s">
        <v>11</v>
      </c>
      <c r="E33" s="4" t="s">
        <v>21</v>
      </c>
      <c r="F33" s="4" t="s">
        <v>44</v>
      </c>
      <c r="G33" s="4">
        <v>33</v>
      </c>
      <c r="H33" s="14"/>
      <c r="I33" s="7">
        <f t="shared" si="10"/>
        <v>0</v>
      </c>
      <c r="J33" s="8">
        <f t="shared" si="11"/>
        <v>0</v>
      </c>
      <c r="K33" s="9">
        <f t="shared" si="8"/>
        <v>0</v>
      </c>
      <c r="L33" s="13">
        <f t="shared" si="9"/>
        <v>0</v>
      </c>
    </row>
    <row r="34" spans="1:12" ht="15" thickBot="1" x14ac:dyDescent="0.35">
      <c r="A34" s="55"/>
      <c r="B34" s="4" t="s">
        <v>65</v>
      </c>
      <c r="C34" s="4" t="s">
        <v>66</v>
      </c>
      <c r="D34" s="4" t="s">
        <v>74</v>
      </c>
      <c r="E34" s="4" t="s">
        <v>26</v>
      </c>
      <c r="F34" s="4" t="s">
        <v>44</v>
      </c>
      <c r="G34" s="4">
        <v>33</v>
      </c>
      <c r="H34" s="14"/>
      <c r="I34" s="7">
        <f t="shared" si="10"/>
        <v>0</v>
      </c>
      <c r="J34" s="8">
        <f t="shared" si="11"/>
        <v>0</v>
      </c>
      <c r="K34" s="9">
        <f t="shared" si="8"/>
        <v>0</v>
      </c>
      <c r="L34" s="13">
        <f t="shared" si="9"/>
        <v>0</v>
      </c>
    </row>
    <row r="35" spans="1:12" ht="14.4" thickBot="1" x14ac:dyDescent="0.3">
      <c r="A35" s="56"/>
      <c r="B35" s="57"/>
      <c r="C35" s="57"/>
      <c r="D35" s="57"/>
      <c r="E35" s="57"/>
      <c r="F35" s="57"/>
      <c r="G35" s="57"/>
      <c r="H35" s="57"/>
      <c r="I35" s="58"/>
      <c r="J35" s="32" t="s">
        <v>104</v>
      </c>
      <c r="K35" s="33"/>
      <c r="L35" s="16">
        <f>SUM(L28:L34)</f>
        <v>0</v>
      </c>
    </row>
    <row r="36" spans="1:12" ht="41.4" x14ac:dyDescent="0.25">
      <c r="A36" s="54" t="s">
        <v>88</v>
      </c>
      <c r="B36" s="10" t="s">
        <v>1</v>
      </c>
      <c r="C36" s="10" t="s">
        <v>10</v>
      </c>
      <c r="D36" s="10" t="s">
        <v>8</v>
      </c>
      <c r="E36" s="10" t="s">
        <v>9</v>
      </c>
      <c r="F36" s="10" t="s">
        <v>42</v>
      </c>
      <c r="G36" s="10" t="s">
        <v>43</v>
      </c>
      <c r="H36" s="10" t="s">
        <v>2</v>
      </c>
      <c r="I36" s="10" t="s">
        <v>3</v>
      </c>
      <c r="J36" s="10" t="s">
        <v>4</v>
      </c>
      <c r="K36" s="10" t="s">
        <v>5</v>
      </c>
      <c r="L36" s="12" t="s">
        <v>6</v>
      </c>
    </row>
    <row r="37" spans="1:12" ht="14.4" x14ac:dyDescent="0.3">
      <c r="A37" s="55"/>
      <c r="B37" s="4" t="s">
        <v>75</v>
      </c>
      <c r="C37" s="4" t="s">
        <v>76</v>
      </c>
      <c r="D37" s="4" t="s">
        <v>82</v>
      </c>
      <c r="E37" s="4" t="s">
        <v>48</v>
      </c>
      <c r="F37" s="4"/>
      <c r="G37" s="4">
        <v>47</v>
      </c>
      <c r="H37" s="14"/>
      <c r="I37" s="7">
        <f>SUM(H37*2)</f>
        <v>0</v>
      </c>
      <c r="J37" s="8">
        <f>ROUND(I37/60,2)</f>
        <v>0</v>
      </c>
      <c r="K37" s="9">
        <f t="shared" ref="K37:K42" si="12">$C$4</f>
        <v>0</v>
      </c>
      <c r="L37" s="13">
        <f t="shared" ref="L37:L42" si="13">ROUND(J37*$C$4,2)</f>
        <v>0</v>
      </c>
    </row>
    <row r="38" spans="1:12" ht="14.4" x14ac:dyDescent="0.3">
      <c r="A38" s="55"/>
      <c r="B38" s="4" t="s">
        <v>77</v>
      </c>
      <c r="C38" s="4" t="s">
        <v>76</v>
      </c>
      <c r="D38" s="4" t="s">
        <v>83</v>
      </c>
      <c r="E38" s="4" t="s">
        <v>20</v>
      </c>
      <c r="F38" s="11"/>
      <c r="G38" s="4">
        <v>24</v>
      </c>
      <c r="H38" s="14"/>
      <c r="I38" s="7">
        <f t="shared" ref="I38:I42" si="14">SUM(H38*2)</f>
        <v>0</v>
      </c>
      <c r="J38" s="8">
        <f t="shared" ref="J38:J42" si="15">ROUND(I38/60,2)</f>
        <v>0</v>
      </c>
      <c r="K38" s="9">
        <f t="shared" si="12"/>
        <v>0</v>
      </c>
      <c r="L38" s="13">
        <f t="shared" si="13"/>
        <v>0</v>
      </c>
    </row>
    <row r="39" spans="1:12" ht="14.4" x14ac:dyDescent="0.3">
      <c r="A39" s="55"/>
      <c r="B39" s="4" t="s">
        <v>78</v>
      </c>
      <c r="C39" s="4" t="s">
        <v>76</v>
      </c>
      <c r="D39" s="4" t="s">
        <v>84</v>
      </c>
      <c r="E39" s="4" t="s">
        <v>20</v>
      </c>
      <c r="F39" s="11"/>
      <c r="G39" s="4">
        <v>25</v>
      </c>
      <c r="H39" s="14"/>
      <c r="I39" s="7">
        <f t="shared" si="14"/>
        <v>0</v>
      </c>
      <c r="J39" s="8">
        <f t="shared" si="15"/>
        <v>0</v>
      </c>
      <c r="K39" s="9">
        <f t="shared" si="12"/>
        <v>0</v>
      </c>
      <c r="L39" s="13">
        <f t="shared" si="13"/>
        <v>0</v>
      </c>
    </row>
    <row r="40" spans="1:12" ht="14.4" x14ac:dyDescent="0.3">
      <c r="A40" s="55"/>
      <c r="B40" s="4" t="s">
        <v>79</v>
      </c>
      <c r="C40" s="4" t="s">
        <v>76</v>
      </c>
      <c r="D40" s="4" t="s">
        <v>85</v>
      </c>
      <c r="E40" s="4" t="s">
        <v>53</v>
      </c>
      <c r="F40" s="11"/>
      <c r="G40" s="4">
        <v>28</v>
      </c>
      <c r="H40" s="14"/>
      <c r="I40" s="7">
        <f t="shared" si="14"/>
        <v>0</v>
      </c>
      <c r="J40" s="8">
        <f t="shared" si="15"/>
        <v>0</v>
      </c>
      <c r="K40" s="9">
        <f t="shared" si="12"/>
        <v>0</v>
      </c>
      <c r="L40" s="13">
        <f t="shared" si="13"/>
        <v>0</v>
      </c>
    </row>
    <row r="41" spans="1:12" ht="14.4" x14ac:dyDescent="0.3">
      <c r="A41" s="55"/>
      <c r="B41" s="4" t="s">
        <v>80</v>
      </c>
      <c r="C41" s="4" t="s">
        <v>76</v>
      </c>
      <c r="D41" s="4" t="s">
        <v>16</v>
      </c>
      <c r="E41" s="4" t="s">
        <v>86</v>
      </c>
      <c r="F41" s="11"/>
      <c r="G41" s="4">
        <v>27</v>
      </c>
      <c r="H41" s="14"/>
      <c r="I41" s="7">
        <f t="shared" si="14"/>
        <v>0</v>
      </c>
      <c r="J41" s="8">
        <f t="shared" si="15"/>
        <v>0</v>
      </c>
      <c r="K41" s="9">
        <f t="shared" si="12"/>
        <v>0</v>
      </c>
      <c r="L41" s="13">
        <f t="shared" si="13"/>
        <v>0</v>
      </c>
    </row>
    <row r="42" spans="1:12" ht="15" thickBot="1" x14ac:dyDescent="0.35">
      <c r="A42" s="55"/>
      <c r="B42" s="4" t="s">
        <v>81</v>
      </c>
      <c r="C42" s="4" t="s">
        <v>76</v>
      </c>
      <c r="D42" s="4" t="s">
        <v>87</v>
      </c>
      <c r="E42" s="4" t="s">
        <v>28</v>
      </c>
      <c r="F42" s="11"/>
      <c r="G42" s="4">
        <v>23</v>
      </c>
      <c r="H42" s="14"/>
      <c r="I42" s="7">
        <f t="shared" si="14"/>
        <v>0</v>
      </c>
      <c r="J42" s="8">
        <f t="shared" si="15"/>
        <v>0</v>
      </c>
      <c r="K42" s="9">
        <f t="shared" si="12"/>
        <v>0</v>
      </c>
      <c r="L42" s="13">
        <f t="shared" si="13"/>
        <v>0</v>
      </c>
    </row>
    <row r="43" spans="1:12" ht="14.4" thickBot="1" x14ac:dyDescent="0.3">
      <c r="A43" s="19"/>
      <c r="B43" s="20"/>
      <c r="C43" s="20"/>
      <c r="D43" s="20"/>
      <c r="E43" s="20"/>
      <c r="F43" s="20"/>
      <c r="G43" s="20"/>
      <c r="H43" s="20"/>
      <c r="I43" s="21"/>
      <c r="J43" s="32" t="s">
        <v>104</v>
      </c>
      <c r="K43" s="33"/>
      <c r="L43" s="16">
        <f>SUM(L37:L42)</f>
        <v>0</v>
      </c>
    </row>
    <row r="44" spans="1:12" ht="41.4" x14ac:dyDescent="0.25">
      <c r="A44" s="55" t="s">
        <v>89</v>
      </c>
      <c r="B44" s="17" t="s">
        <v>1</v>
      </c>
      <c r="C44" s="17" t="s">
        <v>10</v>
      </c>
      <c r="D44" s="17" t="s">
        <v>8</v>
      </c>
      <c r="E44" s="17" t="s">
        <v>9</v>
      </c>
      <c r="F44" s="17" t="s">
        <v>42</v>
      </c>
      <c r="G44" s="17" t="s">
        <v>43</v>
      </c>
      <c r="H44" s="17" t="s">
        <v>2</v>
      </c>
      <c r="I44" s="17" t="s">
        <v>3</v>
      </c>
      <c r="J44" s="17" t="s">
        <v>4</v>
      </c>
      <c r="K44" s="17" t="s">
        <v>5</v>
      </c>
      <c r="L44" s="18" t="s">
        <v>6</v>
      </c>
    </row>
    <row r="45" spans="1:12" ht="14.4" x14ac:dyDescent="0.3">
      <c r="A45" s="55"/>
      <c r="B45" s="4" t="s">
        <v>90</v>
      </c>
      <c r="C45" s="24">
        <v>45982</v>
      </c>
      <c r="D45" s="4" t="s">
        <v>97</v>
      </c>
      <c r="E45" s="4" t="s">
        <v>71</v>
      </c>
      <c r="F45" s="4"/>
      <c r="G45" s="4">
        <v>41</v>
      </c>
      <c r="H45" s="14"/>
      <c r="I45" s="7">
        <f>SUM(H45*2)</f>
        <v>0</v>
      </c>
      <c r="J45" s="8">
        <f>ROUND(I45/60,2)</f>
        <v>0</v>
      </c>
      <c r="K45" s="9">
        <f t="shared" ref="K45:K51" si="16">$C$4</f>
        <v>0</v>
      </c>
      <c r="L45" s="13">
        <f t="shared" ref="L45:L51" si="17">ROUND(J45*$C$4,2)</f>
        <v>0</v>
      </c>
    </row>
    <row r="46" spans="1:12" ht="14.4" x14ac:dyDescent="0.3">
      <c r="A46" s="55"/>
      <c r="B46" s="4" t="s">
        <v>91</v>
      </c>
      <c r="C46" s="24">
        <v>45982</v>
      </c>
      <c r="D46" s="4" t="s">
        <v>16</v>
      </c>
      <c r="E46" s="4" t="s">
        <v>73</v>
      </c>
      <c r="F46" s="4"/>
      <c r="G46" s="4">
        <v>34</v>
      </c>
      <c r="H46" s="14"/>
      <c r="I46" s="7">
        <f t="shared" ref="I46:I51" si="18">SUM(H46*2)</f>
        <v>0</v>
      </c>
      <c r="J46" s="8">
        <f t="shared" ref="J46:J51" si="19">ROUND(I46/60,2)</f>
        <v>0</v>
      </c>
      <c r="K46" s="9">
        <f t="shared" si="16"/>
        <v>0</v>
      </c>
      <c r="L46" s="13">
        <f t="shared" si="17"/>
        <v>0</v>
      </c>
    </row>
    <row r="47" spans="1:12" ht="14.4" x14ac:dyDescent="0.3">
      <c r="A47" s="55"/>
      <c r="B47" s="4" t="s">
        <v>92</v>
      </c>
      <c r="C47" s="24">
        <v>45982</v>
      </c>
      <c r="D47" s="4" t="s">
        <v>67</v>
      </c>
      <c r="E47" s="4" t="s">
        <v>98</v>
      </c>
      <c r="F47" s="4">
        <v>26</v>
      </c>
      <c r="G47" s="4"/>
      <c r="H47" s="14"/>
      <c r="I47" s="7">
        <f t="shared" si="18"/>
        <v>0</v>
      </c>
      <c r="J47" s="8">
        <f t="shared" si="19"/>
        <v>0</v>
      </c>
      <c r="K47" s="9">
        <f t="shared" si="16"/>
        <v>0</v>
      </c>
      <c r="L47" s="13">
        <f t="shared" si="17"/>
        <v>0</v>
      </c>
    </row>
    <row r="48" spans="1:12" ht="14.4" x14ac:dyDescent="0.3">
      <c r="A48" s="55"/>
      <c r="B48" s="4" t="s">
        <v>93</v>
      </c>
      <c r="C48" s="24">
        <v>45982</v>
      </c>
      <c r="D48" s="4" t="s">
        <v>16</v>
      </c>
      <c r="E48" s="4" t="s">
        <v>21</v>
      </c>
      <c r="F48" s="4"/>
      <c r="G48" s="4">
        <v>23</v>
      </c>
      <c r="H48" s="14"/>
      <c r="I48" s="7">
        <f t="shared" si="18"/>
        <v>0</v>
      </c>
      <c r="J48" s="8">
        <f t="shared" si="19"/>
        <v>0</v>
      </c>
      <c r="K48" s="9">
        <f t="shared" si="16"/>
        <v>0</v>
      </c>
      <c r="L48" s="13">
        <f t="shared" si="17"/>
        <v>0</v>
      </c>
    </row>
    <row r="49" spans="1:12" ht="14.4" x14ac:dyDescent="0.3">
      <c r="A49" s="55"/>
      <c r="B49" s="4" t="s">
        <v>94</v>
      </c>
      <c r="C49" s="24">
        <v>45982</v>
      </c>
      <c r="D49" s="4" t="s">
        <v>16</v>
      </c>
      <c r="E49" s="4" t="s">
        <v>25</v>
      </c>
      <c r="F49" s="4"/>
      <c r="G49" s="4">
        <v>20</v>
      </c>
      <c r="H49" s="14"/>
      <c r="I49" s="7">
        <f t="shared" si="18"/>
        <v>0</v>
      </c>
      <c r="J49" s="8">
        <f t="shared" si="19"/>
        <v>0</v>
      </c>
      <c r="K49" s="9">
        <f t="shared" si="16"/>
        <v>0</v>
      </c>
      <c r="L49" s="13">
        <f t="shared" si="17"/>
        <v>0</v>
      </c>
    </row>
    <row r="50" spans="1:12" ht="14.4" x14ac:dyDescent="0.3">
      <c r="A50" s="55"/>
      <c r="B50" s="4" t="s">
        <v>95</v>
      </c>
      <c r="C50" s="24">
        <v>45982</v>
      </c>
      <c r="D50" s="4" t="s">
        <v>67</v>
      </c>
      <c r="E50" s="4" t="s">
        <v>99</v>
      </c>
      <c r="F50" s="4"/>
      <c r="G50" s="4">
        <v>31</v>
      </c>
      <c r="H50" s="14"/>
      <c r="I50" s="7">
        <f t="shared" si="18"/>
        <v>0</v>
      </c>
      <c r="J50" s="8">
        <f t="shared" si="19"/>
        <v>0</v>
      </c>
      <c r="K50" s="9">
        <f t="shared" si="16"/>
        <v>0</v>
      </c>
      <c r="L50" s="13">
        <f t="shared" si="17"/>
        <v>0</v>
      </c>
    </row>
    <row r="51" spans="1:12" ht="15" thickBot="1" x14ac:dyDescent="0.35">
      <c r="A51" s="55"/>
      <c r="B51" s="4" t="s">
        <v>96</v>
      </c>
      <c r="C51" s="24">
        <v>45982</v>
      </c>
      <c r="D51" s="4" t="s">
        <v>12</v>
      </c>
      <c r="E51" s="4" t="s">
        <v>100</v>
      </c>
      <c r="F51" s="4"/>
      <c r="G51" s="4">
        <v>24</v>
      </c>
      <c r="H51" s="14"/>
      <c r="I51" s="7">
        <f t="shared" si="18"/>
        <v>0</v>
      </c>
      <c r="J51" s="8">
        <f t="shared" si="19"/>
        <v>0</v>
      </c>
      <c r="K51" s="9">
        <f t="shared" si="16"/>
        <v>0</v>
      </c>
      <c r="L51" s="13">
        <f t="shared" si="17"/>
        <v>0</v>
      </c>
    </row>
    <row r="52" spans="1:12" ht="14.4" thickBot="1" x14ac:dyDescent="0.3">
      <c r="A52" s="19"/>
      <c r="B52" s="20"/>
      <c r="C52" s="20"/>
      <c r="D52" s="20"/>
      <c r="E52" s="20"/>
      <c r="F52" s="20"/>
      <c r="G52" s="20"/>
      <c r="H52" s="20"/>
      <c r="I52" s="21"/>
      <c r="J52" s="32" t="s">
        <v>104</v>
      </c>
      <c r="K52" s="34"/>
      <c r="L52" s="16">
        <f>SUM(L45:L51)</f>
        <v>0</v>
      </c>
    </row>
    <row r="54" spans="1:12" x14ac:dyDescent="0.25">
      <c r="F54" s="45" t="s">
        <v>103</v>
      </c>
      <c r="G54" s="46"/>
      <c r="H54" s="46"/>
      <c r="I54" s="46"/>
      <c r="J54" s="47"/>
      <c r="K54" s="26">
        <f>SUM(L52+L43+L35+L26+L19)</f>
        <v>0</v>
      </c>
      <c r="L54" s="27"/>
    </row>
    <row r="55" spans="1:12" ht="26.4" customHeight="1" x14ac:dyDescent="0.25">
      <c r="B55" s="22" t="s">
        <v>101</v>
      </c>
      <c r="C55" s="43"/>
      <c r="D55" s="44"/>
      <c r="F55" s="48"/>
      <c r="G55" s="49"/>
      <c r="H55" s="49"/>
      <c r="I55" s="49"/>
      <c r="J55" s="50"/>
      <c r="K55" s="28"/>
      <c r="L55" s="29"/>
    </row>
    <row r="56" spans="1:12" ht="22.2" customHeight="1" x14ac:dyDescent="0.25">
      <c r="B56" s="23" t="s">
        <v>10</v>
      </c>
      <c r="C56" s="41"/>
      <c r="D56" s="42"/>
      <c r="F56" s="48"/>
      <c r="G56" s="49"/>
      <c r="H56" s="49"/>
      <c r="I56" s="49"/>
      <c r="J56" s="50"/>
      <c r="K56" s="28"/>
      <c r="L56" s="29"/>
    </row>
    <row r="57" spans="1:12" x14ac:dyDescent="0.25">
      <c r="B57" s="35" t="s">
        <v>102</v>
      </c>
      <c r="C57" s="37"/>
      <c r="D57" s="38"/>
      <c r="F57" s="51"/>
      <c r="G57" s="52"/>
      <c r="H57" s="52"/>
      <c r="I57" s="52"/>
      <c r="J57" s="53"/>
      <c r="K57" s="30"/>
      <c r="L57" s="31"/>
    </row>
    <row r="58" spans="1:12" ht="48.6" customHeight="1" thickBot="1" x14ac:dyDescent="0.3">
      <c r="B58" s="36"/>
      <c r="C58" s="39"/>
      <c r="D58" s="40"/>
    </row>
  </sheetData>
  <mergeCells count="20">
    <mergeCell ref="A27:A34"/>
    <mergeCell ref="A36:A42"/>
    <mergeCell ref="A44:A51"/>
    <mergeCell ref="A35:I35"/>
    <mergeCell ref="A1:L2"/>
    <mergeCell ref="A19:I19"/>
    <mergeCell ref="A26:I26"/>
    <mergeCell ref="A6:A18"/>
    <mergeCell ref="A20:A25"/>
    <mergeCell ref="B57:B58"/>
    <mergeCell ref="C57:D58"/>
    <mergeCell ref="C56:D56"/>
    <mergeCell ref="C55:D55"/>
    <mergeCell ref="F54:J57"/>
    <mergeCell ref="K54:L57"/>
    <mergeCell ref="J19:K19"/>
    <mergeCell ref="J26:K26"/>
    <mergeCell ref="J35:K35"/>
    <mergeCell ref="J43:K43"/>
    <mergeCell ref="J52:K52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Smallingerland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Wier, Arjan van der</dc:creator>
  <cp:lastModifiedBy>Hajjar, Ziad</cp:lastModifiedBy>
  <dcterms:created xsi:type="dcterms:W3CDTF">2026-01-14T08:30:16Z</dcterms:created>
  <dcterms:modified xsi:type="dcterms:W3CDTF">2026-04-07T11:32:10Z</dcterms:modified>
</cp:coreProperties>
</file>