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OnderhoudwaterpompenendeachteropbouwvanTS/Gedeelde documenten/04 Gepubliceerde Aanbestedingsdocumenten/"/>
    </mc:Choice>
  </mc:AlternateContent>
  <xr:revisionPtr revIDLastSave="58" documentId="8_{056AB144-C401-488D-8B32-D1A0D8F231CA}" xr6:coauthVersionLast="47" xr6:coauthVersionMax="47" xr10:uidLastSave="{2F9C773D-58D8-4B21-8A25-2D35048B6BFA}"/>
  <bookViews>
    <workbookView xWindow="-120" yWindow="-120" windowWidth="29040" windowHeight="15720" activeTab="1" xr2:uid="{00000000-000D-0000-FFFF-FFFF00000000}"/>
  </bookViews>
  <sheets>
    <sheet name="Voorblad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K12" i="1"/>
  <c r="K25" i="1"/>
  <c r="K45" i="1"/>
  <c r="K28" i="1"/>
  <c r="J15" i="1"/>
  <c r="J8" i="1"/>
  <c r="J33" i="1"/>
  <c r="C48" i="1" s="1"/>
  <c r="K32" i="1"/>
  <c r="K31" i="1"/>
  <c r="K30" i="1"/>
  <c r="K29" i="1"/>
  <c r="K33" i="1" l="1"/>
  <c r="G48" i="1" s="1"/>
  <c r="K15" i="1"/>
  <c r="K9" i="1"/>
  <c r="K13" i="1"/>
  <c r="K8" i="1"/>
  <c r="J43" i="1"/>
  <c r="C50" i="1" s="1"/>
  <c r="C49" i="1"/>
  <c r="J27" i="1"/>
  <c r="C47" i="1" s="1"/>
  <c r="J14" i="1"/>
  <c r="C45" i="1" s="1"/>
  <c r="J20" i="1"/>
  <c r="C46" i="1" s="1"/>
  <c r="K26" i="1"/>
  <c r="K24" i="1"/>
  <c r="K23" i="1"/>
  <c r="K22" i="1"/>
  <c r="K21" i="1"/>
  <c r="K19" i="1"/>
  <c r="K18" i="1"/>
  <c r="K17" i="1"/>
  <c r="K16" i="1"/>
  <c r="K11" i="1"/>
  <c r="K10" i="1"/>
  <c r="K37" i="1"/>
  <c r="K14" i="1" l="1"/>
  <c r="G45" i="1" s="1"/>
  <c r="K20" i="1"/>
  <c r="G46" i="1" s="1"/>
  <c r="K27" i="1"/>
  <c r="G47" i="1" s="1"/>
  <c r="K47" i="1"/>
  <c r="K42" i="1" l="1"/>
  <c r="K41" i="1"/>
  <c r="K43" i="1" l="1"/>
  <c r="G50" i="1" s="1"/>
  <c r="K36" i="1"/>
  <c r="G49" i="1" s="1"/>
  <c r="G51" i="1" l="1"/>
  <c r="E24" i="2" s="1"/>
</calcChain>
</file>

<file path=xl/sharedStrings.xml><?xml version="1.0" encoding="utf-8"?>
<sst xmlns="http://schemas.openxmlformats.org/spreadsheetml/2006/main" count="99" uniqueCount="43">
  <si>
    <t>Naam Inschrijver:</t>
  </si>
  <si>
    <t>Datum:</t>
  </si>
  <si>
    <t>Naam en rechtsgeldige ondertekening:</t>
  </si>
  <si>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'Prijzen opties' vallen buiten de inschrijprijs, deze worden optioneel uitgevraagd.
&gt; Het prijzenblad wordt zowel in PDF als Excel ingediend.</t>
    </r>
  </si>
  <si>
    <t xml:space="preserve">In te vullen door Inschrijver 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</si>
  <si>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</si>
  <si>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</si>
  <si>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t>Correctief onderhoud</t>
  </si>
  <si>
    <t>Voorrijkosten</t>
  </si>
  <si>
    <t xml:space="preserve"> Vasttarief per dag</t>
  </si>
  <si>
    <t xml:space="preserve">Uurtarief voor reparatie en onderhoudswerkzaamheden </t>
  </si>
  <si>
    <t>Maandag t/m vrijdag tussen 08:00 en 17:00 uur</t>
  </si>
  <si>
    <t>Volgens voorschriften fabrikant</t>
  </si>
  <si>
    <t>Toelichting</t>
  </si>
  <si>
    <t>Kosten per onderdeel excl. Btw</t>
  </si>
  <si>
    <t>Aantal</t>
  </si>
  <si>
    <t>Godiva</t>
  </si>
  <si>
    <t>Ziegler</t>
  </si>
  <si>
    <t>Onderhoud achteropbouw</t>
  </si>
  <si>
    <t>Preventief onderhoud aan de pomp en capaciteitstest 1x per 2 jaar</t>
  </si>
  <si>
    <t>Inschrijfprijs</t>
  </si>
  <si>
    <t>Bijlage 4 - Prijzenblad - Offerteaanvraag inzake Preventief- en correctief onderhoud en keuringen van de waterpompen en de achteropbouw van brandweervoertuigen ten behoeve van Veiligheidsregio Fryslân</t>
  </si>
  <si>
    <t>TN 569263</t>
  </si>
  <si>
    <t>Conform PvE: Fryslân-11 en Fryslân-12</t>
  </si>
  <si>
    <t>Onderhoud aan achteropbouw tankautospuiten</t>
  </si>
  <si>
    <t>Onderhoud aan achteropbouw watertankwagen</t>
  </si>
  <si>
    <t>Membranen ontluchting</t>
  </si>
  <si>
    <t>Afdichting set vacumat</t>
  </si>
  <si>
    <t>Spindle for valve pok</t>
  </si>
  <si>
    <t>Ventiel klep</t>
  </si>
  <si>
    <t>Preventief onderhoud</t>
  </si>
  <si>
    <t>Totaal</t>
  </si>
  <si>
    <t>Rosenbauer Fox 2</t>
  </si>
  <si>
    <t>Conform PvE: Fryslân-15</t>
  </si>
  <si>
    <t>Jöhstad</t>
  </si>
  <si>
    <t>Onderhoud achteropbouw 1x per 2 jaar</t>
  </si>
  <si>
    <t>Toelichting indien € 0,00 ingevuld</t>
  </si>
  <si>
    <t xml:space="preserve">Totaalprijs dienstverlening </t>
  </si>
  <si>
    <t>Product/onderdeel</t>
  </si>
  <si>
    <t xml:space="preserve">Zuigers pomp </t>
  </si>
  <si>
    <t>Lager flens</t>
  </si>
  <si>
    <t>Totaalprijs dienstverlening</t>
  </si>
  <si>
    <t>Versie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</si>
</sst>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4"/>
      <color rgb="FFFFFF0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54">
    <xf numFmtId="0" fontId="0" fillId="0" borderId="0" xfId="0"/>
    <xf numFmtId="44" fontId="10" fillId="3" borderId="6" xfId="1" applyFont="1" applyFill="1" applyBorder="1" applyAlignment="1" applyProtection="1">
      <alignment horizontal="center" vertical="center"/>
      <protection locked="0"/>
    </xf>
    <xf numFmtId="44" fontId="10" fillId="5" borderId="6" xfId="1" applyFont="1" applyFill="1" applyBorder="1" applyAlignment="1" applyProtection="1">
      <alignment horizontal="center" vertical="center"/>
    </xf>
    <xf numFmtId="44" fontId="11" fillId="4" borderId="19" xfId="1" applyFont="1" applyFill="1" applyBorder="1" applyProtection="1"/>
    <xf numFmtId="0" fontId="16" fillId="3" borderId="5" xfId="3" applyFont="1" applyFill="1" applyBorder="1" applyAlignment="1" applyProtection="1">
      <alignment horizontal="center" vertical="center"/>
      <protection locked="0"/>
    </xf>
    <xf numFmtId="0" fontId="16" fillId="3" borderId="6" xfId="3" applyFont="1" applyFill="1" applyBorder="1" applyAlignment="1" applyProtection="1">
      <alignment horizontal="center" vertical="center"/>
      <protection locked="0"/>
    </xf>
    <xf numFmtId="44" fontId="10" fillId="3" borderId="7" xfId="1" applyFont="1" applyFill="1" applyBorder="1" applyAlignment="1" applyProtection="1">
      <alignment horizontal="center" vertical="center"/>
      <protection locked="0"/>
    </xf>
    <xf numFmtId="44" fontId="10" fillId="5" borderId="7" xfId="1" applyFont="1" applyFill="1" applyBorder="1" applyAlignment="1" applyProtection="1">
      <alignment horizontal="center" vertical="center"/>
    </xf>
    <xf numFmtId="44" fontId="10" fillId="3" borderId="26" xfId="1" applyFont="1" applyFill="1" applyBorder="1" applyAlignment="1" applyProtection="1">
      <alignment horizontal="center" vertical="center"/>
      <protection locked="0"/>
    </xf>
    <xf numFmtId="44" fontId="10" fillId="5" borderId="26" xfId="1" applyFont="1" applyFill="1" applyBorder="1" applyAlignment="1" applyProtection="1">
      <alignment horizontal="center" vertical="center"/>
    </xf>
    <xf numFmtId="44" fontId="10" fillId="3" borderId="5" xfId="1" applyFont="1" applyFill="1" applyBorder="1" applyAlignment="1" applyProtection="1">
      <alignment horizontal="center" vertical="center"/>
      <protection locked="0"/>
    </xf>
    <xf numFmtId="44" fontId="10" fillId="5" borderId="5" xfId="1" applyFont="1" applyFill="1" applyBorder="1" applyAlignment="1" applyProtection="1">
      <alignment horizontal="center" vertical="center"/>
    </xf>
    <xf numFmtId="44" fontId="10" fillId="3" borderId="29" xfId="1" applyFont="1" applyFill="1" applyBorder="1" applyAlignment="1" applyProtection="1">
      <alignment horizontal="center" vertical="center"/>
      <protection locked="0"/>
    </xf>
    <xf numFmtId="44" fontId="10" fillId="5" borderId="29" xfId="1" applyFont="1" applyFill="1" applyBorder="1" applyAlignment="1" applyProtection="1">
      <alignment horizontal="center" vertical="center"/>
    </xf>
    <xf numFmtId="44" fontId="10" fillId="3" borderId="30" xfId="1" applyFont="1" applyFill="1" applyBorder="1" applyAlignment="1" applyProtection="1">
      <alignment horizontal="center" vertical="center"/>
      <protection locked="0"/>
    </xf>
    <xf numFmtId="0" fontId="0" fillId="7" borderId="0" xfId="0" applyFill="1"/>
    <xf numFmtId="0" fontId="3" fillId="2" borderId="14" xfId="3" applyFill="1" applyBorder="1"/>
    <xf numFmtId="0" fontId="16" fillId="2" borderId="0" xfId="3" applyFont="1" applyFill="1"/>
    <xf numFmtId="0" fontId="3" fillId="2" borderId="0" xfId="3" applyFill="1" applyAlignment="1">
      <alignment horizontal="center" vertical="center"/>
    </xf>
    <xf numFmtId="0" fontId="21" fillId="2" borderId="0" xfId="3" applyFont="1" applyFill="1" applyAlignment="1">
      <alignment horizontal="center"/>
    </xf>
    <xf numFmtId="0" fontId="4" fillId="2" borderId="15" xfId="0" applyFont="1" applyFill="1" applyBorder="1"/>
    <xf numFmtId="14" fontId="16" fillId="2" borderId="0" xfId="3" applyNumberFormat="1" applyFont="1" applyFill="1" applyAlignment="1">
      <alignment horizontal="left"/>
    </xf>
    <xf numFmtId="0" fontId="3" fillId="2" borderId="0" xfId="3" applyFill="1" applyAlignment="1">
      <alignment horizontal="left" vertical="center"/>
    </xf>
    <xf numFmtId="0" fontId="3" fillId="2" borderId="0" xfId="3" applyFill="1" applyAlignment="1">
      <alignment wrapText="1"/>
    </xf>
    <xf numFmtId="0" fontId="4" fillId="2" borderId="14" xfId="0" applyFont="1" applyFill="1" applyBorder="1"/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right" vertical="top"/>
    </xf>
    <xf numFmtId="0" fontId="6" fillId="2" borderId="15" xfId="0" applyFont="1" applyFill="1" applyBorder="1" applyAlignment="1">
      <alignment horizontal="center"/>
    </xf>
    <xf numFmtId="0" fontId="24" fillId="2" borderId="15" xfId="0" applyFont="1" applyFill="1" applyBorder="1" applyAlignment="1">
      <alignment horizontal="center"/>
    </xf>
    <xf numFmtId="0" fontId="4" fillId="2" borderId="4" xfId="0" applyFont="1" applyFill="1" applyBorder="1"/>
    <xf numFmtId="0" fontId="12" fillId="0" borderId="0" xfId="0" applyFont="1"/>
    <xf numFmtId="0" fontId="0" fillId="2" borderId="1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14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9" fontId="14" fillId="2" borderId="15" xfId="2" applyFont="1" applyFill="1" applyBorder="1" applyProtection="1"/>
    <xf numFmtId="0" fontId="2" fillId="2" borderId="1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7" fillId="2" borderId="0" xfId="3" applyFont="1" applyFill="1" applyAlignment="1">
      <alignment horizontal="center" vertical="center"/>
    </xf>
    <xf numFmtId="0" fontId="9" fillId="2" borderId="0" xfId="0" applyFont="1" applyFill="1"/>
    <xf numFmtId="0" fontId="0" fillId="2" borderId="15" xfId="0" applyFill="1" applyBorder="1"/>
    <xf numFmtId="0" fontId="5" fillId="2" borderId="14" xfId="0" applyFont="1" applyFill="1" applyBorder="1"/>
    <xf numFmtId="1" fontId="6" fillId="2" borderId="31" xfId="0" applyNumberFormat="1" applyFont="1" applyFill="1" applyBorder="1" applyAlignment="1">
      <alignment horizontal="center" vertical="center"/>
    </xf>
    <xf numFmtId="44" fontId="6" fillId="2" borderId="23" xfId="0" applyNumberFormat="1" applyFont="1" applyFill="1" applyBorder="1" applyAlignment="1">
      <alignment horizontal="center" vertical="center"/>
    </xf>
    <xf numFmtId="0" fontId="5" fillId="2" borderId="15" xfId="0" applyFont="1" applyFill="1" applyBorder="1"/>
    <xf numFmtId="0" fontId="13" fillId="0" borderId="0" xfId="0" applyFont="1"/>
    <xf numFmtId="0" fontId="5" fillId="0" borderId="0" xfId="0" applyFont="1"/>
    <xf numFmtId="0" fontId="7" fillId="5" borderId="32" xfId="0" applyFont="1" applyFill="1" applyBorder="1" applyAlignment="1">
      <alignment wrapText="1"/>
    </xf>
    <xf numFmtId="1" fontId="10" fillId="5" borderId="5" xfId="2" applyNumberFormat="1" applyFont="1" applyFill="1" applyBorder="1" applyAlignment="1" applyProtection="1">
      <alignment horizontal="center" vertical="center"/>
    </xf>
    <xf numFmtId="1" fontId="10" fillId="5" borderId="6" xfId="2" applyNumberFormat="1" applyFont="1" applyFill="1" applyBorder="1" applyAlignment="1" applyProtection="1">
      <alignment horizontal="center" vertical="center"/>
    </xf>
    <xf numFmtId="1" fontId="10" fillId="5" borderId="7" xfId="2" applyNumberFormat="1" applyFont="1" applyFill="1" applyBorder="1" applyAlignment="1" applyProtection="1">
      <alignment horizontal="center" vertical="center"/>
    </xf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>
      <alignment horizontal="right"/>
    </xf>
    <xf numFmtId="1" fontId="10" fillId="5" borderId="26" xfId="2" applyNumberFormat="1" applyFont="1" applyFill="1" applyBorder="1" applyAlignment="1" applyProtection="1">
      <alignment horizontal="center" vertical="center"/>
    </xf>
    <xf numFmtId="1" fontId="10" fillId="5" borderId="29" xfId="2" applyNumberFormat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vertical="center"/>
    </xf>
    <xf numFmtId="44" fontId="6" fillId="2" borderId="0" xfId="0" applyNumberFormat="1" applyFont="1" applyFill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0" fontId="7" fillId="5" borderId="6" xfId="3" applyFont="1" applyFill="1" applyBorder="1" applyAlignment="1">
      <alignment horizontal="center" vertical="center"/>
    </xf>
    <xf numFmtId="0" fontId="8" fillId="5" borderId="17" xfId="0" applyFont="1" applyFill="1" applyBorder="1"/>
    <xf numFmtId="0" fontId="8" fillId="5" borderId="18" xfId="0" applyFont="1" applyFill="1" applyBorder="1"/>
    <xf numFmtId="0" fontId="8" fillId="5" borderId="19" xfId="0" applyFont="1" applyFill="1" applyBorder="1"/>
    <xf numFmtId="44" fontId="8" fillId="5" borderId="1" xfId="0" applyNumberFormat="1" applyFont="1" applyFill="1" applyBorder="1"/>
    <xf numFmtId="0" fontId="24" fillId="2" borderId="0" xfId="0" applyFont="1" applyFill="1" applyAlignment="1">
      <alignment horizontal="right"/>
    </xf>
    <xf numFmtId="14" fontId="24" fillId="2" borderId="0" xfId="0" applyNumberFormat="1" applyFont="1" applyFill="1" applyAlignment="1">
      <alignment horizontal="right"/>
    </xf>
    <xf numFmtId="0" fontId="26" fillId="4" borderId="17" xfId="0" applyFont="1" applyFill="1" applyBorder="1" applyAlignment="1">
      <alignment horizontal="left"/>
    </xf>
    <xf numFmtId="0" fontId="26" fillId="4" borderId="18" xfId="0" applyFont="1" applyFill="1" applyBorder="1" applyAlignment="1">
      <alignment horizontal="left"/>
    </xf>
    <xf numFmtId="0" fontId="26" fillId="4" borderId="19" xfId="0" applyFont="1" applyFill="1" applyBorder="1" applyAlignment="1">
      <alignment horizontal="left"/>
    </xf>
    <xf numFmtId="44" fontId="26" fillId="4" borderId="27" xfId="0" applyNumberFormat="1" applyFont="1" applyFill="1" applyBorder="1"/>
    <xf numFmtId="0" fontId="0" fillId="2" borderId="3" xfId="0" applyFill="1" applyBorder="1"/>
    <xf numFmtId="0" fontId="9" fillId="2" borderId="16" xfId="0" applyFont="1" applyFill="1" applyBorder="1"/>
    <xf numFmtId="0" fontId="0" fillId="2" borderId="4" xfId="0" applyFill="1" applyBorder="1"/>
    <xf numFmtId="0" fontId="7" fillId="5" borderId="1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5" borderId="14" xfId="0" applyFont="1" applyFill="1" applyBorder="1" applyAlignment="1">
      <alignment wrapText="1"/>
    </xf>
    <xf numFmtId="0" fontId="7" fillId="5" borderId="15" xfId="0" applyFont="1" applyFill="1" applyBorder="1" applyAlignment="1">
      <alignment wrapText="1"/>
    </xf>
    <xf numFmtId="0" fontId="22" fillId="6" borderId="14" xfId="4" applyFont="1" applyFill="1" applyBorder="1" applyAlignment="1">
      <alignment horizontal="left" vertical="center" wrapText="1"/>
    </xf>
    <xf numFmtId="0" fontId="23" fillId="6" borderId="0" xfId="4" applyFont="1" applyFill="1" applyAlignment="1">
      <alignment horizontal="left" vertical="center" wrapText="1"/>
    </xf>
    <xf numFmtId="0" fontId="23" fillId="6" borderId="15" xfId="4" applyFont="1" applyFill="1" applyBorder="1" applyAlignment="1">
      <alignment horizontal="left" vertical="center" wrapText="1"/>
    </xf>
    <xf numFmtId="0" fontId="23" fillId="6" borderId="14" xfId="4" applyFont="1" applyFill="1" applyBorder="1" applyAlignment="1">
      <alignment horizontal="left" vertical="center" wrapText="1"/>
    </xf>
    <xf numFmtId="44" fontId="23" fillId="2" borderId="14" xfId="0" applyNumberFormat="1" applyFont="1" applyFill="1" applyBorder="1" applyAlignment="1">
      <alignment horizontal="right" vertical="center" wrapText="1"/>
    </xf>
    <xf numFmtId="44" fontId="23" fillId="2" borderId="0" xfId="0" applyNumberFormat="1" applyFont="1" applyFill="1" applyAlignment="1">
      <alignment horizontal="right" vertical="center" wrapText="1"/>
    </xf>
    <xf numFmtId="44" fontId="25" fillId="4" borderId="17" xfId="1" applyFont="1" applyFill="1" applyBorder="1" applyAlignment="1" applyProtection="1">
      <alignment horizontal="center" vertical="center"/>
    </xf>
    <xf numFmtId="44" fontId="25" fillId="4" borderId="18" xfId="1" applyFont="1" applyFill="1" applyBorder="1" applyAlignment="1" applyProtection="1">
      <alignment horizontal="center" vertical="center"/>
    </xf>
    <xf numFmtId="44" fontId="25" fillId="4" borderId="19" xfId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4" fontId="20" fillId="3" borderId="1" xfId="0" applyNumberFormat="1" applyFont="1" applyFill="1" applyBorder="1" applyAlignment="1">
      <alignment horizontal="center" vertical="center" wrapText="1"/>
    </xf>
    <xf numFmtId="44" fontId="20" fillId="3" borderId="2" xfId="0" applyNumberFormat="1" applyFont="1" applyFill="1" applyBorder="1" applyAlignment="1">
      <alignment horizontal="center" vertical="center" wrapText="1"/>
    </xf>
    <xf numFmtId="44" fontId="20" fillId="3" borderId="3" xfId="0" applyNumberFormat="1" applyFont="1" applyFill="1" applyBorder="1" applyAlignment="1">
      <alignment horizontal="center" vertical="center" wrapText="1"/>
    </xf>
    <xf numFmtId="44" fontId="20" fillId="3" borderId="4" xfId="0" applyNumberFormat="1" applyFont="1" applyFill="1" applyBorder="1" applyAlignment="1">
      <alignment horizontal="center" vertical="center" wrapText="1"/>
    </xf>
    <xf numFmtId="0" fontId="15" fillId="2" borderId="0" xfId="3" applyFont="1" applyFill="1" applyAlignment="1">
      <alignment horizontal="center" vertical="center" wrapText="1"/>
    </xf>
    <xf numFmtId="0" fontId="15" fillId="2" borderId="0" xfId="3" applyFont="1" applyFill="1" applyAlignment="1">
      <alignment horizontal="center" vertical="center"/>
    </xf>
    <xf numFmtId="0" fontId="15" fillId="2" borderId="15" xfId="3" applyFont="1" applyFill="1" applyBorder="1" applyAlignment="1">
      <alignment horizontal="center" vertical="center"/>
    </xf>
    <xf numFmtId="0" fontId="16" fillId="2" borderId="0" xfId="3" applyFont="1" applyFill="1" applyAlignment="1">
      <alignment horizontal="right" vertical="top" wrapText="1"/>
    </xf>
    <xf numFmtId="0" fontId="16" fillId="3" borderId="6" xfId="3" applyFont="1" applyFill="1" applyBorder="1" applyAlignment="1" applyProtection="1">
      <alignment horizontal="left" vertical="top" wrapText="1"/>
      <protection locked="0"/>
    </xf>
    <xf numFmtId="0" fontId="16" fillId="3" borderId="7" xfId="3" applyFont="1" applyFill="1" applyBorder="1" applyAlignment="1" applyProtection="1">
      <alignment horizontal="left" vertical="top" wrapText="1"/>
      <protection locked="0"/>
    </xf>
    <xf numFmtId="0" fontId="8" fillId="5" borderId="17" xfId="0" applyFont="1" applyFill="1" applyBorder="1"/>
    <xf numFmtId="0" fontId="8" fillId="5" borderId="18" xfId="0" applyFont="1" applyFill="1" applyBorder="1"/>
    <xf numFmtId="0" fontId="8" fillId="5" borderId="19" xfId="0" applyFont="1" applyFill="1" applyBorder="1"/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7" fillId="5" borderId="11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wrapText="1"/>
    </xf>
    <xf numFmtId="0" fontId="6" fillId="2" borderId="10" xfId="0" applyFont="1" applyFill="1" applyBorder="1" applyAlignment="1">
      <alignment horizontal="center" wrapText="1"/>
    </xf>
    <xf numFmtId="0" fontId="6" fillId="2" borderId="16" xfId="0" applyFont="1" applyFill="1" applyBorder="1"/>
    <xf numFmtId="0" fontId="7" fillId="5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wrapText="1"/>
    </xf>
    <xf numFmtId="0" fontId="7" fillId="8" borderId="11" xfId="0" applyFont="1" applyFill="1" applyBorder="1" applyAlignment="1">
      <alignment wrapText="1"/>
    </xf>
    <xf numFmtId="0" fontId="7" fillId="8" borderId="15" xfId="3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wrapText="1"/>
    </xf>
    <xf numFmtId="0" fontId="7" fillId="8" borderId="20" xfId="0" applyFont="1" applyFill="1" applyBorder="1" applyAlignment="1">
      <alignment wrapText="1"/>
    </xf>
    <xf numFmtId="0" fontId="7" fillId="8" borderId="4" xfId="3" applyFont="1" applyFill="1" applyBorder="1" applyAlignment="1">
      <alignment horizontal="center" vertical="center"/>
    </xf>
    <xf numFmtId="0" fontId="7" fillId="8" borderId="8" xfId="0" applyFont="1" applyFill="1" applyBorder="1" applyAlignment="1">
      <alignment wrapText="1"/>
    </xf>
    <xf numFmtId="0" fontId="7" fillId="8" borderId="13" xfId="0" applyFont="1" applyFill="1" applyBorder="1" applyAlignment="1">
      <alignment wrapText="1"/>
    </xf>
  </cellXfs>
  <cellStyles count="5"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1543050</xdr:colOff>
      <xdr:row>4</xdr:row>
      <xdr:rowOff>9939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90500"/>
          <a:ext cx="1543050" cy="3665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8DDF-C7A5-4C8A-96B4-7B65801109F9}">
  <dimension ref="B1:N25"/>
  <sheetViews>
    <sheetView workbookViewId="0">
      <selection activeCell="C33" sqref="C33"/>
    </sheetView>
  </sheetViews>
  <sheetFormatPr defaultRowHeight="14.5" x14ac:dyDescent="0.35"/>
  <cols>
    <col min="1" max="1" width="2" style="15" customWidth="1"/>
    <col min="2" max="2" width="8.7265625" style="15"/>
    <col min="3" max="3" width="35.453125" style="15" bestFit="1" customWidth="1"/>
    <col min="4" max="4" width="21.1796875" style="15" customWidth="1"/>
    <col min="5" max="16384" width="8.7265625" style="15"/>
  </cols>
  <sheetData>
    <row r="1" spans="2:14" ht="15" thickBot="1" x14ac:dyDescent="0.4"/>
    <row r="2" spans="2:14" x14ac:dyDescent="0.35">
      <c r="B2" s="93" t="s">
        <v>21</v>
      </c>
      <c r="C2" s="94"/>
      <c r="D2" s="94"/>
      <c r="E2" s="94"/>
      <c r="F2" s="94"/>
      <c r="G2" s="94"/>
      <c r="H2" s="95"/>
      <c r="I2" s="99" t="s">
        <v>3</v>
      </c>
      <c r="J2" s="100"/>
      <c r="K2" s="100"/>
      <c r="L2" s="100"/>
      <c r="M2" s="100"/>
      <c r="N2" s="101"/>
    </row>
    <row r="3" spans="2:14" x14ac:dyDescent="0.35">
      <c r="B3" s="96"/>
      <c r="C3" s="97"/>
      <c r="D3" s="97"/>
      <c r="E3" s="97"/>
      <c r="F3" s="97"/>
      <c r="G3" s="97"/>
      <c r="H3" s="98"/>
      <c r="I3" s="102"/>
      <c r="J3" s="102"/>
      <c r="K3" s="102"/>
      <c r="L3" s="102"/>
      <c r="M3" s="102"/>
      <c r="N3" s="103"/>
    </row>
    <row r="4" spans="2:14" x14ac:dyDescent="0.35">
      <c r="B4" s="96"/>
      <c r="C4" s="97"/>
      <c r="D4" s="97"/>
      <c r="E4" s="97"/>
      <c r="F4" s="97"/>
      <c r="G4" s="97"/>
      <c r="H4" s="98"/>
      <c r="I4" s="102"/>
      <c r="J4" s="102"/>
      <c r="K4" s="102"/>
      <c r="L4" s="102"/>
      <c r="M4" s="102"/>
      <c r="N4" s="103"/>
    </row>
    <row r="5" spans="2:14" x14ac:dyDescent="0.35">
      <c r="B5" s="96"/>
      <c r="C5" s="97"/>
      <c r="D5" s="97"/>
      <c r="E5" s="97"/>
      <c r="F5" s="97"/>
      <c r="G5" s="97"/>
      <c r="H5" s="98"/>
      <c r="I5" s="102"/>
      <c r="J5" s="102"/>
      <c r="K5" s="102"/>
      <c r="L5" s="102"/>
      <c r="M5" s="102"/>
      <c r="N5" s="103"/>
    </row>
    <row r="6" spans="2:14" ht="15" thickBot="1" x14ac:dyDescent="0.4">
      <c r="B6" s="96"/>
      <c r="C6" s="97"/>
      <c r="D6" s="97"/>
      <c r="E6" s="97"/>
      <c r="F6" s="97"/>
      <c r="G6" s="97"/>
      <c r="H6" s="98"/>
      <c r="I6" s="102"/>
      <c r="J6" s="102"/>
      <c r="K6" s="102"/>
      <c r="L6" s="102"/>
      <c r="M6" s="102"/>
      <c r="N6" s="103"/>
    </row>
    <row r="7" spans="2:14" x14ac:dyDescent="0.35">
      <c r="B7" s="16"/>
      <c r="C7" s="17" t="s">
        <v>42</v>
      </c>
      <c r="D7" s="18"/>
      <c r="E7" s="106" t="s">
        <v>4</v>
      </c>
      <c r="F7" s="107"/>
      <c r="G7" s="19"/>
      <c r="H7" s="20"/>
      <c r="I7" s="102"/>
      <c r="J7" s="102"/>
      <c r="K7" s="102"/>
      <c r="L7" s="102"/>
      <c r="M7" s="102"/>
      <c r="N7" s="103"/>
    </row>
    <row r="8" spans="2:14" ht="15" thickBot="1" x14ac:dyDescent="0.4">
      <c r="B8" s="16"/>
      <c r="C8" s="21">
        <v>46104</v>
      </c>
      <c r="D8" s="18"/>
      <c r="E8" s="108"/>
      <c r="F8" s="109"/>
      <c r="G8" s="19"/>
      <c r="H8" s="20"/>
      <c r="I8" s="102"/>
      <c r="J8" s="102"/>
      <c r="K8" s="102"/>
      <c r="L8" s="102"/>
      <c r="M8" s="102"/>
      <c r="N8" s="103"/>
    </row>
    <row r="9" spans="2:14" x14ac:dyDescent="0.35">
      <c r="B9" s="16"/>
      <c r="C9" s="17" t="s">
        <v>22</v>
      </c>
      <c r="D9" s="18"/>
      <c r="E9" s="22"/>
      <c r="F9" s="23"/>
      <c r="G9" s="19"/>
      <c r="H9" s="20"/>
      <c r="I9" s="102"/>
      <c r="J9" s="102"/>
      <c r="K9" s="102"/>
      <c r="L9" s="102"/>
      <c r="M9" s="102"/>
      <c r="N9" s="103"/>
    </row>
    <row r="10" spans="2:14" ht="18" x14ac:dyDescent="0.35">
      <c r="B10" s="24"/>
      <c r="C10" s="110"/>
      <c r="D10" s="111"/>
      <c r="E10" s="111"/>
      <c r="F10" s="111"/>
      <c r="G10" s="111"/>
      <c r="H10" s="112"/>
      <c r="I10" s="102"/>
      <c r="J10" s="102"/>
      <c r="K10" s="102"/>
      <c r="L10" s="102"/>
      <c r="M10" s="102"/>
      <c r="N10" s="103"/>
    </row>
    <row r="11" spans="2:14" ht="15" thickBot="1" x14ac:dyDescent="0.4">
      <c r="B11" s="24"/>
      <c r="C11" s="25"/>
      <c r="D11" s="25"/>
      <c r="E11" s="25"/>
      <c r="F11" s="25"/>
      <c r="G11" s="25"/>
      <c r="H11" s="20"/>
      <c r="I11" s="102"/>
      <c r="J11" s="102"/>
      <c r="K11" s="102"/>
      <c r="L11" s="102"/>
      <c r="M11" s="102"/>
      <c r="N11" s="103"/>
    </row>
    <row r="12" spans="2:14" x14ac:dyDescent="0.35">
      <c r="B12" s="24"/>
      <c r="C12" s="26" t="s">
        <v>0</v>
      </c>
      <c r="D12" s="4"/>
      <c r="E12" s="25"/>
      <c r="F12" s="25"/>
      <c r="G12" s="25"/>
      <c r="H12" s="20"/>
      <c r="I12" s="102"/>
      <c r="J12" s="102"/>
      <c r="K12" s="102"/>
      <c r="L12" s="102"/>
      <c r="M12" s="102"/>
      <c r="N12" s="103"/>
    </row>
    <row r="13" spans="2:14" x14ac:dyDescent="0.35">
      <c r="B13" s="24"/>
      <c r="C13" s="26" t="s">
        <v>1</v>
      </c>
      <c r="D13" s="5"/>
      <c r="E13" s="25"/>
      <c r="F13" s="25"/>
      <c r="G13" s="25"/>
      <c r="H13" s="20"/>
      <c r="I13" s="102"/>
      <c r="J13" s="102"/>
      <c r="K13" s="102"/>
      <c r="L13" s="102"/>
      <c r="M13" s="102"/>
      <c r="N13" s="103"/>
    </row>
    <row r="14" spans="2:14" ht="15" thickBot="1" x14ac:dyDescent="0.4">
      <c r="B14" s="24"/>
      <c r="C14" s="113" t="s">
        <v>2</v>
      </c>
      <c r="D14" s="114"/>
      <c r="E14" s="25"/>
      <c r="F14" s="25"/>
      <c r="G14" s="25"/>
      <c r="H14" s="20"/>
      <c r="I14" s="104"/>
      <c r="J14" s="104"/>
      <c r="K14" s="104"/>
      <c r="L14" s="104"/>
      <c r="M14" s="104"/>
      <c r="N14" s="105"/>
    </row>
    <row r="15" spans="2:14" x14ac:dyDescent="0.35">
      <c r="B15" s="24"/>
      <c r="C15" s="113"/>
      <c r="D15" s="114"/>
      <c r="E15" s="25"/>
      <c r="F15" s="25"/>
      <c r="G15" s="25"/>
      <c r="H15" s="20"/>
    </row>
    <row r="16" spans="2:14" x14ac:dyDescent="0.35">
      <c r="B16" s="24"/>
      <c r="C16" s="25"/>
      <c r="D16" s="114"/>
      <c r="E16" s="25"/>
      <c r="F16" s="25"/>
      <c r="G16" s="25"/>
      <c r="H16" s="20"/>
    </row>
    <row r="17" spans="2:8" x14ac:dyDescent="0.35">
      <c r="B17" s="24"/>
      <c r="C17" s="25"/>
      <c r="D17" s="114"/>
      <c r="E17" s="25"/>
      <c r="F17" s="25"/>
      <c r="G17" s="25"/>
      <c r="H17" s="20"/>
    </row>
    <row r="18" spans="2:8" ht="15" thickBot="1" x14ac:dyDescent="0.4">
      <c r="B18" s="24"/>
      <c r="C18" s="25"/>
      <c r="D18" s="115"/>
      <c r="E18" s="25"/>
      <c r="F18" s="25"/>
      <c r="G18" s="25"/>
      <c r="H18" s="20"/>
    </row>
    <row r="19" spans="2:8" x14ac:dyDescent="0.35">
      <c r="B19" s="24"/>
      <c r="C19" s="25"/>
      <c r="D19" s="25"/>
      <c r="E19" s="25"/>
      <c r="F19" s="25"/>
      <c r="G19" s="25"/>
      <c r="H19" s="20"/>
    </row>
    <row r="20" spans="2:8" ht="19.75" customHeight="1" x14ac:dyDescent="0.35">
      <c r="B20" s="82" t="s">
        <v>5</v>
      </c>
      <c r="C20" s="83"/>
      <c r="D20" s="83"/>
      <c r="E20" s="83"/>
      <c r="F20" s="83"/>
      <c r="G20" s="83"/>
      <c r="H20" s="84"/>
    </row>
    <row r="21" spans="2:8" ht="19.75" customHeight="1" x14ac:dyDescent="0.35">
      <c r="B21" s="85"/>
      <c r="C21" s="83"/>
      <c r="D21" s="83"/>
      <c r="E21" s="83"/>
      <c r="F21" s="83"/>
      <c r="G21" s="83"/>
      <c r="H21" s="84"/>
    </row>
    <row r="22" spans="2:8" ht="19.75" customHeight="1" x14ac:dyDescent="0.35">
      <c r="B22" s="85"/>
      <c r="C22" s="83"/>
      <c r="D22" s="83"/>
      <c r="E22" s="83"/>
      <c r="F22" s="83"/>
      <c r="G22" s="83"/>
      <c r="H22" s="84"/>
    </row>
    <row r="23" spans="2:8" ht="16.5" thickBot="1" x14ac:dyDescent="0.45">
      <c r="B23" s="24"/>
      <c r="C23" s="25"/>
      <c r="D23" s="25"/>
      <c r="E23" s="25"/>
      <c r="F23" s="25"/>
      <c r="G23" s="25"/>
      <c r="H23" s="27"/>
    </row>
    <row r="24" spans="2:8" ht="16.5" thickBot="1" x14ac:dyDescent="0.45">
      <c r="B24" s="86" t="s">
        <v>6</v>
      </c>
      <c r="C24" s="87"/>
      <c r="D24" s="87"/>
      <c r="E24" s="88">
        <f>Prijzenblad!G51</f>
        <v>0</v>
      </c>
      <c r="F24" s="89"/>
      <c r="G24" s="90"/>
      <c r="H24" s="28"/>
    </row>
    <row r="25" spans="2:8" ht="15" thickBot="1" x14ac:dyDescent="0.4">
      <c r="B25" s="91"/>
      <c r="C25" s="92"/>
      <c r="D25" s="92"/>
      <c r="E25" s="92"/>
      <c r="F25" s="92"/>
      <c r="G25" s="92"/>
      <c r="H25" s="29"/>
    </row>
  </sheetData>
  <sheetProtection algorithmName="SHA-512" hashValue="PCgt328W7VHD82n5+50fYtMCjmLC7o0gvyRLeVwJ1GvOCCHphIknBz1QewCWbIGdDCAvqRYhhgFk1GvthKELgA==" saltValue="Fox56SIJPXPRONdfVLMyrg==" spinCount="100000" sheet="1" objects="1" scenarios="1"/>
  <mergeCells count="10">
    <mergeCell ref="I2:N14"/>
    <mergeCell ref="E7:F8"/>
    <mergeCell ref="C10:H10"/>
    <mergeCell ref="C14:C15"/>
    <mergeCell ref="D14:D18"/>
    <mergeCell ref="B20:H22"/>
    <mergeCell ref="B24:D24"/>
    <mergeCell ref="E24:G24"/>
    <mergeCell ref="B25:G25"/>
    <mergeCell ref="B2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52"/>
  <sheetViews>
    <sheetView showGridLines="0" tabSelected="1" zoomScaleNormal="100" workbookViewId="0">
      <selection activeCell="I45" sqref="I45"/>
    </sheetView>
  </sheetViews>
  <sheetFormatPr defaultRowHeight="14.5" x14ac:dyDescent="0.35"/>
  <cols>
    <col min="1" max="1" width="2.26953125" customWidth="1"/>
    <col min="2" max="2" width="1.81640625" customWidth="1"/>
    <col min="3" max="5" width="24.81640625" customWidth="1"/>
    <col min="6" max="6" width="18.453125" customWidth="1"/>
    <col min="7" max="7" width="43.81640625" customWidth="1"/>
    <col min="8" max="8" width="31.1796875" bestFit="1" customWidth="1"/>
    <col min="9" max="9" width="39.90625" customWidth="1"/>
    <col min="10" max="10" width="25.453125" bestFit="1" customWidth="1"/>
    <col min="11" max="11" width="29.7265625" bestFit="1" customWidth="1"/>
    <col min="12" max="12" width="2.1796875" customWidth="1"/>
    <col min="13" max="15" width="8.81640625" style="30"/>
  </cols>
  <sheetData>
    <row r="1" spans="2:33" ht="15" thickBot="1" x14ac:dyDescent="0.4"/>
    <row r="2" spans="2:33" ht="15" thickBot="1" x14ac:dyDescent="0.4"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2:33" ht="14.9" customHeight="1" x14ac:dyDescent="0.35">
      <c r="B3" s="34"/>
      <c r="C3" s="35"/>
      <c r="D3" s="36"/>
      <c r="E3" s="36"/>
      <c r="F3" s="94" t="s">
        <v>21</v>
      </c>
      <c r="G3" s="94"/>
      <c r="H3" s="94"/>
      <c r="I3" s="94"/>
      <c r="J3" s="94"/>
      <c r="K3" s="95"/>
      <c r="L3" s="37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2:33" ht="14.9" customHeight="1" x14ac:dyDescent="0.35">
      <c r="B4" s="34"/>
      <c r="C4" s="38"/>
      <c r="D4" s="136"/>
      <c r="E4" s="39"/>
      <c r="F4" s="97"/>
      <c r="G4" s="97"/>
      <c r="H4" s="97"/>
      <c r="I4" s="97"/>
      <c r="J4" s="97"/>
      <c r="K4" s="98"/>
      <c r="L4" s="37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2:33" ht="14.9" customHeight="1" thickBot="1" x14ac:dyDescent="0.4">
      <c r="B5" s="34"/>
      <c r="C5" s="40"/>
      <c r="D5" s="41"/>
      <c r="E5" s="41"/>
      <c r="F5" s="134"/>
      <c r="G5" s="134"/>
      <c r="H5" s="134"/>
      <c r="I5" s="134"/>
      <c r="J5" s="134"/>
      <c r="K5" s="135"/>
      <c r="L5" s="37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spans="2:33" ht="16.5" thickBot="1" x14ac:dyDescent="0.45">
      <c r="B6" s="34"/>
      <c r="C6" s="42"/>
      <c r="D6" s="42"/>
      <c r="E6" s="43"/>
      <c r="F6" s="43"/>
      <c r="G6" s="43"/>
      <c r="H6" s="43"/>
      <c r="I6" s="43"/>
      <c r="J6" s="43"/>
      <c r="K6" s="43"/>
      <c r="L6" s="44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2:33" s="50" customFormat="1" ht="16.5" thickBot="1" x14ac:dyDescent="0.45">
      <c r="B7" s="45"/>
      <c r="C7" s="128" t="s">
        <v>19</v>
      </c>
      <c r="D7" s="141"/>
      <c r="E7" s="129"/>
      <c r="F7" s="130"/>
      <c r="G7" s="46" t="s">
        <v>13</v>
      </c>
      <c r="H7" s="47" t="s">
        <v>14</v>
      </c>
      <c r="I7" s="47" t="s">
        <v>36</v>
      </c>
      <c r="J7" s="47" t="s">
        <v>15</v>
      </c>
      <c r="K7" s="47" t="s">
        <v>14</v>
      </c>
      <c r="L7" s="48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</row>
    <row r="8" spans="2:33" ht="16" x14ac:dyDescent="0.4">
      <c r="B8" s="34"/>
      <c r="C8" s="137" t="s">
        <v>16</v>
      </c>
      <c r="D8" s="143" t="s">
        <v>41</v>
      </c>
      <c r="E8" s="140" t="s">
        <v>30</v>
      </c>
      <c r="F8" s="79"/>
      <c r="G8" s="51" t="s">
        <v>23</v>
      </c>
      <c r="H8" s="14">
        <v>0</v>
      </c>
      <c r="I8" s="14"/>
      <c r="J8" s="52">
        <f>24*2.5</f>
        <v>60</v>
      </c>
      <c r="K8" s="11">
        <f>H8*J8</f>
        <v>0</v>
      </c>
      <c r="L8" s="44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spans="2:33" ht="16" x14ac:dyDescent="0.4">
      <c r="B9" s="34"/>
      <c r="C9" s="138"/>
      <c r="D9" s="144" t="s">
        <v>38</v>
      </c>
      <c r="E9" s="152" t="s">
        <v>26</v>
      </c>
      <c r="F9" s="146"/>
      <c r="G9" s="147" t="s">
        <v>12</v>
      </c>
      <c r="H9" s="1">
        <v>0</v>
      </c>
      <c r="I9" s="1"/>
      <c r="J9" s="53">
        <v>60</v>
      </c>
      <c r="K9" s="2">
        <f>H9*J9</f>
        <v>0</v>
      </c>
      <c r="L9" s="44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</row>
    <row r="10" spans="2:33" ht="16" x14ac:dyDescent="0.4">
      <c r="B10" s="34"/>
      <c r="C10" s="138"/>
      <c r="D10" s="144" t="s">
        <v>38</v>
      </c>
      <c r="E10" s="152" t="s">
        <v>27</v>
      </c>
      <c r="F10" s="146"/>
      <c r="G10" s="147"/>
      <c r="H10" s="1">
        <v>0</v>
      </c>
      <c r="I10" s="1"/>
      <c r="J10" s="53">
        <v>60</v>
      </c>
      <c r="K10" s="2">
        <f>H10*J10</f>
        <v>0</v>
      </c>
      <c r="L10" s="44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spans="2:33" ht="16" x14ac:dyDescent="0.4">
      <c r="B11" s="34"/>
      <c r="C11" s="138"/>
      <c r="D11" s="144" t="s">
        <v>38</v>
      </c>
      <c r="E11" s="152" t="s">
        <v>28</v>
      </c>
      <c r="F11" s="146"/>
      <c r="G11" s="147"/>
      <c r="H11" s="1">
        <v>0</v>
      </c>
      <c r="I11" s="1"/>
      <c r="J11" s="53">
        <v>60</v>
      </c>
      <c r="K11" s="2">
        <f>H11*J11</f>
        <v>0</v>
      </c>
      <c r="L11" s="44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2:33" ht="16" x14ac:dyDescent="0.4">
      <c r="B12" s="34"/>
      <c r="C12" s="138"/>
      <c r="D12" s="144" t="s">
        <v>38</v>
      </c>
      <c r="E12" s="152" t="s">
        <v>29</v>
      </c>
      <c r="F12" s="146"/>
      <c r="G12" s="147"/>
      <c r="H12" s="1">
        <v>0</v>
      </c>
      <c r="I12" s="12"/>
      <c r="J12" s="59">
        <v>60</v>
      </c>
      <c r="K12" s="2">
        <f>H12*J12</f>
        <v>0</v>
      </c>
      <c r="L12" s="44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2:33" ht="16" customHeight="1" thickBot="1" x14ac:dyDescent="0.45">
      <c r="B13" s="34"/>
      <c r="C13" s="139"/>
      <c r="D13" s="148" t="s">
        <v>38</v>
      </c>
      <c r="E13" s="153" t="s">
        <v>39</v>
      </c>
      <c r="F13" s="150"/>
      <c r="G13" s="151"/>
      <c r="H13" s="6">
        <v>0</v>
      </c>
      <c r="I13" s="6"/>
      <c r="J13" s="54">
        <v>60</v>
      </c>
      <c r="K13" s="7">
        <f>H13*J13</f>
        <v>0</v>
      </c>
      <c r="L13" s="44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2:33" ht="16.5" thickBot="1" x14ac:dyDescent="0.45">
      <c r="B14" s="34"/>
      <c r="C14" s="56"/>
      <c r="D14" s="142"/>
      <c r="E14" s="56"/>
      <c r="F14" s="56"/>
      <c r="G14" s="56"/>
      <c r="H14" s="57" t="s">
        <v>31</v>
      </c>
      <c r="I14" s="57"/>
      <c r="J14" s="56" t="str">
        <f>C8</f>
        <v>Godiva</v>
      </c>
      <c r="K14" s="3">
        <f>SUM(K8:K13)</f>
        <v>0</v>
      </c>
      <c r="L14" s="44"/>
    </row>
    <row r="15" spans="2:33" ht="16" x14ac:dyDescent="0.4">
      <c r="B15" s="34"/>
      <c r="C15" s="119" t="s">
        <v>34</v>
      </c>
      <c r="D15" s="143" t="s">
        <v>37</v>
      </c>
      <c r="E15" s="80" t="s">
        <v>30</v>
      </c>
      <c r="F15" s="81"/>
      <c r="G15" s="51" t="s">
        <v>23</v>
      </c>
      <c r="H15" s="8">
        <v>0</v>
      </c>
      <c r="I15" s="8"/>
      <c r="J15" s="58">
        <f>48*2.5</f>
        <v>120</v>
      </c>
      <c r="K15" s="9">
        <f>H15*J15</f>
        <v>0</v>
      </c>
      <c r="L15" s="44"/>
    </row>
    <row r="16" spans="2:33" ht="16.5" customHeight="1" x14ac:dyDescent="0.4">
      <c r="B16" s="34"/>
      <c r="C16" s="120"/>
      <c r="D16" s="144" t="s">
        <v>38</v>
      </c>
      <c r="E16" s="145" t="s">
        <v>26</v>
      </c>
      <c r="F16" s="146"/>
      <c r="G16" s="147" t="s">
        <v>12</v>
      </c>
      <c r="H16" s="1">
        <v>0</v>
      </c>
      <c r="I16" s="1"/>
      <c r="J16" s="53">
        <v>120</v>
      </c>
      <c r="K16" s="2">
        <f>H16*J16</f>
        <v>0</v>
      </c>
      <c r="L16" s="44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2:33" ht="16" x14ac:dyDescent="0.4">
      <c r="B17" s="34"/>
      <c r="C17" s="120"/>
      <c r="D17" s="144" t="s">
        <v>38</v>
      </c>
      <c r="E17" s="145" t="s">
        <v>27</v>
      </c>
      <c r="F17" s="146"/>
      <c r="G17" s="147"/>
      <c r="H17" s="1">
        <v>0</v>
      </c>
      <c r="I17" s="1"/>
      <c r="J17" s="53">
        <v>120</v>
      </c>
      <c r="K17" s="2">
        <f>H17*J17</f>
        <v>0</v>
      </c>
      <c r="L17" s="44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2:33" ht="16" x14ac:dyDescent="0.4">
      <c r="B18" s="34"/>
      <c r="C18" s="120"/>
      <c r="D18" s="144" t="s">
        <v>38</v>
      </c>
      <c r="E18" s="145" t="s">
        <v>28</v>
      </c>
      <c r="F18" s="146"/>
      <c r="G18" s="147"/>
      <c r="H18" s="1">
        <v>0</v>
      </c>
      <c r="I18" s="1"/>
      <c r="J18" s="53">
        <v>120</v>
      </c>
      <c r="K18" s="2">
        <f>H18*J18</f>
        <v>0</v>
      </c>
      <c r="L18" s="44"/>
    </row>
    <row r="19" spans="2:33" ht="16.5" thickBot="1" x14ac:dyDescent="0.45">
      <c r="B19" s="34"/>
      <c r="C19" s="121"/>
      <c r="D19" s="144" t="s">
        <v>38</v>
      </c>
      <c r="E19" s="145" t="s">
        <v>29</v>
      </c>
      <c r="F19" s="146"/>
      <c r="G19" s="151"/>
      <c r="H19" s="12">
        <v>0</v>
      </c>
      <c r="I19" s="12"/>
      <c r="J19" s="59">
        <v>120</v>
      </c>
      <c r="K19" s="13">
        <f>H19*J19</f>
        <v>0</v>
      </c>
      <c r="L19" s="44"/>
    </row>
    <row r="20" spans="2:33" ht="16.5" thickBot="1" x14ac:dyDescent="0.45">
      <c r="B20" s="34"/>
      <c r="C20" s="56"/>
      <c r="D20" s="56"/>
      <c r="E20" s="56"/>
      <c r="F20" s="56"/>
      <c r="G20" s="56"/>
      <c r="H20" s="57" t="s">
        <v>31</v>
      </c>
      <c r="I20" s="57"/>
      <c r="J20" s="56" t="str">
        <f>C15</f>
        <v>Jöhstad</v>
      </c>
      <c r="K20" s="3">
        <f>SUM(K15:K19)</f>
        <v>0</v>
      </c>
      <c r="L20" s="44"/>
    </row>
    <row r="21" spans="2:33" ht="16" x14ac:dyDescent="0.4">
      <c r="B21" s="34"/>
      <c r="C21" s="119" t="s">
        <v>17</v>
      </c>
      <c r="D21" s="143" t="s">
        <v>37</v>
      </c>
      <c r="E21" s="78" t="s">
        <v>30</v>
      </c>
      <c r="F21" s="79"/>
      <c r="G21" s="51" t="s">
        <v>23</v>
      </c>
      <c r="H21" s="10">
        <v>0</v>
      </c>
      <c r="I21" s="10"/>
      <c r="J21" s="52">
        <v>78</v>
      </c>
      <c r="K21" s="11">
        <f>H21*J21</f>
        <v>0</v>
      </c>
      <c r="L21" s="44"/>
    </row>
    <row r="22" spans="2:33" ht="16" x14ac:dyDescent="0.4">
      <c r="B22" s="34"/>
      <c r="C22" s="120"/>
      <c r="D22" s="144" t="s">
        <v>38</v>
      </c>
      <c r="E22" s="145" t="s">
        <v>26</v>
      </c>
      <c r="F22" s="146"/>
      <c r="G22" s="147" t="s">
        <v>12</v>
      </c>
      <c r="H22" s="1">
        <v>0</v>
      </c>
      <c r="I22" s="1"/>
      <c r="J22" s="53">
        <v>78</v>
      </c>
      <c r="K22" s="2">
        <f>H22*J22</f>
        <v>0</v>
      </c>
      <c r="L22" s="44"/>
    </row>
    <row r="23" spans="2:33" ht="16" x14ac:dyDescent="0.4">
      <c r="B23" s="34"/>
      <c r="C23" s="120"/>
      <c r="D23" s="144" t="s">
        <v>38</v>
      </c>
      <c r="E23" s="145" t="s">
        <v>27</v>
      </c>
      <c r="F23" s="146"/>
      <c r="G23" s="147"/>
      <c r="H23" s="1">
        <v>0</v>
      </c>
      <c r="I23" s="1"/>
      <c r="J23" s="53">
        <v>78</v>
      </c>
      <c r="K23" s="2">
        <f>H23*J23</f>
        <v>0</v>
      </c>
      <c r="L23" s="44"/>
    </row>
    <row r="24" spans="2:33" ht="16.5" customHeight="1" x14ac:dyDescent="0.4">
      <c r="B24" s="34"/>
      <c r="C24" s="120"/>
      <c r="D24" s="144" t="s">
        <v>38</v>
      </c>
      <c r="E24" s="145" t="s">
        <v>28</v>
      </c>
      <c r="F24" s="146"/>
      <c r="G24" s="147"/>
      <c r="H24" s="1">
        <v>0</v>
      </c>
      <c r="I24" s="1"/>
      <c r="J24" s="53">
        <v>78</v>
      </c>
      <c r="K24" s="2">
        <f>H24*J24</f>
        <v>0</v>
      </c>
      <c r="L24" s="44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</row>
    <row r="25" spans="2:33" ht="16.5" customHeight="1" x14ac:dyDescent="0.4">
      <c r="B25" s="34"/>
      <c r="C25" s="120"/>
      <c r="D25" s="144" t="s">
        <v>38</v>
      </c>
      <c r="E25" s="145" t="s">
        <v>29</v>
      </c>
      <c r="F25" s="146"/>
      <c r="G25" s="147"/>
      <c r="H25" s="1">
        <v>0</v>
      </c>
      <c r="I25" s="12"/>
      <c r="J25" s="59">
        <v>78</v>
      </c>
      <c r="K25" s="2">
        <f>H25*J25</f>
        <v>0</v>
      </c>
      <c r="L25" s="44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2:33" ht="16.5" thickBot="1" x14ac:dyDescent="0.45">
      <c r="B26" s="34"/>
      <c r="C26" s="121"/>
      <c r="D26" s="148" t="s">
        <v>38</v>
      </c>
      <c r="E26" s="149" t="s">
        <v>40</v>
      </c>
      <c r="F26" s="150"/>
      <c r="G26" s="151"/>
      <c r="H26" s="6">
        <v>0</v>
      </c>
      <c r="I26" s="6"/>
      <c r="J26" s="54">
        <v>78</v>
      </c>
      <c r="K26" s="7">
        <f>H26*J26</f>
        <v>0</v>
      </c>
      <c r="L26" s="44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</row>
    <row r="27" spans="2:33" ht="16.5" thickBot="1" x14ac:dyDescent="0.45">
      <c r="B27" s="34"/>
      <c r="C27" s="56"/>
      <c r="D27" s="56"/>
      <c r="E27" s="56"/>
      <c r="F27" s="56"/>
      <c r="G27" s="56"/>
      <c r="H27" s="57" t="s">
        <v>31</v>
      </c>
      <c r="I27" s="57"/>
      <c r="J27" s="56" t="str">
        <f>C21</f>
        <v>Ziegler</v>
      </c>
      <c r="K27" s="3">
        <f>SUM(K21:K26)</f>
        <v>0</v>
      </c>
      <c r="L27" s="44"/>
    </row>
    <row r="28" spans="2:33" ht="16" x14ac:dyDescent="0.4">
      <c r="B28" s="34"/>
      <c r="C28" s="119" t="s">
        <v>32</v>
      </c>
      <c r="D28" s="143" t="s">
        <v>37</v>
      </c>
      <c r="E28" s="78" t="s">
        <v>30</v>
      </c>
      <c r="F28" s="79"/>
      <c r="G28" s="51" t="s">
        <v>23</v>
      </c>
      <c r="H28" s="10">
        <v>0</v>
      </c>
      <c r="I28" s="10"/>
      <c r="J28" s="52">
        <v>58</v>
      </c>
      <c r="K28" s="11">
        <f>H28*J28</f>
        <v>0</v>
      </c>
      <c r="L28" s="44"/>
    </row>
    <row r="29" spans="2:33" ht="16" x14ac:dyDescent="0.4">
      <c r="B29" s="34"/>
      <c r="C29" s="120"/>
      <c r="D29" s="144" t="s">
        <v>38</v>
      </c>
      <c r="E29" s="145" t="s">
        <v>26</v>
      </c>
      <c r="F29" s="146"/>
      <c r="G29" s="147" t="s">
        <v>12</v>
      </c>
      <c r="H29" s="1">
        <v>0</v>
      </c>
      <c r="I29" s="1"/>
      <c r="J29" s="53">
        <v>58</v>
      </c>
      <c r="K29" s="2">
        <f>H29*J29</f>
        <v>0</v>
      </c>
      <c r="L29" s="44"/>
    </row>
    <row r="30" spans="2:33" ht="16" x14ac:dyDescent="0.4">
      <c r="B30" s="34"/>
      <c r="C30" s="120"/>
      <c r="D30" s="144" t="s">
        <v>38</v>
      </c>
      <c r="E30" s="145" t="s">
        <v>27</v>
      </c>
      <c r="F30" s="146"/>
      <c r="G30" s="147"/>
      <c r="H30" s="1">
        <v>0</v>
      </c>
      <c r="I30" s="1"/>
      <c r="J30" s="53">
        <v>58</v>
      </c>
      <c r="K30" s="2">
        <f>H30*J30</f>
        <v>0</v>
      </c>
      <c r="L30" s="44"/>
    </row>
    <row r="31" spans="2:33" ht="16.5" customHeight="1" x14ac:dyDescent="0.4">
      <c r="B31" s="34"/>
      <c r="C31" s="120"/>
      <c r="D31" s="144" t="s">
        <v>38</v>
      </c>
      <c r="E31" s="145" t="s">
        <v>28</v>
      </c>
      <c r="F31" s="146"/>
      <c r="G31" s="147"/>
      <c r="H31" s="1">
        <v>0</v>
      </c>
      <c r="I31" s="1"/>
      <c r="J31" s="53">
        <v>58</v>
      </c>
      <c r="K31" s="2">
        <f>H31*J31</f>
        <v>0</v>
      </c>
      <c r="L31" s="44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spans="2:33" ht="16.5" thickBot="1" x14ac:dyDescent="0.45">
      <c r="B32" s="34"/>
      <c r="C32" s="121"/>
      <c r="D32" s="144" t="s">
        <v>38</v>
      </c>
      <c r="E32" s="149" t="s">
        <v>29</v>
      </c>
      <c r="F32" s="150"/>
      <c r="G32" s="151"/>
      <c r="H32" s="6">
        <v>0</v>
      </c>
      <c r="I32" s="6"/>
      <c r="J32" s="54">
        <v>58</v>
      </c>
      <c r="K32" s="7">
        <f>H32*J32</f>
        <v>0</v>
      </c>
      <c r="L32" s="44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</row>
    <row r="33" spans="2:12" ht="16.5" thickBot="1" x14ac:dyDescent="0.45">
      <c r="B33" s="34"/>
      <c r="C33" s="55"/>
      <c r="D33" s="56"/>
      <c r="E33" s="56"/>
      <c r="F33" s="56"/>
      <c r="G33" s="56"/>
      <c r="H33" s="57" t="s">
        <v>31</v>
      </c>
      <c r="I33" s="57"/>
      <c r="J33" s="56" t="str">
        <f>C28</f>
        <v>Rosenbauer Fox 2</v>
      </c>
      <c r="K33" s="3">
        <f>SUM(K28:K32)</f>
        <v>0</v>
      </c>
      <c r="L33" s="44"/>
    </row>
    <row r="34" spans="2:12" ht="16.5" thickBot="1" x14ac:dyDescent="0.45">
      <c r="B34" s="34"/>
      <c r="C34" s="60"/>
      <c r="D34" s="60"/>
      <c r="E34" s="60"/>
      <c r="F34" s="60"/>
      <c r="G34" s="61"/>
      <c r="H34" s="62"/>
      <c r="I34" s="62"/>
      <c r="J34" s="62"/>
      <c r="K34" s="62"/>
      <c r="L34" s="44"/>
    </row>
    <row r="35" spans="2:12" ht="16.5" thickBot="1" x14ac:dyDescent="0.45">
      <c r="B35" s="34"/>
      <c r="C35" s="128" t="s">
        <v>35</v>
      </c>
      <c r="D35" s="129"/>
      <c r="E35" s="129"/>
      <c r="F35" s="130"/>
      <c r="G35" s="63" t="s">
        <v>13</v>
      </c>
      <c r="H35" s="47" t="s">
        <v>14</v>
      </c>
      <c r="I35" s="47"/>
      <c r="J35" s="47" t="s">
        <v>15</v>
      </c>
      <c r="K35" s="47" t="s">
        <v>14</v>
      </c>
      <c r="L35" s="44"/>
    </row>
    <row r="36" spans="2:12" ht="16" x14ac:dyDescent="0.4">
      <c r="B36" s="34"/>
      <c r="C36" s="122" t="s">
        <v>24</v>
      </c>
      <c r="D36" s="123"/>
      <c r="E36" s="123"/>
      <c r="F36" s="124"/>
      <c r="G36" s="64" t="s">
        <v>33</v>
      </c>
      <c r="H36" s="1">
        <v>0</v>
      </c>
      <c r="I36" s="62"/>
      <c r="J36" s="53">
        <v>245</v>
      </c>
      <c r="K36" s="2">
        <f>H36*J36</f>
        <v>0</v>
      </c>
      <c r="L36" s="44"/>
    </row>
    <row r="37" spans="2:12" ht="16.5" thickBot="1" x14ac:dyDescent="0.45">
      <c r="B37" s="34"/>
      <c r="C37" s="122" t="s">
        <v>25</v>
      </c>
      <c r="D37" s="123"/>
      <c r="E37" s="123"/>
      <c r="F37" s="124"/>
      <c r="G37" s="64" t="s">
        <v>33</v>
      </c>
      <c r="H37" s="1">
        <v>0</v>
      </c>
      <c r="I37" s="62"/>
      <c r="J37" s="53">
        <v>3</v>
      </c>
      <c r="K37" s="2">
        <f>H37*J37</f>
        <v>0</v>
      </c>
      <c r="L37" s="44"/>
    </row>
    <row r="38" spans="2:12" ht="16.5" customHeight="1" thickBot="1" x14ac:dyDescent="0.45">
      <c r="B38" s="34"/>
      <c r="C38" s="55"/>
      <c r="D38" s="56"/>
      <c r="E38" s="56"/>
      <c r="F38" s="56"/>
      <c r="G38" s="56"/>
      <c r="H38" s="57" t="s">
        <v>31</v>
      </c>
      <c r="I38" s="57"/>
      <c r="J38" s="56" t="s">
        <v>18</v>
      </c>
      <c r="K38" s="3">
        <f>K36</f>
        <v>0</v>
      </c>
      <c r="L38" s="44"/>
    </row>
    <row r="39" spans="2:12" ht="16.5" thickBot="1" x14ac:dyDescent="0.45">
      <c r="B39" s="34"/>
      <c r="C39" s="60"/>
      <c r="D39" s="60"/>
      <c r="E39" s="60"/>
      <c r="F39" s="60"/>
      <c r="G39" s="61"/>
      <c r="H39" s="62"/>
      <c r="I39" s="62"/>
      <c r="J39" s="62"/>
      <c r="K39" s="62"/>
      <c r="L39" s="44"/>
    </row>
    <row r="40" spans="2:12" ht="16.5" thickBot="1" x14ac:dyDescent="0.45">
      <c r="B40" s="34"/>
      <c r="C40" s="128" t="s">
        <v>7</v>
      </c>
      <c r="D40" s="129"/>
      <c r="E40" s="129"/>
      <c r="F40" s="130"/>
      <c r="G40" s="63" t="s">
        <v>13</v>
      </c>
      <c r="H40" s="47" t="s">
        <v>14</v>
      </c>
      <c r="I40" s="47"/>
      <c r="J40" s="47" t="s">
        <v>15</v>
      </c>
      <c r="K40" s="47" t="s">
        <v>14</v>
      </c>
      <c r="L40" s="44"/>
    </row>
    <row r="41" spans="2:12" ht="16" x14ac:dyDescent="0.4">
      <c r="B41" s="34"/>
      <c r="C41" s="125" t="s">
        <v>8</v>
      </c>
      <c r="D41" s="126"/>
      <c r="E41" s="126"/>
      <c r="F41" s="127"/>
      <c r="G41" s="64" t="s">
        <v>9</v>
      </c>
      <c r="H41" s="1">
        <v>0</v>
      </c>
      <c r="I41" s="62"/>
      <c r="J41" s="53">
        <v>225</v>
      </c>
      <c r="K41" s="2">
        <f>H41*J41</f>
        <v>0</v>
      </c>
      <c r="L41" s="44"/>
    </row>
    <row r="42" spans="2:12" ht="16.5" customHeight="1" thickBot="1" x14ac:dyDescent="0.4">
      <c r="B42" s="34"/>
      <c r="C42" s="131" t="s">
        <v>10</v>
      </c>
      <c r="D42" s="132"/>
      <c r="E42" s="132"/>
      <c r="F42" s="133"/>
      <c r="G42" s="64" t="s">
        <v>11</v>
      </c>
      <c r="H42" s="1">
        <v>0</v>
      </c>
      <c r="I42" s="62"/>
      <c r="J42" s="53">
        <v>875</v>
      </c>
      <c r="K42" s="2">
        <f>H42*J42</f>
        <v>0</v>
      </c>
      <c r="L42" s="44"/>
    </row>
    <row r="43" spans="2:12" ht="16.5" thickBot="1" x14ac:dyDescent="0.45">
      <c r="B43" s="34"/>
      <c r="C43" s="55"/>
      <c r="D43" s="56"/>
      <c r="E43" s="56"/>
      <c r="F43" s="56"/>
      <c r="G43" s="56"/>
      <c r="H43" s="57" t="s">
        <v>31</v>
      </c>
      <c r="I43" s="57"/>
      <c r="J43" s="56" t="str">
        <f>C40</f>
        <v>Correctief onderhoud</v>
      </c>
      <c r="K43" s="3">
        <f>SUM(K41:K42)</f>
        <v>0</v>
      </c>
      <c r="L43" s="44"/>
    </row>
    <row r="44" spans="2:12" ht="16.5" thickBot="1" x14ac:dyDescent="0.45">
      <c r="B44" s="34"/>
      <c r="C44" s="43"/>
      <c r="D44" s="43"/>
      <c r="E44" s="43"/>
      <c r="F44" s="43"/>
      <c r="G44" s="43"/>
      <c r="H44" s="43"/>
      <c r="I44" s="43"/>
      <c r="J44" s="43"/>
      <c r="K44" s="43"/>
      <c r="L44" s="44"/>
    </row>
    <row r="45" spans="2:12" ht="16.5" thickBot="1" x14ac:dyDescent="0.45">
      <c r="B45" s="34"/>
      <c r="C45" s="116" t="str">
        <f>_xlfn.CONCAT(H14,"  ",J14)</f>
        <v>Totaal  Godiva</v>
      </c>
      <c r="D45" s="117"/>
      <c r="E45" s="117"/>
      <c r="F45" s="118"/>
      <c r="G45" s="68">
        <f>K14</f>
        <v>0</v>
      </c>
      <c r="H45" s="43"/>
      <c r="I45" s="43"/>
      <c r="J45" s="43"/>
      <c r="K45" s="69" t="str">
        <f>Voorblad!C7</f>
        <v>Versie 1.2</v>
      </c>
      <c r="L45" s="44"/>
    </row>
    <row r="46" spans="2:12" ht="16.5" thickBot="1" x14ac:dyDescent="0.45">
      <c r="B46" s="34"/>
      <c r="C46" s="116" t="str">
        <f>_xlfn.CONCAT(H20,"  ",J20)</f>
        <v>Totaal  Jöhstad</v>
      </c>
      <c r="D46" s="117"/>
      <c r="E46" s="117"/>
      <c r="F46" s="118"/>
      <c r="G46" s="68">
        <f>K20</f>
        <v>0</v>
      </c>
      <c r="H46" s="43"/>
      <c r="I46" s="43"/>
      <c r="J46" s="43"/>
      <c r="K46" s="70">
        <v>46104</v>
      </c>
      <c r="L46" s="44"/>
    </row>
    <row r="47" spans="2:12" ht="16.5" thickBot="1" x14ac:dyDescent="0.45">
      <c r="B47" s="34"/>
      <c r="C47" s="116" t="str">
        <f>_xlfn.CONCAT(H27,"  ",J27)</f>
        <v>Totaal  Ziegler</v>
      </c>
      <c r="D47" s="117"/>
      <c r="E47" s="117"/>
      <c r="F47" s="118"/>
      <c r="G47" s="68">
        <f>K27</f>
        <v>0</v>
      </c>
      <c r="H47" s="43"/>
      <c r="I47" s="43"/>
      <c r="J47" s="43"/>
      <c r="K47" s="69" t="str">
        <f>Voorblad!C9</f>
        <v>TN 569263</v>
      </c>
      <c r="L47" s="44"/>
    </row>
    <row r="48" spans="2:12" ht="16.5" thickBot="1" x14ac:dyDescent="0.45">
      <c r="B48" s="34"/>
      <c r="C48" s="116" t="str">
        <f>_xlfn.CONCAT(H33,"  ",J33)</f>
        <v>Totaal  Rosenbauer Fox 2</v>
      </c>
      <c r="D48" s="117"/>
      <c r="E48" s="117"/>
      <c r="F48" s="118"/>
      <c r="G48" s="68">
        <f>K33</f>
        <v>0</v>
      </c>
      <c r="H48" s="43"/>
      <c r="I48" s="43"/>
      <c r="J48" s="43"/>
      <c r="K48" s="69"/>
      <c r="L48" s="44"/>
    </row>
    <row r="49" spans="2:12" ht="16.5" thickBot="1" x14ac:dyDescent="0.45">
      <c r="B49" s="34"/>
      <c r="C49" s="65" t="str">
        <f>_xlfn.CONCAT(H38,"  ",J38)</f>
        <v>Totaal  Onderhoud achteropbouw</v>
      </c>
      <c r="D49" s="66"/>
      <c r="E49" s="66"/>
      <c r="F49" s="67"/>
      <c r="G49" s="68">
        <f>K38</f>
        <v>0</v>
      </c>
      <c r="H49" s="43"/>
      <c r="I49" s="43"/>
      <c r="J49" s="43"/>
      <c r="K49" s="43"/>
      <c r="L49" s="44"/>
    </row>
    <row r="50" spans="2:12" ht="16.5" thickBot="1" x14ac:dyDescent="0.45">
      <c r="B50" s="34"/>
      <c r="C50" s="65" t="str">
        <f>_xlfn.CONCAT(H43,"  ",J43)</f>
        <v>Totaal  Correctief onderhoud</v>
      </c>
      <c r="D50" s="66"/>
      <c r="E50" s="66"/>
      <c r="F50" s="67"/>
      <c r="G50" s="68">
        <f>K43</f>
        <v>0</v>
      </c>
      <c r="H50" s="43"/>
      <c r="I50" s="43"/>
      <c r="J50" s="43"/>
      <c r="K50" s="43"/>
      <c r="L50" s="44"/>
    </row>
    <row r="51" spans="2:12" ht="21.5" thickBot="1" x14ac:dyDescent="0.55000000000000004">
      <c r="B51" s="34"/>
      <c r="C51" s="71" t="s">
        <v>20</v>
      </c>
      <c r="D51" s="72"/>
      <c r="E51" s="72"/>
      <c r="F51" s="73"/>
      <c r="G51" s="74">
        <f>SUM(G45:G50)</f>
        <v>0</v>
      </c>
      <c r="H51" s="43"/>
      <c r="I51" s="43"/>
      <c r="J51" s="43"/>
      <c r="K51" s="43"/>
      <c r="L51" s="44"/>
    </row>
    <row r="52" spans="2:12" ht="16.5" thickBot="1" x14ac:dyDescent="0.45">
      <c r="B52" s="75"/>
      <c r="C52" s="76"/>
      <c r="D52" s="76"/>
      <c r="E52" s="76"/>
      <c r="F52" s="76"/>
      <c r="G52" s="76"/>
      <c r="H52" s="76"/>
      <c r="I52" s="76"/>
      <c r="J52" s="76"/>
      <c r="K52" s="76"/>
      <c r="L52" s="77"/>
    </row>
  </sheetData>
  <sheetProtection algorithmName="SHA-512" hashValue="SLs/mUssnYd63O7mEsr0SyRliEoSeQ9Ue9T9xUZC5SzO/QCS2EWPi6gRGGIPwkjKNRwwH4y34ZQDQsNzalckvw==" saltValue="YUXrOaG57iBWnBk9E5nM8Q==" spinCount="100000" sheet="1" formatColumns="0" formatRows="0"/>
  <mergeCells count="20">
    <mergeCell ref="F3:K5"/>
    <mergeCell ref="C7:F7"/>
    <mergeCell ref="C35:F35"/>
    <mergeCell ref="C36:F36"/>
    <mergeCell ref="G9:G13"/>
    <mergeCell ref="G16:G19"/>
    <mergeCell ref="G22:G26"/>
    <mergeCell ref="C8:C13"/>
    <mergeCell ref="C28:C32"/>
    <mergeCell ref="G29:G32"/>
    <mergeCell ref="C48:F48"/>
    <mergeCell ref="C15:C19"/>
    <mergeCell ref="C21:C26"/>
    <mergeCell ref="C47:F47"/>
    <mergeCell ref="C46:F46"/>
    <mergeCell ref="C45:F45"/>
    <mergeCell ref="C37:F37"/>
    <mergeCell ref="C41:F41"/>
    <mergeCell ref="C40:F40"/>
    <mergeCell ref="C42:F4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4823E27254E4D8CFB019AAB65134B" ma:contentTypeVersion="3" ma:contentTypeDescription="Een nieuw document maken." ma:contentTypeScope="" ma:versionID="becfe73695156610f7e0f06d5f6473cd">
  <xsd:schema xmlns:xsd="http://www.w3.org/2001/XMLSchema" xmlns:xs="http://www.w3.org/2001/XMLSchema" xmlns:p="http://schemas.microsoft.com/office/2006/metadata/properties" xmlns:ns2="f36b331a-7070-4d27-a7fb-872f49267c4e" targetNamespace="http://schemas.microsoft.com/office/2006/metadata/properties" ma:root="true" ma:fieldsID="d2df228643992faa64d857dd5f54d1dc" ns2:_="">
    <xsd:import namespace="f36b331a-7070-4d27-a7fb-872f49267c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b331a-7070-4d27-a7fb-872f49267c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CB4DF4-AE3E-492D-80BC-4DBCC2F13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b331a-7070-4d27-a7fb-872f49267c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27006E-5F50-4B56-AFBA-E18C40AECD3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4a2e7384-c603-4dd7-b752-cb4ad2e346be"/>
    <ds:schemaRef ds:uri="http://schemas.microsoft.com/office/2006/documentManagement/types"/>
    <ds:schemaRef ds:uri="79740929-1cec-4b5d-b9c6-3db29fe49037"/>
    <ds:schemaRef ds:uri="http://purl.org/dc/terms/"/>
    <ds:schemaRef ds:uri="http://www.w3.org/XML/1998/namespace"/>
    <ds:schemaRef ds:uri="509c1074-dc4b-4f6f-910c-6e25b5ea9ad8"/>
    <ds:schemaRef ds:uri="a0845668-f2bf-42b7-9160-e7984fc09c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Röfekamp - Roeland</dc:creator>
  <cp:keywords/>
  <dc:description/>
  <cp:lastModifiedBy>Roy Beverwijk</cp:lastModifiedBy>
  <cp:revision/>
  <dcterms:created xsi:type="dcterms:W3CDTF">2024-08-02T07:49:37Z</dcterms:created>
  <dcterms:modified xsi:type="dcterms:W3CDTF">2026-03-23T10:13:11Z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0x0101006F64823E27254E4D8CFB019AAB65134B</vt:lpwstr>
  </property>
  <property fmtid="{D5CDD505-2E9C-101B-9397-08002B2CF9AE}" pid="3" name="MediaServiceImageTags">
    <vt:lpwstr/>
  </property>
</Properties>
</file>