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I:\Ted\EA bedrijfskleding\3. Leidraad en Bestek\gepubliceerde documenten\"/>
    </mc:Choice>
  </mc:AlternateContent>
  <xr:revisionPtr revIDLastSave="0" documentId="13_ncr:1_{49B56983-3027-46CA-A768-DE2F54389858}" xr6:coauthVersionLast="47" xr6:coauthVersionMax="47" xr10:uidLastSave="{00000000-0000-0000-0000-000000000000}"/>
  <bookViews>
    <workbookView xWindow="-110" yWindow="-110" windowWidth="37900" windowHeight="18680" firstSheet="1" activeTab="9" xr2:uid="{EBCFE7E5-D7CB-4F36-BE03-365EDA6630BB}"/>
  </bookViews>
  <sheets>
    <sheet name="Invulinstructie" sheetId="8" r:id="rId1"/>
    <sheet name="Werk- en Veiligheidskleding" sheetId="2" r:id="rId2"/>
    <sheet name="Toezicht &amp; Handhaving" sheetId="3" r:id="rId3"/>
    <sheet name="Trouwbegeleiders" sheetId="1" r:id="rId4"/>
    <sheet name="Havenbeambten" sheetId="10" r:id="rId5"/>
    <sheet name="Interventieteam" sheetId="4" r:id="rId6"/>
    <sheet name="Officier van Dienst" sheetId="5" r:id="rId7"/>
    <sheet name="Onderkleding" sheetId="9" r:id="rId8"/>
    <sheet name="Totaal inschrijfprijs" sheetId="11" r:id="rId9"/>
    <sheet name="Ondertekening" sheetId="6" r:id="rId10"/>
  </sheets>
  <definedNames>
    <definedName name="_xlnm._FilterDatabase" localSheetId="5" hidden="1">Interventieteam!$A$1:$H$1</definedName>
    <definedName name="_xlnm._FilterDatabase" localSheetId="6" hidden="1">'Officier van Dienst'!$A$1:$H$1</definedName>
    <definedName name="_xlnm._FilterDatabase" localSheetId="2" hidden="1">'Toezicht &amp; Handhaving'!$A$1:$H$1</definedName>
    <definedName name="_xlnm._FilterDatabase" localSheetId="3" hidden="1">Trouwbegeleiders!$A$1:$H$16</definedName>
    <definedName name="_xlnm._FilterDatabase" localSheetId="1" hidden="1">'Werk- en Veiligheidskleding'!$A$1:$H$1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2" i="3" l="1"/>
  <c r="L31" i="3"/>
  <c r="L30" i="3"/>
  <c r="L29" i="3"/>
  <c r="L28" i="3"/>
  <c r="L27" i="3"/>
  <c r="L17" i="3"/>
  <c r="L16" i="3"/>
  <c r="L5" i="3"/>
  <c r="L4" i="3"/>
  <c r="J13" i="5"/>
  <c r="J5" i="9"/>
  <c r="L3" i="2"/>
  <c r="L13" i="5"/>
  <c r="L14" i="5" s="1"/>
  <c r="L11" i="5"/>
  <c r="L10" i="5"/>
  <c r="L9" i="5"/>
  <c r="L8" i="5"/>
  <c r="L5" i="5"/>
  <c r="L4" i="5"/>
  <c r="L3" i="5"/>
  <c r="L12" i="5"/>
  <c r="L17" i="10"/>
  <c r="L16" i="10"/>
  <c r="L14" i="10"/>
  <c r="L12" i="10"/>
  <c r="L11" i="10"/>
  <c r="L7" i="10"/>
  <c r="L6" i="10"/>
  <c r="L5" i="10"/>
  <c r="L4" i="10"/>
  <c r="L16" i="1"/>
  <c r="L11" i="1"/>
  <c r="L10" i="1"/>
  <c r="L9" i="1"/>
  <c r="L6" i="1"/>
  <c r="L3" i="1"/>
  <c r="L26" i="3"/>
  <c r="L20" i="3"/>
  <c r="L19" i="3"/>
  <c r="L18" i="3"/>
  <c r="L15" i="3"/>
  <c r="L14" i="3"/>
  <c r="L11" i="3"/>
  <c r="L7" i="3"/>
  <c r="L6" i="3"/>
  <c r="L3" i="3"/>
  <c r="L37" i="2"/>
  <c r="L36" i="2"/>
  <c r="L35" i="2"/>
  <c r="L34" i="2"/>
  <c r="L33" i="2"/>
  <c r="L32" i="2"/>
  <c r="L31" i="2"/>
  <c r="L30" i="2"/>
  <c r="L25" i="2"/>
  <c r="L24" i="2"/>
  <c r="L23" i="2"/>
  <c r="L22" i="2"/>
  <c r="L21" i="2"/>
  <c r="L20" i="2"/>
  <c r="L19" i="2"/>
  <c r="L18" i="2"/>
  <c r="L12" i="2"/>
  <c r="L11" i="2"/>
  <c r="L10" i="2"/>
  <c r="L9" i="2"/>
  <c r="L8" i="2"/>
  <c r="L7" i="2"/>
  <c r="L6" i="2"/>
  <c r="L3" i="4"/>
  <c r="J7" i="9"/>
  <c r="J6" i="9"/>
  <c r="J4" i="9"/>
  <c r="J3" i="9"/>
  <c r="J3" i="5"/>
  <c r="J4" i="5"/>
  <c r="J5" i="5"/>
  <c r="J6" i="5"/>
  <c r="J7" i="5"/>
  <c r="J8" i="5"/>
  <c r="J9" i="5"/>
  <c r="J10" i="5"/>
  <c r="J11" i="5"/>
  <c r="J12" i="5"/>
  <c r="J3" i="4"/>
  <c r="J4" i="4"/>
  <c r="J5" i="4"/>
  <c r="J6" i="4"/>
  <c r="J7" i="4"/>
  <c r="J8" i="4"/>
  <c r="J10" i="4"/>
  <c r="J11" i="4"/>
  <c r="J12" i="4"/>
  <c r="J3" i="10"/>
  <c r="J4" i="10"/>
  <c r="J5" i="10"/>
  <c r="J6" i="10"/>
  <c r="J7" i="10"/>
  <c r="J8" i="10"/>
  <c r="J9" i="10"/>
  <c r="J10" i="10"/>
  <c r="J11" i="10"/>
  <c r="J12" i="10"/>
  <c r="J13" i="10"/>
  <c r="J14" i="10"/>
  <c r="J15" i="10"/>
  <c r="J16" i="10"/>
  <c r="J17" i="10"/>
  <c r="J18" i="10"/>
  <c r="J16" i="1"/>
  <c r="J15" i="1"/>
  <c r="J14" i="1"/>
  <c r="J13" i="1"/>
  <c r="J12" i="1"/>
  <c r="J11" i="1"/>
  <c r="J10" i="1"/>
  <c r="J9" i="1"/>
  <c r="J8" i="1"/>
  <c r="J7" i="1"/>
  <c r="J6" i="1"/>
  <c r="J5" i="1"/>
  <c r="J4" i="1"/>
  <c r="J3" i="1"/>
  <c r="J36" i="3"/>
  <c r="J35" i="3"/>
  <c r="J34" i="3"/>
  <c r="J33" i="3"/>
  <c r="J32" i="3"/>
  <c r="J31" i="3"/>
  <c r="J30" i="3"/>
  <c r="J29" i="3"/>
  <c r="J28" i="3"/>
  <c r="J27" i="3"/>
  <c r="J26" i="3"/>
  <c r="J25" i="3"/>
  <c r="J24" i="3"/>
  <c r="J23" i="3"/>
  <c r="J22" i="3"/>
  <c r="J21" i="3"/>
  <c r="J20" i="3"/>
  <c r="J19" i="3"/>
  <c r="J18" i="3"/>
  <c r="J17" i="3"/>
  <c r="J16" i="3"/>
  <c r="J15" i="3"/>
  <c r="J14" i="3"/>
  <c r="J13" i="3"/>
  <c r="J12" i="3"/>
  <c r="J11" i="3"/>
  <c r="J10" i="3"/>
  <c r="J9" i="3"/>
  <c r="J8" i="3"/>
  <c r="J7" i="3"/>
  <c r="J6" i="3"/>
  <c r="J5" i="3"/>
  <c r="J4" i="3"/>
  <c r="J3" i="3"/>
  <c r="J41" i="2"/>
  <c r="J40" i="2"/>
  <c r="J39" i="2"/>
  <c r="J38" i="2"/>
  <c r="J37" i="2"/>
  <c r="J36" i="2"/>
  <c r="J35" i="2"/>
  <c r="J34" i="2"/>
  <c r="J33" i="2"/>
  <c r="J32" i="2"/>
  <c r="J31" i="2"/>
  <c r="J30" i="2"/>
  <c r="J29" i="2"/>
  <c r="J28" i="2"/>
  <c r="J27" i="2"/>
  <c r="J26" i="2"/>
  <c r="J25" i="2"/>
  <c r="J24" i="2"/>
  <c r="J23" i="2"/>
  <c r="J22" i="2"/>
  <c r="J21" i="2"/>
  <c r="J20" i="2"/>
  <c r="J19" i="2"/>
  <c r="J18" i="2"/>
  <c r="J17" i="2"/>
  <c r="J16" i="2"/>
  <c r="J15" i="2"/>
  <c r="J14" i="2"/>
  <c r="J13" i="2"/>
  <c r="J12" i="2"/>
  <c r="J11" i="2"/>
  <c r="J10" i="2"/>
  <c r="J9" i="2"/>
  <c r="J8" i="2"/>
  <c r="J7" i="2"/>
  <c r="J6" i="2"/>
  <c r="J5" i="2"/>
  <c r="J4" i="2"/>
  <c r="J3" i="2"/>
  <c r="L7" i="9"/>
  <c r="L6" i="9"/>
  <c r="L5" i="9"/>
  <c r="L4" i="9"/>
  <c r="L3" i="9"/>
  <c r="L10" i="10"/>
  <c r="L15" i="1"/>
  <c r="L14" i="1"/>
  <c r="L13" i="1"/>
  <c r="L12" i="1"/>
  <c r="L36" i="3"/>
  <c r="L34" i="3"/>
  <c r="L33" i="3"/>
  <c r="L10" i="3"/>
  <c r="L25" i="3"/>
  <c r="L24" i="3"/>
  <c r="L23" i="3"/>
  <c r="L22" i="3"/>
  <c r="L21" i="3"/>
  <c r="L12" i="4"/>
  <c r="L11" i="4"/>
  <c r="L10" i="4"/>
  <c r="L9" i="4"/>
  <c r="L15" i="10"/>
  <c r="L13" i="10"/>
  <c r="L18" i="10"/>
  <c r="L7" i="5"/>
  <c r="L6" i="5"/>
  <c r="L9" i="10"/>
  <c r="L8" i="10"/>
  <c r="L3" i="10"/>
  <c r="L4" i="1"/>
  <c r="L5" i="1"/>
  <c r="L7" i="1"/>
  <c r="L8" i="1"/>
  <c r="L35" i="3"/>
  <c r="L8" i="4"/>
  <c r="L7" i="4"/>
  <c r="L6" i="4"/>
  <c r="L5" i="4"/>
  <c r="L4" i="4"/>
  <c r="L41" i="2"/>
  <c r="L40" i="2"/>
  <c r="L39" i="2"/>
  <c r="L38" i="2"/>
  <c r="L29" i="2"/>
  <c r="L28" i="2"/>
  <c r="L27" i="2"/>
  <c r="L26" i="2"/>
  <c r="L17" i="2"/>
  <c r="L16" i="2"/>
  <c r="L15" i="2"/>
  <c r="L14" i="2"/>
  <c r="L13" i="2"/>
  <c r="L5" i="2"/>
  <c r="L4" i="2"/>
  <c r="L13" i="3"/>
  <c r="L12" i="3"/>
  <c r="L9" i="3"/>
  <c r="L8" i="3"/>
  <c r="L8" i="9" l="1"/>
  <c r="B8" i="11" s="1"/>
  <c r="L13" i="4"/>
  <c r="B6" i="11" s="1"/>
  <c r="B7" i="11"/>
  <c r="L19" i="10"/>
  <c r="B5" i="11" s="1"/>
  <c r="L17" i="1"/>
  <c r="B4" i="11" s="1"/>
  <c r="L37" i="3"/>
  <c r="B3" i="11" s="1"/>
  <c r="L42" i="2"/>
  <c r="B2" i="11" s="1"/>
  <c r="B9" i="1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tc={4B6C21CC-3649-47CD-863C-5744B64C3D79}</author>
  </authors>
  <commentList>
    <comment ref="C3" authorId="0" shapeId="0" xr:uid="{4B6C21CC-3649-47CD-863C-5744B64C3D79}">
      <text>
        <t>[Opmerkingenthread]
U kunt deze opmerkingenthread lezen in uw versie van Excel. Eventuele wijzigingen aan de thread gaan echter verloren als het bestand wordt geopend in een nieuwere versie van Excel. Meer informatie: https://go.microsoft.com/fwlink/?linkid=870924
Opmerking:
    Lijst nagaan en klopt het epauletten onderdeel?</t>
      </text>
    </comment>
  </commentList>
</comments>
</file>

<file path=xl/sharedStrings.xml><?xml version="1.0" encoding="utf-8"?>
<sst xmlns="http://schemas.openxmlformats.org/spreadsheetml/2006/main" count="920" uniqueCount="338">
  <si>
    <t xml:space="preserve">Bijlage Prijsinvulformulier - Invulinstructie Bedrijfskleding </t>
  </si>
  <si>
    <t>Invulinstructie</t>
  </si>
  <si>
    <t>Hieronder wordt de instructie beschreven hoe dit prijsinvulformulier ingevuld moet worden.</t>
  </si>
  <si>
    <t>Let op! Groen gemarkeerde velden zijn invulvelden</t>
  </si>
  <si>
    <t>Door invulling en ondertekening van dit prijsinvulformulier verklaart de inschrijver dat:</t>
  </si>
  <si>
    <t>1. de inschrijving is geschied overeenkomstig de bepalingen van het aanbestedingsdocument 'Bedrijfskleding' met referentienummer IV-100225, bijbehorende bijlagen en de eventuele Nota(s) van Inlichtingen;</t>
  </si>
  <si>
    <t>2. Alle prijzen, tarieven en kosten integraal (all-in) zijn. All-in prijzen zijn inclusief alle logischerwijs tot de opdracht behorende onderdelen en/of zaken, waaronder bijvoorbeeld kosten voor vervoer, verzekeringen, opslagkosten, overhead, uitvoeringskosten, reiskosten, algemene kosten, winst en risico, afschrijvingskosten e.d..</t>
  </si>
  <si>
    <t>3. Inschrijver hanteert geen kosten voor onder andere: drempelbedragen of toeslagen voor minimale bestelwaarde, factuurkosten, verpakkingskosten, transportkosten voor levering etc.</t>
  </si>
  <si>
    <t>4. Inschrijver dient reële marktconforme prijzen te offreren. Irreële prijzen kunnen door de aanbestedende dienst worden gecontroleerd/nagevraagd en conform artikel 2.116 Aw 2012 kan de Inschrijving ongeldig worden verklaard. Ditzelfde geldt voor inschrijvingen die door de aanbestedende dienst als manipulatief worden aangemeld;</t>
  </si>
  <si>
    <t>5. dat de aangeboden tarieven in euro’s zijn exclusief BTW;</t>
  </si>
  <si>
    <t>6. dat het prijsinvulformulier volledig en rechtsgeldig ondertekend is;</t>
  </si>
  <si>
    <t>7. dat de genoemde aantallen fictief zijn en zijn bedoeld om te komen tot de inschrijfsom. De genoemde aantallen zijn slechts ter indicatie;</t>
  </si>
  <si>
    <t>8. dat aan de genoemde aantallen geen rechten kunnen worden ontleend.</t>
  </si>
  <si>
    <t>9. dat de inschrijver zelf verantwoordelijk is voor de formules en de getallen die zij invult.</t>
  </si>
  <si>
    <t>10. wanneer geen prijzen, kosten, tarieven ingevuld worden, dit betekent dat voor het gevraagde geen bedrag in rekening wordt gebracht (zijnde 0 euro).</t>
  </si>
  <si>
    <t>11. de te hanteren staffels per nadere opdracht gelden en niet cumulatief op het geheel.</t>
  </si>
  <si>
    <t xml:space="preserve">12. de prijzen per item maximaal 10% boven de referentieprijs zitten, de zogehete maximumprijs. </t>
  </si>
  <si>
    <t>Instructie tabbladen</t>
  </si>
  <si>
    <t xml:space="preserve">Op de volgende tabbladen worden de kledingpakketten van de verschillende teams weergegeven. Dit kledingpakket bestaat uit verschillende items. Daarnaast wordt in tabblad 'Onderkleding' een kledingpakket weergegeven dat van toepassing is op alle teams. 
Voor de bedrijfskleding en toebehoren wordt gevraagd de prijs op te geven voor per artikel. Om tot een inschrijfsom te komen, zijn er fictieve aantallen per jaar ingevuld. De genoemde aantallen zijn slechts ter indicatie, gebaseerd op het jaar 2024 en de verwachte afname per jaar tijdens de looptijd van de overeenkomst. Vervolgens vult u in de groene cellen de prijs per artikel in. De prijs per jaar voor dat artikel wordt automatisch berekend door deze te vermenigvuldigenmet de fictieve aantallen. Onderaan wordt per kledingpakket de totaalprijs van dat kledingpakket getoont. Op tabblad 'Totaal inschrijfprijs' worden de totalen van de verschillende kledingpakketten automatisch weergegeven. Het totaal van de kledingpakketten op dit tabblad, vormt de inschrijfprijs. 
Op tabblad 'ondertekening' wordt door de inschrijver het prijsinvulformulier rechtsgeldig ondertekend. 
</t>
  </si>
  <si>
    <t xml:space="preserve">Nr. </t>
  </si>
  <si>
    <t>Omschrijving kledingstuk</t>
  </si>
  <si>
    <t xml:space="preserve">Product omschrijving
</t>
  </si>
  <si>
    <t>Voor gebruikersgroep</t>
  </si>
  <si>
    <t>Norm</t>
  </si>
  <si>
    <t>Logo</t>
  </si>
  <si>
    <t>Onderdeel van passet</t>
  </si>
  <si>
    <t xml:space="preserve">Indicatie afname per jaar </t>
  </si>
  <si>
    <t>Referentieprijs</t>
  </si>
  <si>
    <t>Maximum inschrijfprijs per artikel</t>
  </si>
  <si>
    <t>Prijs Inschrijver</t>
  </si>
  <si>
    <t>Totaalsom</t>
  </si>
  <si>
    <t>Omschrijving artikel</t>
  </si>
  <si>
    <t>Werk- en veiligheidskleding</t>
  </si>
  <si>
    <t>Veiligheidspolo korte mouw</t>
  </si>
  <si>
    <t xml:space="preserve">UV block
Gestikte striping
3 knoopssluiting
</t>
  </si>
  <si>
    <t>Wijkbeheer</t>
  </si>
  <si>
    <t>NEN-EN-ISO 20471:2013 Zichtbaarheid
EN20471 klasse 2</t>
  </si>
  <si>
    <t>Ja</t>
  </si>
  <si>
    <t>Nee</t>
  </si>
  <si>
    <t>T-shirt korte mouw</t>
  </si>
  <si>
    <t>Minimaal in marineblauw
Ronde hals en V-hals
Luchtige stof</t>
  </si>
  <si>
    <t>Wijkbeheer
Vastgoed &amp; Facilitair</t>
  </si>
  <si>
    <t>n.v.t.</t>
  </si>
  <si>
    <t>Shirt lange mouw</t>
  </si>
  <si>
    <t xml:space="preserve">Marineblauw
Nektape
Slimfit
</t>
  </si>
  <si>
    <t>Veiligheidsbroek</t>
  </si>
  <si>
    <t>Kleur oranje
Striping aan zijkant
Verdekte ritssluiting
2 ingezette zijzakken
Achterzak
Duimstokzak
Kniezakken aan binnenzijde
Reflectiebanden aan broekspijpen
Regular fit, hoge taille</t>
  </si>
  <si>
    <t xml:space="preserve">NEN-EN-ISO 20471:2013 Zichtbaarheid
EN20471 klasse 2 </t>
  </si>
  <si>
    <t>Veiligheidsjas kort</t>
  </si>
  <si>
    <t>Kleur Oranje
Kort model
Voering uitritsbaar
2 steekzakken met klep
2 borstzakken met klep
Napoleonzak
Ritssluiting met dubbele stormflapcapuchon in kraag met aansnoerkoord
Windvangers aan mouwuiteinden</t>
  </si>
  <si>
    <t xml:space="preserve">RWS klasse 2
NEN-EN-ISO 20471:2013 Zichtbaarheid
EN 343:2003 Klasse 3/3
EN 343:2019 Klasse 4/4
</t>
  </si>
  <si>
    <t>Regenjas niet gevoerd</t>
  </si>
  <si>
    <t>Striping
Capuchon in de kraag met drukknoop
Dubbele stormflap met drukknoop
2 steekzakken met klep en klittenband</t>
  </si>
  <si>
    <t>RWS klasse 2
NEN-EN-ISO 20471:2013
Zichtbaarheid</t>
  </si>
  <si>
    <t>Bosbouwhelm</t>
  </si>
  <si>
    <t>Gelaatsbescherming gaas/doorzichtig
Gelaatsbescherming ademdoorlatend
Goede afdichting tussen vizier en helm
Voorzien van nekflap</t>
  </si>
  <si>
    <t>Gehoorbescherming met oorkleppen</t>
  </si>
  <si>
    <t xml:space="preserve">Mogelijkheid om de ringen van de kappen te vervangen
</t>
  </si>
  <si>
    <t>Otoplastiek</t>
  </si>
  <si>
    <t xml:space="preserve">Dopjes
Inwendig
Goed te reinigen 
Incl. hygiëne set </t>
  </si>
  <si>
    <t>EU 2016/425 
DIN EN-352-2:2002                                                       arbeidsinspectie AI-4</t>
  </si>
  <si>
    <t>Korte handschoenen tbv riolering waterdicht</t>
  </si>
  <si>
    <t>Palmgecoat
Snij-, scheur-, en schuurbestendig
Siliconen vrije nitril handschoen met veiligheidslap</t>
  </si>
  <si>
    <t>EN 1149 Antistatische kleding - explosiegevaar
CE categorie 2</t>
  </si>
  <si>
    <t>Lange handschoenen tbv riolering waterdicht</t>
  </si>
  <si>
    <t>Katoenbreiwerk met pvc coating
Tricot gevoerd
Volledige coating
Extra coating over hele hand
Vloeistofafstotend
Waterdicht extra lange manchet met rolrand
Lengte 70 cm 
Volledig ruw oppervlak
Speciale koolwaterstof behandeling
Oogje voor ventileren en ophangen
Soepele zachte handschoenen
Zweetabsorberend</t>
  </si>
  <si>
    <t>EN 388
EN 374(ABCKL)
CE categorie 3</t>
  </si>
  <si>
    <t>Overall</t>
  </si>
  <si>
    <t>Kleur marineblauw
2 zakken
Verdekte twee-weg ritssluiting met drukknopen
Dubbele stormflap
Hoog frequent gelaste naden
Windvangers in mouwen
Elastiek in taille</t>
  </si>
  <si>
    <t>Stofmasker met filter</t>
  </si>
  <si>
    <t xml:space="preserve">Voorzien van uitademfilters
Filteringsgraad af te stemmen op de concentratie van stofdeeltjes
Bescherming tegen straatstof
Nauwsluitend op het gelaat
Materiaal licht
</t>
  </si>
  <si>
    <t>Gecertificeerd FFP2</t>
  </si>
  <si>
    <t>Teekwerend overhemd</t>
  </si>
  <si>
    <t xml:space="preserve">Teekwerend
Lange mouw
2 borstzakken
</t>
  </si>
  <si>
    <t>Teekwerende broek</t>
  </si>
  <si>
    <t>Teekwerend
Pijpen met verstelbaar elastiek</t>
  </si>
  <si>
    <t>Teekwerende sokken</t>
  </si>
  <si>
    <t>Trekking sok
100% teekwerend</t>
  </si>
  <si>
    <t>Thermohandschoenen</t>
  </si>
  <si>
    <t xml:space="preserve">Zwart
</t>
  </si>
  <si>
    <t>Fleece vest</t>
  </si>
  <si>
    <t>Fluorgeel of fluororanje
Striping aan zijkant
Aansnoerkoord in de taille</t>
  </si>
  <si>
    <t>Kniestuk</t>
  </si>
  <si>
    <t>Schildvormig
Schuimplastic</t>
  </si>
  <si>
    <t xml:space="preserve">Wijkbeheer
</t>
  </si>
  <si>
    <t>Werkhandschoenen stratenmakershandschoenen</t>
  </si>
  <si>
    <t>Handschoen met waterdichte soepele palm coating geschikt voor stratenmakers (goede grip) 
Tricot manchet, goed aansluitend</t>
  </si>
  <si>
    <t>EN388-2016</t>
  </si>
  <si>
    <t>Zaag schoenen</t>
  </si>
  <si>
    <t>Vetersluiting</t>
  </si>
  <si>
    <t>S3
EN ISO 17249 klasse 2</t>
  </si>
  <si>
    <t>Zaagbroek</t>
  </si>
  <si>
    <t>Tuinbroek
Reflectiestriping
Zaagsnelheid 24m/sec
Benen voor en achter snij protectie</t>
  </si>
  <si>
    <t>EN381, zaagklasse 2, type C
NEN-EN-ISO 20471:2013 Zichtbaarheid</t>
  </si>
  <si>
    <t>Zaaghandschoenen</t>
  </si>
  <si>
    <t>Polsmof vervaardigd uit waterafstotend leer
Beide handen aan bovezijde beveiligd inclusief polszone
Stiksels van aramide weefsel
Voorzien van anti slip rubberen laag
Soepel en scheurbestendig
Voldoende trilling en absorberen (anti vibrerend)</t>
  </si>
  <si>
    <t>EN381, klasse 2</t>
  </si>
  <si>
    <t>Zaagjas</t>
  </si>
  <si>
    <t>Zaagbescherming in armen, borst en rug
Twee borstzakken 
Twee voorzakken met klep
Striping
Voor en achter snijprotectie</t>
  </si>
  <si>
    <t xml:space="preserve">EN381, klasse 1  
NEN-EN-ISO 20471:2013 Zichtbaarheid </t>
  </si>
  <si>
    <t>Polo korte mouw</t>
  </si>
  <si>
    <t>Minimaal in marineblauw
3 knoopssluiting
Recht model met zij splitjes
Nektape 
Luchtige stof</t>
  </si>
  <si>
    <t>Trui</t>
  </si>
  <si>
    <t>Minimaal in marineblauw
Ronde hals
Anti-pilling</t>
  </si>
  <si>
    <t>Spijkerbroek met reflecterende strepen</t>
  </si>
  <si>
    <t>Marine blauw
Regular fit
5 zakken
Reflecterende strepen 5cm breed zowel voor als achter zichtbaar op onderkant broekspijpen</t>
  </si>
  <si>
    <t>EN20471 klasse 1</t>
  </si>
  <si>
    <t xml:space="preserve">Spijkerbroek </t>
  </si>
  <si>
    <t>Medium blue
Stevig
Regular fit
Hoge taille
5 zakken
Rechte pijpen
Verschillende lengtematen
Dames en heren uitvoering</t>
  </si>
  <si>
    <t xml:space="preserve">Wijkbeheer
Vastgoed &amp; Facilitair
</t>
  </si>
  <si>
    <t xml:space="preserve">Veiligheidsjas parka </t>
  </si>
  <si>
    <t>Kleur:                          Lichtgewicht
Verborgen ritssluiting
Klittenbandsluiting of drukknopen middenvoor
Onderzakken met veiligheidsklep
Binnenzak met ritssluiting aan de linkerkant
2 steekzakken met klep
2 borstzakken met klep
Napoleonzak
Extra hoge kraag tegen wind en regen
Capuchon in kraag met aansnoerkoord
Verstelbare onderkant zoom
Uitritsbaar fleecejack dat tevens als bodywarmer gedragen kan worden</t>
  </si>
  <si>
    <t>NEN-EN-ISO 20471:2013 Zichtbaarheid
EN343:2003 Klasse 3 Beschermende kleding - Bescherming tegen regen.
EN20471 klasse 2</t>
  </si>
  <si>
    <t>Heren softshell jas hoge zichtbaarheid</t>
  </si>
  <si>
    <t>Minimaal in oranje, rood en fluor geel
Zijzakken
Mouwen aan te passen met klittenband en trekkoorden aan de boord onderaan
Striping 
Waterafstotend</t>
  </si>
  <si>
    <t>RWS klasse 2
NEN-EN-ISO 20471:2013 Zichtbaarheid
EN 343:2003 Beschermende kleding - Bescherming tegen regen. Klasse 3 voor zowel X als Y</t>
  </si>
  <si>
    <t>Veiligheidshelm</t>
  </si>
  <si>
    <t>Minimaal in wit en marine blauw
Ongeventileerd model
Vervangbare kunststof zweetband
4 punt nylon binnenwerk
Binnenwerk is verstelbaar
Voorzien van een draaiknopinstelling</t>
  </si>
  <si>
    <t xml:space="preserve">EN 50365 
EN397 </t>
  </si>
  <si>
    <t>Gehoorkap met helmbevestiging</t>
  </si>
  <si>
    <t xml:space="preserve">Schuim gevulde oorkussens
Afstelmogelijkheid van de hoofdband
</t>
  </si>
  <si>
    <t>Gemiddelde dempingswaarde SNR 32DB</t>
  </si>
  <si>
    <t>Veiligheidsbril</t>
  </si>
  <si>
    <t xml:space="preserve">Minimaal leverbaar in de kleuren blauw, zwart, geel
Anticondens
Blank of smoke glazen
Antikras
Anti-UV 99,9
Antistatisch
Integrale zijschermen
</t>
  </si>
  <si>
    <t>EN166</t>
  </si>
  <si>
    <t>Fleece muts</t>
  </si>
  <si>
    <t xml:space="preserve">Minimaal zwart en grijs
Anti pilling </t>
  </si>
  <si>
    <t xml:space="preserve">Lederen werkhandschoenen </t>
  </si>
  <si>
    <t>Leder
Gevoerd
Elastisch manchet
Multifunctioneel inzetbaar
Flexibele stof
Goede grip</t>
  </si>
  <si>
    <t>EN 420 
EN 388 
EN 511</t>
  </si>
  <si>
    <t xml:space="preserve">Veiligheidsvest </t>
  </si>
  <si>
    <t>Kleur oranje en geel
Hoge zichtbaarheid
Opvallende en reflecterende striping
Vlamvertragend/beperkte vlamverspreiding 
Ritssluiting
Bedrukken mogelijk                                                            Conform de kledingeisen en voorschriften verkeersregelaars</t>
  </si>
  <si>
    <t xml:space="preserve">ISO 14116 index 1
RWS klasse 2
NEN-EN-ISO 20471:2013 Zichtbaarheid
</t>
  </si>
  <si>
    <t>Veiligheidsschoenen laag model</t>
  </si>
  <si>
    <t>Volnerfleder
Waterafstotend
Slijtvast
Snelle droging binnenvoering
Goede vochtopname
Uitneembare inlegzolen 
Zool anti slip
Schokdempend 
Vetersluiting</t>
  </si>
  <si>
    <t>Wijkbeheer
Vastgoed &amp; Facilitiar</t>
  </si>
  <si>
    <t>S3
EN 20345</t>
  </si>
  <si>
    <t>Veiligheidsschoenen hoog model</t>
  </si>
  <si>
    <t xml:space="preserve">S3
</t>
  </si>
  <si>
    <t>Veiligheidslaarzen</t>
  </si>
  <si>
    <t xml:space="preserve">Thermo imitatie-bontvoering
2 zijdelingse aansnoerlussen
Overneus (ondoordringbare tussenzool) 
Thermoisolerende schoenbasis
Uitneembare inlegzolen
PPS-dempingssysteem
</t>
  </si>
  <si>
    <t>S3</t>
  </si>
  <si>
    <t>Totaalsom Werk- en veiligheidskleding</t>
  </si>
  <si>
    <t>Toezicht en Handhaving (conform VNG BOA richtlijn)</t>
  </si>
  <si>
    <t>Volgens VNG richtlijn
Dames en heren variant
Zachte, transpiratiebeperkende stof
Luchtige stof, minimaal 47% katoen</t>
  </si>
  <si>
    <r>
      <t xml:space="preserve">Handhaving (met BOA logo) en Toezichthouders 
</t>
    </r>
    <r>
      <rPr>
        <b/>
        <sz val="10"/>
        <rFont val="Arial"/>
        <family val="2"/>
      </rPr>
      <t>(GEEN logo)</t>
    </r>
  </si>
  <si>
    <t>VNG</t>
  </si>
  <si>
    <t>Polo lange mouw</t>
  </si>
  <si>
    <t>Volgens VNG richtlijn
Dames en heren variant
Zachte, transpiratiebeperkende stof
Mesh inzet oksel
Luchtige stof,  minimaal 47% katoen</t>
  </si>
  <si>
    <r>
      <t xml:space="preserve">T-shirt korte mouw </t>
    </r>
    <r>
      <rPr>
        <sz val="10"/>
        <color theme="1"/>
        <rFont val="Arial"/>
        <family val="2"/>
      </rPr>
      <t>(uitzondering warmte protocol)</t>
    </r>
  </si>
  <si>
    <t>Volgens VNG richtlijn
Dames en heren variant
speciale verkoelende stof
Zachte, transpiratiebeperkende stof
stretchkwaliteit, comfort, vochtafvoer, ademend en minimale geurontwikkeling.</t>
  </si>
  <si>
    <t>Volgens VNG richtlijn
Dames en Herenvariant</t>
  </si>
  <si>
    <t xml:space="preserve">Worker/bikebroek stretch winter
</t>
  </si>
  <si>
    <t xml:space="preserve">Volgens VNG richtlijnen
2 dijbeenzakken met klep (inclusief pennenzakjes)
2 achterzakken met klep (inclusief pennenzakjes)
Verstelbaar in de zoom
Reflecterende zijkanten
Dames en heren variant
Warmere variant voor in de winter
</t>
  </si>
  <si>
    <t xml:space="preserve">Worker/bikebroek stretch zomer
</t>
  </si>
  <si>
    <t xml:space="preserve">Volgens VNG richtlijnen
2 dijbeenzakken met klep (inclusief pennenzakjes)
2 achterzakken met klep (inclusief pennenzakjes)
Verstelbaar in de zoom
trekkoord aan onderzijde
Reflecterende zijkanten
Dames en heren variant
materiaaleisen: stretchkwaliteit, comfort, vochtafvoer, ademend en minimale geurontwikkeling.
</t>
  </si>
  <si>
    <t>Softshell jas  (zomerjas)</t>
  </si>
  <si>
    <t>Reflecterend
Dames en herenvariant
Waterafstotend</t>
  </si>
  <si>
    <t>Jas  (winterjas)</t>
  </si>
  <si>
    <t>Pet (baseballcap)</t>
  </si>
  <si>
    <t xml:space="preserve">Verstelbaar met gesp
Waterafstotend bovenzijde
</t>
  </si>
  <si>
    <t xml:space="preserve">Handschoen snijwerend </t>
  </si>
  <si>
    <t xml:space="preserve">Zwart
Verkrijgbaar in diverse maten
Snijwerend
Oppervlakte handschoen krasbestendig
</t>
  </si>
  <si>
    <t xml:space="preserve">EN 388:2016. Slijtvastheid categrorie 2. Snijweerstand (TDM) categorie F.  </t>
  </si>
  <si>
    <t>Helmmuts</t>
  </si>
  <si>
    <t>Zwart of grijs</t>
  </si>
  <si>
    <t>Koppel en koppeltas (PDA)</t>
  </si>
  <si>
    <t>Verstelbaar
Sleutelhouder aan koppel (snap-hook)</t>
  </si>
  <si>
    <t>BOA ketting</t>
  </si>
  <si>
    <t>Vakje t.b.v. ID kaart</t>
  </si>
  <si>
    <t>Epauletten (paar)</t>
  </si>
  <si>
    <t>Volgens VNG richtlijn
2 sets per persoon</t>
  </si>
  <si>
    <t>Portofoonhouder</t>
  </si>
  <si>
    <t>Draaibaar met klip
Gelijk aan politie-uitvoering
Lederen utivoering</t>
  </si>
  <si>
    <t>Deurstopper (BOA uitvoering)</t>
  </si>
  <si>
    <t>Boa Logo
Tekst: Handhaving</t>
  </si>
  <si>
    <t>Handboeihouder voor koppel</t>
  </si>
  <si>
    <t>Lederen uitvoering</t>
  </si>
  <si>
    <t xml:space="preserve">Zaklamp </t>
  </si>
  <si>
    <t>Oplaadbaar met USBC
15 cm lang
Doorsnede ca 3,5cm
Zwart
Bevestigingsclip</t>
  </si>
  <si>
    <t>Zaklamphouder voor koppel</t>
  </si>
  <si>
    <t>Passend voor zaklamp</t>
  </si>
  <si>
    <t>Handboeien</t>
  </si>
  <si>
    <t>Zwart/grijs
licht materiaal</t>
  </si>
  <si>
    <t>Sokken</t>
  </si>
  <si>
    <t>Volgens VNG richtlijn</t>
  </si>
  <si>
    <t>Fietshelm</t>
  </si>
  <si>
    <t xml:space="preserve">Volgens VNG richtlijn
</t>
  </si>
  <si>
    <t>Bromfietshelm</t>
  </si>
  <si>
    <t>Volgens VNG richtlijn
Zomervariant</t>
  </si>
  <si>
    <t>Veiligheidsschoenen hoog</t>
  </si>
  <si>
    <r>
      <rPr>
        <sz val="10"/>
        <color theme="1"/>
        <rFont val="Arial"/>
        <family val="2"/>
      </rPr>
      <t>Volgens VNG richtlijn
Variant voor dames en heer 
HAIX of Crispi of vergelijkbaar</t>
    </r>
    <r>
      <rPr>
        <sz val="10"/>
        <color rgb="FFFF0000"/>
        <rFont val="Arial"/>
        <family val="2"/>
      </rPr>
      <t xml:space="preserve">
</t>
    </r>
  </si>
  <si>
    <t>Steekvest/veiligheidsvest</t>
  </si>
  <si>
    <t>Kogelwerend vest/veiligheidsvest</t>
  </si>
  <si>
    <t>Klittenband extrafunctieweergave voor veiligheidsvest</t>
  </si>
  <si>
    <t>minimaal functies JEUGDBOA en
WIJKBOA</t>
  </si>
  <si>
    <t>Kleur geel
Hoge zichtbaarheid
Opvallende en reflecterende striping
Vlamvertragend/beperkte vlamverspreiding 
Ritssluiting
Bedrukken mogelijk                                                            Conform de kledingeisen en voorschriften verkeersregelaars</t>
  </si>
  <si>
    <t>Sportshirt</t>
  </si>
  <si>
    <t>Zwart
Sportstof
Dames en herenvariant
Vlaardingenlogo rechterborst</t>
  </si>
  <si>
    <t>Trainingspak (lange broek, vest met lange mouwen)</t>
  </si>
  <si>
    <t>Dames en herenvariant
Zwart
traingingsbroek taps toelopend met rits
Insteekzakken met rits bij trainingsbroek
Elastiek met aantrekken in taille
Insteekzakken op vest met rits
boordje bij pols (elastisch0
Gemeente vlaardingen logo op linker broekspijp (bovenbeen) op vest het logo op linkerborst</t>
  </si>
  <si>
    <t>Sportbroek kort</t>
  </si>
  <si>
    <t xml:space="preserve">Dames en herenvariant
Elastiek met aantrekkoord
Gemeente vlaardingen logo op linker bovenbeen
</t>
  </si>
  <si>
    <t>Handschoenen (winter)</t>
  </si>
  <si>
    <t>zwart
touchscreengevoelig</t>
  </si>
  <si>
    <t>Wintercol</t>
  </si>
  <si>
    <t>Muts</t>
  </si>
  <si>
    <t xml:space="preserve">Volgens VNG richtlijnen
Minimaal zwart en grijs
Anti pilling </t>
  </si>
  <si>
    <t>Totaalsom Toezicht en handhaving</t>
  </si>
  <si>
    <t>Afame aantal per jaar totaal</t>
  </si>
  <si>
    <t>Trouwbegeleiders</t>
  </si>
  <si>
    <t>Dames blouse korte mouw</t>
  </si>
  <si>
    <t xml:space="preserve">Wit
Smalle kentkraag/ of met opstaande rousjes kraag (meer vrouwelijker)
Borstplooien
Getailleerd
Knoopssluiting
Stretch/soepel vallend
Zo min mogelijk doorschijnend </t>
  </si>
  <si>
    <t xml:space="preserve">Trouwbegeleiders
</t>
  </si>
  <si>
    <t xml:space="preserve">Dames blouse lange mouw </t>
  </si>
  <si>
    <t xml:space="preserve">Wit
Smalle kentkraag/ of met opstaande rousjeskraag (meer vrouwelijker)
Borstplooien
Getailleerd
Knoopssluiting
Stretch/ Soepel vallend
Zo min mogelijk doorschijnend </t>
  </si>
  <si>
    <t>Dames blazer</t>
  </si>
  <si>
    <t>Marine blauw
Knoopsluiting
2 strookzakken
1 borstzak links
1 binnenzak
Getailleerd
Rugsplit
Stretch
Lengte: over de heupen 
Katoen/polyester stof soepelvallend</t>
  </si>
  <si>
    <t>Dames ondershirt</t>
  </si>
  <si>
    <t>Wit korte mouwen
Getailleerd
Hoge kwaliteit katoen met stretch
Ronde halslijn met platte boord
Zo min mogelijk doorschijnend</t>
  </si>
  <si>
    <t>Dames pantalon</t>
  </si>
  <si>
    <t xml:space="preserve">Marine blauw
Dames model
Ritssluiting plus knoop
Riemlussen
2 zijzakken 
Getailleerd
Hoge taille
Stretch
Toelopende naar smallere pijpen
Katoen/polyester stof  soepelvallend </t>
  </si>
  <si>
    <t>Dames gilet</t>
  </si>
  <si>
    <t xml:space="preserve">Marine blauw
Knoopsluiting
2 strookzakken
Getailleerd
Stretch
Lengte over de heup vallend
Katoen/Polyester stof soepelvallend
</t>
  </si>
  <si>
    <t>Sjaaltje</t>
  </si>
  <si>
    <t xml:space="preserve">Minimaal rood en Vlaardingse kleuren erin vwerkt
Gladde soepel vallende stof
Speldje om vast te zetten 
</t>
  </si>
  <si>
    <t xml:space="preserve">Rok </t>
  </si>
  <si>
    <t>Marine blauw
Rechte rok
Verdekte split achteren
Volledig gevoerd
Rits sluiting aan de achterzijde
Riemlusjes
Knielengte</t>
  </si>
  <si>
    <t>Heren overhemd  lange mouw</t>
  </si>
  <si>
    <t>Wit (incl. logo)
Knoopssluiting
Zo min mogelijk doorschijnend</t>
  </si>
  <si>
    <t>Heren tshirt (ondershirt)</t>
  </si>
  <si>
    <t>Wit
Getailleerd
Hoge kwaliteit katoen met stretch
Ronde hals met smalle platte boord
Zo min mogeijk doorschijnend</t>
  </si>
  <si>
    <t>Heren colbert</t>
  </si>
  <si>
    <t>Marineblauw (incl. logo)                                                                                                           2 knoops                         Regular fit,                              Punting revers                                                                Twee klepzakken                Een borstzakje  binnenzakken AMF-stitching               Rugsplit</t>
  </si>
  <si>
    <t>Heren gilet</t>
  </si>
  <si>
    <t>Marine blauw
Knoopsluiting
2 strookzakken
Getailleerd
Stretch
Lengte heup hoogte
Katoen/Polyester stof</t>
  </si>
  <si>
    <t>Heren pantalon</t>
  </si>
  <si>
    <t>Marineblauw
Minimaal 300gr/m2 
Riemlussen</t>
  </si>
  <si>
    <t>Stropdas</t>
  </si>
  <si>
    <t>Minimaal blauw, Vlaardingen kleuren in verwerkt
Clip
Breedte 8 cm
Wasbaar op 30 graden</t>
  </si>
  <si>
    <t>TotaalsomTrouwbegeleiders</t>
  </si>
  <si>
    <t>Havenbeamten</t>
  </si>
  <si>
    <t>Heren overhemd korte mouw (havenbeambten)</t>
  </si>
  <si>
    <t xml:space="preserve">Wit
Epauletten op de schouders (incl. logo)
Twee borstzakken met klep met gecentreerde plooien 
Knoopssluiting
Zo min mogelijk doorschijnend </t>
  </si>
  <si>
    <t>Havenbeambten</t>
  </si>
  <si>
    <t>Ja, op epaulet</t>
  </si>
  <si>
    <t>Heren overhemd lange mouw (havenbeambten)</t>
  </si>
  <si>
    <t xml:space="preserve">Wit
Epauletten op de schouders (incl. logo)
Twee borstzakken met klep en gecentreerde plooien 
Knoopssluiting
Zo min mogelijk doorschijnend </t>
  </si>
  <si>
    <t>Heren pullover</t>
  </si>
  <si>
    <t xml:space="preserve">Minimaal marineblauw
Eupauletten op de schouders
V-hals
Gebreid </t>
  </si>
  <si>
    <t>Heren winterpantalon (havenbeambten)</t>
  </si>
  <si>
    <t>Minimaal marineblauw
Minimaal 300gr/m2 
Koppellussen
Riemlussen
45% wol + 55% polyester</t>
  </si>
  <si>
    <t>Heren zomerpantalon (havenbeambten)</t>
  </si>
  <si>
    <t>Minimaal marineblauw
Ca. 200gr/m2 
Koppellussen
Riemlussen
45% wol + 55% polyester</t>
  </si>
  <si>
    <t xml:space="preserve">Heren parkajas met uitritsbaar fleece jack </t>
  </si>
  <si>
    <t>Rood/zwart
Uitritsbaar fleecejack
Rechtopstaande kraag
Afneembare capuchon met kinbescherming en klep
2 ingezette zakken met ritssluiting
Elastiek in mouwuiteinde en vernauwing d.m.v. klittenband
Verstelbaar koord in lenden
Verstelbaar koord in de zoom</t>
  </si>
  <si>
    <t>Ja, van de gemeente én Port Authority</t>
  </si>
  <si>
    <t>Riem</t>
  </si>
  <si>
    <t>Zwart
Klassieke gesp
Verschillende lengtes 
Leverbaar in dames en heren variant</t>
  </si>
  <si>
    <t xml:space="preserve">Havenbeambten
</t>
  </si>
  <si>
    <t>Minimaal blauw
Clip
Breedte 8 cm
Wasbaar op 30 graden</t>
  </si>
  <si>
    <t xml:space="preserve">Havenbeambten 
</t>
  </si>
  <si>
    <t>Minimaal in wit en marine blauw
Ongeventileerd model
Vervangbare kunststof zweetband
4 punt nylon binnenwerk
Binnenwerk is verstelbaar
Voorzien van een draaiknopinstelling
Logo</t>
  </si>
  <si>
    <t>Regenpak (broek en jas)</t>
  </si>
  <si>
    <t>Marineblauw
Dubbele sluiting met rits en flap
Verdekte capuchon in de kraag
2 afgesloten en waterdichte zakken
Onderarmventilatie
Elastiek in de taille</t>
  </si>
  <si>
    <t>Handschoenen</t>
  </si>
  <si>
    <t>3M thinsulate gevoerd</t>
  </si>
  <si>
    <t>Sjaal</t>
  </si>
  <si>
    <r>
      <t xml:space="preserve">Minimaal marine blauw
Anti pilling </t>
    </r>
    <r>
      <rPr>
        <strike/>
        <sz val="10"/>
        <rFont val="Arial"/>
        <family val="2"/>
      </rPr>
      <t xml:space="preserve"> </t>
    </r>
    <r>
      <rPr>
        <sz val="10"/>
        <rFont val="Arial"/>
        <family val="2"/>
      </rPr>
      <t xml:space="preserve"> wol</t>
    </r>
  </si>
  <si>
    <t xml:space="preserve">
Havenbeambten
</t>
  </si>
  <si>
    <r>
      <t xml:space="preserve">
Havenbeambten</t>
    </r>
    <r>
      <rPr>
        <strike/>
        <sz val="10"/>
        <rFont val="Arial"/>
        <family val="2"/>
      </rPr>
      <t xml:space="preserve">
</t>
    </r>
  </si>
  <si>
    <t>Zwart
Versterkte hiel
Ademend</t>
  </si>
  <si>
    <t>Totaalsom Havenbeambten</t>
  </si>
  <si>
    <t xml:space="preserve">Indicatie afname per jaar 
</t>
  </si>
  <si>
    <t>Interventieteam</t>
  </si>
  <si>
    <t>Winter jas</t>
  </si>
  <si>
    <t>Zwart
Ventilerend
Slijtvast
Dames en herenvariant
Capuchon afritsbaar
Zakken met rits 
Geen logo</t>
  </si>
  <si>
    <t xml:space="preserve">Interventieteam
</t>
  </si>
  <si>
    <t>Zomer softshell jas</t>
  </si>
  <si>
    <t>Zwart
Winddicht
Dames en herenvariant
Capuchon (afritsbaar)
Zakken met rits 
Waterafstotend
Geen logo</t>
  </si>
  <si>
    <t>Trui zonder capuchon</t>
  </si>
  <si>
    <r>
      <t>Zwart
Dames en herenvariant
katoen/polyester
Kraag met rits of bijv ronde hals (allebei een goede optie)
Logo erop gedrukt</t>
    </r>
    <r>
      <rPr>
        <sz val="10"/>
        <color rgb="FFFF0000"/>
        <rFont val="Arial"/>
        <family val="2"/>
      </rPr>
      <t xml:space="preserve">
</t>
    </r>
  </si>
  <si>
    <t>Cargo broek</t>
  </si>
  <si>
    <t xml:space="preserve">Zwart
Dames en herenvariant
elastiek aan de onderkant
Zakken op zijkant dijbeen, broekzakken en kontzakken. 
Trekkoord en lussen aan de broeksband voor de binnenriem van de koppel
Stretch stof
Hoge taille
</t>
  </si>
  <si>
    <t>T-shirt</t>
  </si>
  <si>
    <t>Zwart
Dames en herenvariant
ronde hals
logo erop gedrukt</t>
  </si>
  <si>
    <t>Zwart
(zelfde als T&amp;H)</t>
  </si>
  <si>
    <t>Steekvest</t>
  </si>
  <si>
    <t>Zwart
Interventie team opdruk
Klittenband
minimaal level 3 bescherming</t>
  </si>
  <si>
    <t>Steek-werende handschoenen</t>
  </si>
  <si>
    <t>Zwart</t>
  </si>
  <si>
    <t>Veiligheidsschoenen</t>
  </si>
  <si>
    <t>Zwart
Hoog
Dames en herenvariant
Voor dames: slank model geschikt voor onder burgerkleding</t>
  </si>
  <si>
    <t xml:space="preserve">interventieteam
</t>
  </si>
  <si>
    <t>Deurstopper</t>
  </si>
  <si>
    <t>Interventielogo</t>
  </si>
  <si>
    <t xml:space="preserve">Totaalsom Interventieteam </t>
  </si>
  <si>
    <t>Officier van Dienst (OVD)</t>
  </si>
  <si>
    <t>OVD</t>
  </si>
  <si>
    <t>Softshell jas hoge zichtbaarheid</t>
  </si>
  <si>
    <t>In Dames en Herenvariant
Fluor geel
Zijzakken
Mouwen aan te passen met klittenband en trekkoorden aan de boord onderaan
Striping 
Waterafstotend</t>
  </si>
  <si>
    <t xml:space="preserve">OVD
</t>
  </si>
  <si>
    <t>OVD
GEO</t>
  </si>
  <si>
    <t>Kleur: geel fluo                         Lichtgewicht
Verborgen ritssluiting
Klittenbandsluiting of drukknopen middenvoor
Onderzakken met veiligheidsklep
Binnenzak met ritssluiting aan de linkerkant
2 steekzakken met klep
2 borstzakken met klep
Napoleonzak
Extra hoge kraag tegen wind en regen
Capuchon in kraag met aansnoerkoord
Verstelbare onderkant zoom
Uitritsbaar fleecejack dat tevens als bodywarmer gedragen kan worden
Dames en herenvariant</t>
  </si>
  <si>
    <t xml:space="preserve">
OVD</t>
  </si>
  <si>
    <t xml:space="preserve">
GEO
OVD
</t>
  </si>
  <si>
    <t xml:space="preserve">GEO
OVD
</t>
  </si>
  <si>
    <t>Totaalsom Officier van Dienst</t>
  </si>
  <si>
    <t>Onderkleding ( Thermo/ondergoed)</t>
  </si>
  <si>
    <t>Sport BH</t>
  </si>
  <si>
    <t>Verschillende maten
Met rugsluiting achterop
Maximale ondersteuning</t>
  </si>
  <si>
    <t>Alle</t>
  </si>
  <si>
    <t>Thermoshirt</t>
  </si>
  <si>
    <t>Goede kwaliteit, warme stof
Dames en herenvariant
Minimaal in zwart 
Houdt lichaam warm, droog en fris tijdens koude omstandigheden
Slimfit
Shirt lange mouw
Lange broek
Antibacterieel</t>
  </si>
  <si>
    <t>Thermobroek</t>
  </si>
  <si>
    <t>Dames en herenvariant
Minimaal in zwart 
Houdt lichaam warm, droog en fris tijdens koude omstandigheden
Slimfit
Shirt lange mouw
Lange broek
Antibacterieel</t>
  </si>
  <si>
    <t>Thermosokken</t>
  </si>
  <si>
    <t>Regenkleding</t>
  </si>
  <si>
    <t>Lossen broek en jas met rits</t>
  </si>
  <si>
    <t>Totaalsom onderkleding</t>
  </si>
  <si>
    <t>Bijlage Prijsinvulformulier - Totaal inschrijfprijs</t>
  </si>
  <si>
    <t xml:space="preserve">Werk en veiligheidskleding </t>
  </si>
  <si>
    <t>Toezicht &amp; Handhaving</t>
  </si>
  <si>
    <t>Officier van Dienst</t>
  </si>
  <si>
    <t>Onderkleding</t>
  </si>
  <si>
    <t>Totaal inschrijfprijs</t>
  </si>
  <si>
    <t>Bijlage Prijsinvulformulier - Ondertekening</t>
  </si>
  <si>
    <t>Inschrijver:</t>
  </si>
  <si>
    <t>Datum:</t>
  </si>
  <si>
    <t>Naam rechtsgeldig ondertekenaar:</t>
  </si>
  <si>
    <t>Functie:</t>
  </si>
  <si>
    <t>Handtekening:</t>
  </si>
  <si>
    <t xml:space="preserve">Volgens VNG richtlijn
Dames en herenvariant
Korte jas (niet vallend over zadel)
Ventilerend 
Slijtvast
Waterdicht: Impregneren of tapen van naden
Capuchon
Bikerjas
</t>
  </si>
  <si>
    <t>Volgens VNG richtlijnen
Inclusief gele, blauwe en zwarte hoes
Lange houdbaarheid
Pasvorm afgestemd op vrouwelijke lichaamsvormen
Meebewegend met het lichaam
klittenbandstrip op de voorzijde (linkerkant op de zak) om extra functies weer te geven
Maten M en L</t>
  </si>
  <si>
    <t>Volgens VNG richtlijnen
inclusief gele, blauwe en zwarte hoes
Lange houdbaarheid
Pasvorm afgestemd op vrouwelijke lichaamsvormen
Meebewegend met het lichaam
klittenbandstrip op de voorzijde (linkerkant op de zak) om extra functies weer te geven
Maten M en L</t>
  </si>
  <si>
    <t>Veiligheidshesje</t>
  </si>
  <si>
    <t xml:space="preserve">Bedrag inschriijfprijs: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</si>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</sst>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 &quot;€&quot;\ * #,##0_ ;_ &quot;€&quot;\ * \-#,##0_ ;_ &quot;€&quot;\ * &quot;-&quot;_ ;_ @_ "/>
    <numFmt numFmtId="44" formatCode="_ &quot;€&quot;\ * #,##0.00_ ;_ &quot;€&quot;\ * \-#,##0.00_ ;_ &quot;€&quot;\ * &quot;-&quot;??_ ;_ @_ "/>
  </numFmts>
  <fonts count="26">
    <font>
      <sz val="10"/>
      <color theme="1"/>
      <name val="Arial"/>
      <family val="2"/>
    </font>
    <font>
      <sz val="10"/>
      <color theme="1"/>
      <name val="Arial"/>
      <family val="2"/>
    </font>
    <font>
      <sz val="10"/>
      <color rgb="FF9C0006"/>
      <name val="Arial"/>
      <family val="2"/>
    </font>
    <font>
      <sz val="10"/>
      <color rgb="FFFF0000"/>
      <name val="Arial"/>
      <family val="2"/>
    </font>
    <font>
      <sz val="11"/>
      <color theme="1"/>
      <name val="Aptos Narrow"/>
      <family val="2"/>
      <scheme val="minor"/>
    </font>
    <font>
      <b/>
      <sz val="10"/>
      <name val="Arial"/>
      <family val="2"/>
    </font>
    <font>
      <b/>
      <sz val="14"/>
      <color theme="0"/>
      <name val="Arial"/>
      <family val="2"/>
    </font>
    <font>
      <sz val="10"/>
      <name val="Arial"/>
      <family val="2"/>
    </font>
    <font>
      <strike/>
      <sz val="10"/>
      <color theme="1"/>
      <name val="Arial"/>
      <family val="2"/>
    </font>
    <font>
      <b/>
      <sz val="14"/>
      <name val="Arial"/>
      <family val="2"/>
    </font>
    <font>
      <sz val="11"/>
      <color theme="1"/>
      <name val="Arial"/>
      <family val="2"/>
    </font>
    <font>
      <strike/>
      <sz val="10"/>
      <name val="Arial"/>
      <family val="2"/>
    </font>
    <font>
      <sz val="11"/>
      <name val="Arial"/>
      <family val="2"/>
    </font>
    <font>
      <b/>
      <sz val="10"/>
      <color rgb="FFFFFFFF"/>
      <name val="Arial"/>
      <family val="2"/>
    </font>
    <font>
      <sz val="10"/>
      <name val="Verdana"/>
      <family val="2"/>
    </font>
    <font>
      <sz val="11"/>
      <color rgb="FFFF0000"/>
      <name val="Arial"/>
      <family val="2"/>
    </font>
    <font>
      <sz val="10"/>
      <name val="Arial"/>
    </font>
    <font>
      <b/>
      <sz val="18"/>
      <color theme="1"/>
      <name val="Arial"/>
      <family val="2"/>
    </font>
    <font>
      <sz val="18"/>
      <color theme="1"/>
      <name val="Arial"/>
      <family val="2"/>
    </font>
    <font>
      <b/>
      <sz val="14"/>
      <color rgb="FF242424"/>
      <name val="Arial"/>
      <family val="2"/>
      <charset val="1"/>
    </font>
    <font>
      <b/>
      <sz val="10"/>
      <color rgb="FFFFFFFF"/>
      <name val="Arial"/>
      <family val="2"/>
      <charset val="1"/>
    </font>
    <font>
      <sz val="10"/>
      <color rgb="FF000000"/>
      <name val="Arial"/>
      <family val="2"/>
      <charset val="1"/>
    </font>
    <font>
      <b/>
      <sz val="10"/>
      <color rgb="FF000000"/>
      <name val="Arial"/>
      <family val="2"/>
      <charset val="1"/>
    </font>
    <font>
      <sz val="10"/>
      <color rgb="FF242424"/>
      <name val="Arial"/>
      <family val="2"/>
      <charset val="1"/>
    </font>
    <font>
      <sz val="10"/>
      <color theme="1"/>
      <name val="Arial"/>
      <family val="2"/>
      <charset val="1"/>
    </font>
    <font>
      <sz val="11"/>
      <color theme="0"/>
      <name val="Arial"/>
      <family val="2"/>
    </font>
  </fonts>
  <fills count="13">
    <fill>
      <patternFill patternType="none"/>
    </fill>
    <fill>
      <patternFill patternType="gray125"/>
    </fill>
    <fill>
      <patternFill patternType="solid">
        <fgColor rgb="FFFFC7CE"/>
      </patternFill>
    </fill>
    <fill>
      <patternFill patternType="solid">
        <fgColor theme="0"/>
        <bgColor indexed="64"/>
      </patternFill>
    </fill>
    <fill>
      <patternFill patternType="solid">
        <fgColor theme="3"/>
        <bgColor indexed="64"/>
      </patternFill>
    </fill>
    <fill>
      <patternFill patternType="solid">
        <fgColor rgb="FF808080"/>
        <bgColor rgb="FF000000"/>
      </patternFill>
    </fill>
    <fill>
      <patternFill patternType="solid">
        <fgColor theme="9" tint="0.79998168889431442"/>
        <bgColor rgb="FF000000"/>
      </patternFill>
    </fill>
    <fill>
      <patternFill patternType="solid">
        <fgColor theme="9" tint="0.79998168889431442"/>
        <bgColor indexed="64"/>
      </patternFill>
    </fill>
    <fill>
      <patternFill patternType="solid">
        <fgColor rgb="FFFFFFFF"/>
        <bgColor indexed="64"/>
      </patternFill>
    </fill>
    <fill>
      <patternFill patternType="solid">
        <fgColor rgb="FF808080"/>
        <bgColor indexed="64"/>
      </patternFill>
    </fill>
    <fill>
      <patternFill patternType="solid">
        <fgColor rgb="FFD9D9D9"/>
        <bgColor indexed="64"/>
      </patternFill>
    </fill>
    <fill>
      <patternFill patternType="solid">
        <fgColor theme="6" tint="0.59999389629810485"/>
        <bgColor indexed="64"/>
      </patternFill>
    </fill>
    <fill>
      <patternFill patternType="solid">
        <fgColor theme="1" tint="0.499984740745262"/>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right/>
      <top style="medium">
        <color rgb="FFBFBFBF"/>
      </top>
      <bottom style="medium">
        <color rgb="FFD9D9D9"/>
      </bottom>
      <diagonal/>
    </border>
    <border>
      <left/>
      <right/>
      <top style="medium">
        <color indexed="64"/>
      </top>
      <bottom style="medium">
        <color rgb="FFBFBFBF"/>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top/>
      <bottom/>
      <diagonal/>
    </border>
    <border>
      <left/>
      <right style="medium">
        <color rgb="FF000000"/>
      </right>
      <top/>
      <bottom/>
      <diagonal/>
    </border>
    <border>
      <left style="medium">
        <color rgb="FF000000"/>
      </left>
      <right/>
      <top style="medium">
        <color indexed="64"/>
      </top>
      <bottom style="medium">
        <color rgb="FFBFBFBF"/>
      </bottom>
      <diagonal/>
    </border>
    <border>
      <left/>
      <right style="medium">
        <color rgb="FF000000"/>
      </right>
      <top style="medium">
        <color indexed="64"/>
      </top>
      <bottom style="medium">
        <color rgb="FFBFBFBF"/>
      </bottom>
      <diagonal/>
    </border>
    <border>
      <left style="medium">
        <color rgb="FF000000"/>
      </left>
      <right/>
      <top style="medium">
        <color rgb="FFBFBFBF"/>
      </top>
      <bottom style="medium">
        <color rgb="FFD9D9D9"/>
      </bottom>
      <diagonal/>
    </border>
    <border>
      <left/>
      <right style="medium">
        <color rgb="FF000000"/>
      </right>
      <top style="medium">
        <color rgb="FFBFBFBF"/>
      </top>
      <bottom style="medium">
        <color rgb="FFD9D9D9"/>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thin">
        <color indexed="64"/>
      </right>
      <top style="thin">
        <color indexed="64"/>
      </top>
      <bottom style="thin">
        <color indexed="64"/>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indexed="64"/>
      </right>
      <top/>
      <bottom style="thin">
        <color indexed="64"/>
      </bottom>
      <diagonal/>
    </border>
    <border>
      <left style="thin">
        <color indexed="64"/>
      </left>
      <right style="medium">
        <color rgb="FF000000"/>
      </right>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thin">
        <color indexed="64"/>
      </left>
      <right/>
      <top/>
      <bottom style="thin">
        <color indexed="64"/>
      </bottom>
      <diagonal/>
    </border>
    <border>
      <left/>
      <right style="medium">
        <color indexed="64"/>
      </right>
      <top/>
      <bottom style="thin">
        <color indexed="64"/>
      </bottom>
      <diagonal/>
    </border>
  </borders>
  <cellStyleXfs count="4">
    <xf numFmtId="0" fontId="0" fillId="0" borderId="0"/>
    <xf numFmtId="44" fontId="1" fillId="0" borderId="0" applyFont="0" applyFill="0" applyBorder="0" applyAlignment="0" applyProtection="0"/>
    <xf numFmtId="0" fontId="2" fillId="2" borderId="0" applyNumberFormat="0" applyBorder="0" applyAlignment="0" applyProtection="0"/>
    <xf numFmtId="0" fontId="4" fillId="0" borderId="0"/>
  </cellStyleXfs>
  <cellXfs count="200">
    <xf numFmtId="0" fontId="0" fillId="0" borderId="0" xfId="0"/>
    <xf numFmtId="0" fontId="5" fillId="0" borderId="1" xfId="3" applyFont="1" applyBorder="1" applyAlignment="1">
      <alignment horizontal="center" vertical="top"/>
    </xf>
    <xf numFmtId="0" fontId="7" fillId="0" borderId="1" xfId="3" applyFont="1" applyBorder="1" applyAlignment="1">
      <alignment horizontal="center" vertical="top" wrapText="1"/>
    </xf>
    <xf numFmtId="0" fontId="7" fillId="0" borderId="1" xfId="3" applyFont="1" applyBorder="1" applyAlignment="1">
      <alignment horizontal="left" vertical="top" wrapText="1"/>
    </xf>
    <xf numFmtId="0" fontId="7" fillId="0" borderId="1" xfId="0" applyFont="1" applyBorder="1" applyAlignment="1">
      <alignment horizontal="left" vertical="top" wrapText="1"/>
    </xf>
    <xf numFmtId="0" fontId="1" fillId="0" borderId="1" xfId="0" applyFont="1" applyBorder="1" applyAlignment="1">
      <alignment horizontal="left" vertical="top"/>
    </xf>
    <xf numFmtId="0" fontId="1" fillId="3" borderId="1" xfId="0" applyFont="1" applyFill="1" applyBorder="1" applyAlignment="1">
      <alignment horizontal="center" vertical="top"/>
    </xf>
    <xf numFmtId="44" fontId="7" fillId="0" borderId="1" xfId="1" applyFont="1" applyBorder="1" applyAlignment="1" applyProtection="1">
      <alignment horizontal="center" vertical="top"/>
    </xf>
    <xf numFmtId="44" fontId="7" fillId="0" borderId="1" xfId="1" applyFont="1" applyFill="1" applyBorder="1" applyAlignment="1" applyProtection="1">
      <alignment horizontal="center" vertical="top"/>
    </xf>
    <xf numFmtId="0" fontId="7" fillId="3" borderId="1" xfId="3" applyFont="1" applyFill="1" applyBorder="1" applyAlignment="1">
      <alignment horizontal="center" vertical="top" wrapText="1"/>
    </xf>
    <xf numFmtId="0" fontId="7" fillId="0" borderId="4" xfId="3" applyFont="1" applyBorder="1" applyAlignment="1">
      <alignment horizontal="left" vertical="top" wrapText="1"/>
    </xf>
    <xf numFmtId="0" fontId="7" fillId="0" borderId="4" xfId="0" applyFont="1" applyBorder="1" applyAlignment="1">
      <alignment horizontal="left" vertical="top" wrapText="1"/>
    </xf>
    <xf numFmtId="0" fontId="7" fillId="3" borderId="1" xfId="3" applyFont="1" applyFill="1" applyBorder="1" applyAlignment="1">
      <alignment horizontal="left" vertical="top" wrapText="1"/>
    </xf>
    <xf numFmtId="0" fontId="7" fillId="3" borderId="4" xfId="0" applyFont="1" applyFill="1" applyBorder="1" applyAlignment="1">
      <alignment horizontal="left" vertical="top" wrapText="1"/>
    </xf>
    <xf numFmtId="0" fontId="7" fillId="3" borderId="1" xfId="0" applyFont="1" applyFill="1" applyBorder="1" applyAlignment="1">
      <alignment horizontal="left" vertical="top" wrapText="1"/>
    </xf>
    <xf numFmtId="0" fontId="1" fillId="0" borderId="1" xfId="0" applyFont="1" applyBorder="1" applyAlignment="1">
      <alignment horizontal="center" vertical="top"/>
    </xf>
    <xf numFmtId="0" fontId="1" fillId="0" borderId="1" xfId="0" applyFont="1" applyBorder="1" applyAlignment="1">
      <alignment horizontal="center" vertical="top" wrapText="1"/>
    </xf>
    <xf numFmtId="44" fontId="9" fillId="3" borderId="6" xfId="3" applyNumberFormat="1" applyFont="1" applyFill="1" applyBorder="1" applyAlignment="1">
      <alignment horizontal="right" vertical="top" wrapText="1"/>
    </xf>
    <xf numFmtId="44" fontId="10" fillId="0" borderId="1" xfId="0" applyNumberFormat="1" applyFont="1" applyBorder="1" applyAlignment="1">
      <alignment horizontal="left" vertical="top"/>
    </xf>
    <xf numFmtId="0" fontId="10" fillId="0" borderId="0" xfId="0" applyFont="1" applyAlignment="1">
      <alignment horizontal="left" vertical="top"/>
    </xf>
    <xf numFmtId="0" fontId="7" fillId="0" borderId="1" xfId="0" applyFont="1" applyBorder="1" applyAlignment="1">
      <alignment horizontal="left" vertical="top"/>
    </xf>
    <xf numFmtId="0" fontId="1" fillId="0" borderId="4" xfId="0" applyFont="1" applyBorder="1" applyAlignment="1">
      <alignment horizontal="center" vertical="top"/>
    </xf>
    <xf numFmtId="0" fontId="1" fillId="0" borderId="4" xfId="0" applyFont="1" applyBorder="1" applyAlignment="1">
      <alignment horizontal="left" vertical="top"/>
    </xf>
    <xf numFmtId="0" fontId="1" fillId="0" borderId="1" xfId="0" applyFont="1" applyBorder="1" applyAlignment="1">
      <alignment horizontal="left" vertical="top" wrapText="1"/>
    </xf>
    <xf numFmtId="44" fontId="1" fillId="0" borderId="1" xfId="1" applyFont="1" applyFill="1" applyBorder="1" applyAlignment="1">
      <alignment horizontal="left" vertical="top"/>
    </xf>
    <xf numFmtId="0" fontId="0" fillId="0" borderId="1" xfId="0" applyBorder="1" applyAlignment="1">
      <alignment horizontal="left" vertical="top" wrapText="1"/>
    </xf>
    <xf numFmtId="0" fontId="7" fillId="0" borderId="1" xfId="2" applyFont="1" applyFill="1" applyBorder="1" applyAlignment="1" applyProtection="1">
      <alignment horizontal="left" vertical="top"/>
    </xf>
    <xf numFmtId="0" fontId="7" fillId="0" borderId="1" xfId="3" applyFont="1" applyBorder="1" applyAlignment="1">
      <alignment vertical="top" wrapText="1"/>
    </xf>
    <xf numFmtId="0" fontId="7" fillId="0" borderId="0" xfId="0" applyFont="1" applyAlignment="1">
      <alignment vertical="top" wrapText="1"/>
    </xf>
    <xf numFmtId="0" fontId="7" fillId="0" borderId="4" xfId="3" applyFont="1" applyBorder="1" applyAlignment="1">
      <alignment horizontal="center" vertical="top" wrapText="1"/>
    </xf>
    <xf numFmtId="0" fontId="5" fillId="0" borderId="1" xfId="0" applyFont="1" applyBorder="1" applyAlignment="1">
      <alignment horizontal="center" vertical="top"/>
    </xf>
    <xf numFmtId="0" fontId="5" fillId="0" borderId="1" xfId="3" applyFont="1" applyBorder="1" applyAlignment="1">
      <alignment horizontal="center" vertical="top" wrapText="1"/>
    </xf>
    <xf numFmtId="1" fontId="5" fillId="0" borderId="1" xfId="3" applyNumberFormat="1" applyFont="1" applyBorder="1" applyAlignment="1">
      <alignment horizontal="center" vertical="top" wrapText="1"/>
    </xf>
    <xf numFmtId="44" fontId="5" fillId="3" borderId="1" xfId="1" applyFont="1" applyFill="1" applyBorder="1" applyAlignment="1" applyProtection="1">
      <alignment horizontal="center" vertical="top" wrapText="1"/>
    </xf>
    <xf numFmtId="44" fontId="5" fillId="0" borderId="1" xfId="1" applyFont="1" applyFill="1" applyBorder="1" applyAlignment="1">
      <alignment horizontal="center" vertical="top" wrapText="1"/>
    </xf>
    <xf numFmtId="44" fontId="5" fillId="0" borderId="1" xfId="1" applyFont="1" applyFill="1" applyBorder="1" applyAlignment="1">
      <alignment horizontal="center" vertical="top"/>
    </xf>
    <xf numFmtId="0" fontId="5" fillId="0" borderId="1" xfId="0" applyFont="1" applyBorder="1" applyAlignment="1">
      <alignment horizontal="center" vertical="top" wrapText="1"/>
    </xf>
    <xf numFmtId="0" fontId="12" fillId="0" borderId="0" xfId="0" applyFont="1" applyAlignment="1">
      <alignment horizontal="left" vertical="top"/>
    </xf>
    <xf numFmtId="0" fontId="7" fillId="0" borderId="1" xfId="0" applyFont="1" applyBorder="1" applyAlignment="1">
      <alignment horizontal="center" vertical="top"/>
    </xf>
    <xf numFmtId="0" fontId="7" fillId="3" borderId="1" xfId="0" applyFont="1" applyFill="1" applyBorder="1" applyAlignment="1">
      <alignment horizontal="center" vertical="top"/>
    </xf>
    <xf numFmtId="44" fontId="7" fillId="0" borderId="1" xfId="1" applyFont="1" applyBorder="1" applyAlignment="1">
      <alignment horizontal="left" vertical="top"/>
    </xf>
    <xf numFmtId="44" fontId="7" fillId="0" borderId="1" xfId="0" applyNumberFormat="1" applyFont="1" applyBorder="1" applyAlignment="1">
      <alignment horizontal="left" vertical="top"/>
    </xf>
    <xf numFmtId="44" fontId="12" fillId="0" borderId="0" xfId="0" applyNumberFormat="1" applyFont="1" applyAlignment="1">
      <alignment horizontal="left" vertical="top"/>
    </xf>
    <xf numFmtId="9" fontId="7" fillId="0" borderId="4" xfId="0" applyNumberFormat="1" applyFont="1" applyBorder="1" applyAlignment="1">
      <alignment horizontal="left" vertical="top" wrapText="1"/>
    </xf>
    <xf numFmtId="0" fontId="7" fillId="0" borderId="1" xfId="0" quotePrefix="1" applyFont="1" applyBorder="1" applyAlignment="1">
      <alignment horizontal="left" vertical="top" wrapText="1"/>
    </xf>
    <xf numFmtId="0" fontId="7" fillId="0" borderId="4" xfId="0" applyFont="1" applyBorder="1" applyAlignment="1">
      <alignment horizontal="left" vertical="top"/>
    </xf>
    <xf numFmtId="0" fontId="7" fillId="0" borderId="4" xfId="0" applyFont="1" applyBorder="1" applyAlignment="1">
      <alignment horizontal="center" vertical="top"/>
    </xf>
    <xf numFmtId="44" fontId="7" fillId="0" borderId="1" xfId="1" applyFont="1" applyFill="1" applyBorder="1" applyAlignment="1">
      <alignment horizontal="left" vertical="top"/>
    </xf>
    <xf numFmtId="9" fontId="7" fillId="0" borderId="1" xfId="0" applyNumberFormat="1" applyFont="1" applyBorder="1" applyAlignment="1">
      <alignment horizontal="left" vertical="top" wrapText="1"/>
    </xf>
    <xf numFmtId="0" fontId="7" fillId="0" borderId="1" xfId="0" applyFont="1" applyBorder="1" applyAlignment="1">
      <alignment horizontal="center" vertical="top" wrapText="1"/>
    </xf>
    <xf numFmtId="44" fontId="7" fillId="0" borderId="4" xfId="1" applyFont="1" applyBorder="1" applyAlignment="1">
      <alignment horizontal="center" vertical="top"/>
    </xf>
    <xf numFmtId="44" fontId="7" fillId="0" borderId="1" xfId="1" applyFont="1" applyBorder="1" applyAlignment="1">
      <alignment horizontal="left" vertical="top" wrapText="1"/>
    </xf>
    <xf numFmtId="0" fontId="7" fillId="0" borderId="0" xfId="0" applyFont="1"/>
    <xf numFmtId="44" fontId="7" fillId="7" borderId="1" xfId="1" applyFont="1" applyFill="1" applyBorder="1" applyAlignment="1" applyProtection="1">
      <alignment horizontal="center" vertical="top"/>
      <protection locked="0"/>
    </xf>
    <xf numFmtId="0" fontId="1" fillId="7" borderId="1" xfId="0" applyFont="1" applyFill="1" applyBorder="1" applyAlignment="1" applyProtection="1">
      <alignment horizontal="left" vertical="top" wrapText="1"/>
      <protection locked="0"/>
    </xf>
    <xf numFmtId="0" fontId="8" fillId="7" borderId="1" xfId="0" applyFont="1" applyFill="1" applyBorder="1" applyAlignment="1" applyProtection="1">
      <alignment horizontal="left" vertical="top" wrapText="1"/>
      <protection locked="0"/>
    </xf>
    <xf numFmtId="44" fontId="7" fillId="7" borderId="1" xfId="1" applyFont="1" applyFill="1" applyBorder="1" applyAlignment="1" applyProtection="1">
      <alignment horizontal="left" vertical="top"/>
      <protection locked="0"/>
    </xf>
    <xf numFmtId="0" fontId="10" fillId="7" borderId="1" xfId="0" applyFont="1" applyFill="1" applyBorder="1" applyAlignment="1" applyProtection="1">
      <alignment horizontal="left" vertical="top" wrapText="1"/>
      <protection locked="0"/>
    </xf>
    <xf numFmtId="44" fontId="5" fillId="0" borderId="1" xfId="1" applyFont="1" applyBorder="1" applyAlignment="1">
      <alignment horizontal="center" wrapText="1"/>
    </xf>
    <xf numFmtId="0" fontId="7" fillId="7" borderId="1" xfId="0" applyFont="1" applyFill="1" applyBorder="1" applyAlignment="1" applyProtection="1">
      <alignment horizontal="left" vertical="top" wrapText="1"/>
      <protection locked="0"/>
    </xf>
    <xf numFmtId="0" fontId="7" fillId="7" borderId="4" xfId="0" applyFont="1" applyFill="1" applyBorder="1" applyAlignment="1" applyProtection="1">
      <alignment horizontal="left" vertical="top" wrapText="1"/>
      <protection locked="0"/>
    </xf>
    <xf numFmtId="42" fontId="7" fillId="7" borderId="1" xfId="3" applyNumberFormat="1" applyFont="1" applyFill="1" applyBorder="1" applyAlignment="1" applyProtection="1">
      <alignment horizontal="left" vertical="top" wrapText="1"/>
      <protection locked="0"/>
    </xf>
    <xf numFmtId="0" fontId="7" fillId="7" borderId="1" xfId="3" applyFont="1" applyFill="1" applyBorder="1" applyAlignment="1" applyProtection="1">
      <alignment horizontal="left" vertical="top" wrapText="1"/>
      <protection locked="0"/>
    </xf>
    <xf numFmtId="0" fontId="3" fillId="0" borderId="1" xfId="0" applyFont="1" applyBorder="1" applyAlignment="1">
      <alignment horizontal="left" vertical="top" wrapText="1"/>
    </xf>
    <xf numFmtId="0" fontId="0" fillId="3" borderId="1" xfId="0" applyFill="1" applyBorder="1" applyAlignment="1">
      <alignment horizontal="left" vertical="top" wrapText="1"/>
    </xf>
    <xf numFmtId="0" fontId="15" fillId="7" borderId="1" xfId="0" applyFont="1" applyFill="1" applyBorder="1" applyAlignment="1" applyProtection="1">
      <alignment horizontal="left" vertical="top" wrapText="1"/>
      <protection locked="0"/>
    </xf>
    <xf numFmtId="0" fontId="3" fillId="0" borderId="0" xfId="0" applyFont="1"/>
    <xf numFmtId="44" fontId="5" fillId="3" borderId="1" xfId="1" applyFont="1" applyFill="1" applyBorder="1" applyAlignment="1">
      <alignment horizontal="center" vertical="top" wrapText="1"/>
    </xf>
    <xf numFmtId="44" fontId="5" fillId="0" borderId="1" xfId="1" applyFont="1" applyBorder="1" applyAlignment="1">
      <alignment horizontal="center" vertical="top"/>
    </xf>
    <xf numFmtId="0" fontId="0" fillId="0" borderId="1" xfId="0" applyBorder="1" applyAlignment="1">
      <alignment horizontal="left" vertical="top"/>
    </xf>
    <xf numFmtId="0" fontId="0" fillId="3" borderId="1" xfId="0" applyFill="1" applyBorder="1" applyAlignment="1">
      <alignment horizontal="center" vertical="top"/>
    </xf>
    <xf numFmtId="44" fontId="7" fillId="0" borderId="1" xfId="1" applyFont="1" applyBorder="1" applyAlignment="1">
      <alignment horizontal="center" vertical="top"/>
    </xf>
    <xf numFmtId="0" fontId="0" fillId="7" borderId="1" xfId="0" applyFill="1" applyBorder="1" applyAlignment="1" applyProtection="1">
      <alignment horizontal="left" vertical="top" wrapText="1"/>
      <protection locked="0"/>
    </xf>
    <xf numFmtId="0" fontId="0" fillId="3" borderId="1" xfId="0" applyFill="1" applyBorder="1" applyAlignment="1">
      <alignment horizontal="left" vertical="top"/>
    </xf>
    <xf numFmtId="0" fontId="0" fillId="0" borderId="1" xfId="0" applyBorder="1" applyAlignment="1">
      <alignment horizontal="center" vertical="top"/>
    </xf>
    <xf numFmtId="44" fontId="7" fillId="3" borderId="1" xfId="1" applyFont="1" applyFill="1" applyBorder="1" applyAlignment="1">
      <alignment horizontal="center" vertical="top"/>
    </xf>
    <xf numFmtId="0" fontId="0" fillId="0" borderId="1" xfId="0" applyBorder="1" applyAlignment="1">
      <alignment horizontal="center" vertical="top" wrapText="1"/>
    </xf>
    <xf numFmtId="44" fontId="0" fillId="7" borderId="1" xfId="1" applyFont="1" applyFill="1" applyBorder="1" applyAlignment="1" applyProtection="1">
      <alignment horizontal="left" vertical="top"/>
      <protection locked="0"/>
    </xf>
    <xf numFmtId="44" fontId="0" fillId="0" borderId="1" xfId="1" applyFont="1" applyFill="1" applyBorder="1" applyAlignment="1">
      <alignment horizontal="left" vertical="top"/>
    </xf>
    <xf numFmtId="0" fontId="0" fillId="0" borderId="0" xfId="0" applyAlignment="1">
      <alignment wrapText="1"/>
    </xf>
    <xf numFmtId="0" fontId="12" fillId="7" borderId="1" xfId="0" applyFont="1" applyFill="1" applyBorder="1" applyAlignment="1" applyProtection="1">
      <alignment horizontal="left" vertical="top" wrapText="1"/>
      <protection locked="0"/>
    </xf>
    <xf numFmtId="0" fontId="0" fillId="0" borderId="4" xfId="0" applyBorder="1" applyAlignment="1">
      <alignment horizontal="left" vertical="top" wrapText="1"/>
    </xf>
    <xf numFmtId="0" fontId="1" fillId="0" borderId="1" xfId="3" applyFont="1" applyBorder="1" applyAlignment="1">
      <alignment horizontal="left" vertical="top" wrapText="1"/>
    </xf>
    <xf numFmtId="0" fontId="1" fillId="0" borderId="4" xfId="3" applyFont="1" applyBorder="1" applyAlignment="1">
      <alignment horizontal="left" vertical="top" wrapText="1"/>
    </xf>
    <xf numFmtId="0" fontId="1" fillId="0" borderId="4" xfId="0" applyFont="1" applyBorder="1" applyAlignment="1">
      <alignment horizontal="left" vertical="top" wrapText="1"/>
    </xf>
    <xf numFmtId="0" fontId="1" fillId="3" borderId="1" xfId="3" applyFont="1" applyFill="1" applyBorder="1" applyAlignment="1">
      <alignment horizontal="left" vertical="top" wrapText="1"/>
    </xf>
    <xf numFmtId="0" fontId="1" fillId="3" borderId="4" xfId="0" applyFont="1" applyFill="1" applyBorder="1" applyAlignment="1">
      <alignment horizontal="left" vertical="top" wrapText="1"/>
    </xf>
    <xf numFmtId="0" fontId="0" fillId="0" borderId="1" xfId="3" applyFont="1" applyBorder="1" applyAlignment="1">
      <alignment horizontal="left" vertical="top" wrapText="1"/>
    </xf>
    <xf numFmtId="0" fontId="6" fillId="4" borderId="3" xfId="3" applyFont="1" applyFill="1" applyBorder="1" applyAlignment="1">
      <alignment vertical="top" wrapText="1"/>
    </xf>
    <xf numFmtId="1" fontId="0" fillId="0" borderId="1" xfId="3" applyNumberFormat="1" applyFont="1" applyBorder="1" applyAlignment="1">
      <alignment horizontal="center" vertical="top"/>
    </xf>
    <xf numFmtId="0" fontId="6" fillId="4" borderId="3" xfId="3" applyFont="1" applyFill="1" applyBorder="1" applyAlignment="1">
      <alignment horizontal="left" vertical="top" wrapText="1"/>
    </xf>
    <xf numFmtId="0" fontId="7" fillId="3" borderId="4" xfId="0" applyFont="1" applyFill="1" applyBorder="1" applyAlignment="1">
      <alignment horizontal="center" vertical="top"/>
    </xf>
    <xf numFmtId="0" fontId="7" fillId="3" borderId="4" xfId="3" applyFont="1" applyFill="1" applyBorder="1" applyAlignment="1">
      <alignment horizontal="center" vertical="top" wrapText="1"/>
    </xf>
    <xf numFmtId="0" fontId="7" fillId="3" borderId="1" xfId="0" applyFont="1" applyFill="1" applyBorder="1" applyAlignment="1">
      <alignment horizontal="center" vertical="top" wrapText="1"/>
    </xf>
    <xf numFmtId="0" fontId="0" fillId="3" borderId="4" xfId="0" applyFill="1" applyBorder="1" applyAlignment="1">
      <alignment horizontal="center" vertical="top"/>
    </xf>
    <xf numFmtId="1" fontId="0" fillId="3" borderId="1" xfId="3" applyNumberFormat="1" applyFont="1" applyFill="1" applyBorder="1" applyAlignment="1">
      <alignment horizontal="center" vertical="top"/>
    </xf>
    <xf numFmtId="0" fontId="0" fillId="3" borderId="4" xfId="3" applyFont="1" applyFill="1" applyBorder="1" applyAlignment="1">
      <alignment horizontal="center" vertical="top" wrapText="1"/>
    </xf>
    <xf numFmtId="0" fontId="16" fillId="0" borderId="4" xfId="0" applyFont="1" applyBorder="1" applyAlignment="1">
      <alignment horizontal="left" vertical="top" wrapText="1"/>
    </xf>
    <xf numFmtId="0" fontId="3" fillId="7" borderId="1" xfId="0" applyFont="1" applyFill="1" applyBorder="1" applyAlignment="1" applyProtection="1">
      <alignment horizontal="left" vertical="top" wrapText="1"/>
      <protection locked="0"/>
    </xf>
    <xf numFmtId="44" fontId="15" fillId="0" borderId="0" xfId="0" applyNumberFormat="1" applyFont="1" applyAlignment="1">
      <alignment horizontal="left" vertical="top"/>
    </xf>
    <xf numFmtId="0" fontId="15" fillId="0" borderId="0" xfId="0" applyFont="1" applyAlignment="1">
      <alignment horizontal="left" vertical="top"/>
    </xf>
    <xf numFmtId="42" fontId="3" fillId="7" borderId="1" xfId="3" applyNumberFormat="1" applyFont="1" applyFill="1" applyBorder="1" applyAlignment="1" applyProtection="1">
      <alignment horizontal="left" vertical="top" wrapText="1"/>
      <protection locked="0"/>
    </xf>
    <xf numFmtId="44" fontId="7" fillId="0" borderId="4" xfId="1" applyFont="1" applyBorder="1" applyAlignment="1">
      <alignment horizontal="left" vertical="top"/>
    </xf>
    <xf numFmtId="44" fontId="7" fillId="0" borderId="1" xfId="1" applyFont="1" applyBorder="1" applyAlignment="1" applyProtection="1">
      <alignment horizontal="left" vertical="top"/>
    </xf>
    <xf numFmtId="44" fontId="7" fillId="0" borderId="4" xfId="1" applyFont="1" applyFill="1" applyBorder="1" applyAlignment="1" applyProtection="1">
      <alignment horizontal="left" vertical="top" wrapText="1"/>
    </xf>
    <xf numFmtId="0" fontId="9" fillId="4" borderId="3" xfId="3" applyFont="1" applyFill="1" applyBorder="1" applyAlignment="1">
      <alignment vertical="top" wrapText="1"/>
    </xf>
    <xf numFmtId="44" fontId="7" fillId="3" borderId="1" xfId="1" applyFont="1" applyFill="1" applyBorder="1" applyAlignment="1">
      <alignment horizontal="left" vertical="top"/>
    </xf>
    <xf numFmtId="44" fontId="7" fillId="0" borderId="1" xfId="0" applyNumberFormat="1" applyFont="1" applyBorder="1" applyAlignment="1">
      <alignment horizontal="center" vertical="top"/>
    </xf>
    <xf numFmtId="44" fontId="7" fillId="0" borderId="1" xfId="1" applyFont="1" applyFill="1" applyBorder="1" applyAlignment="1" applyProtection="1">
      <alignment horizontal="left" vertical="top" wrapText="1"/>
    </xf>
    <xf numFmtId="44" fontId="7" fillId="0" borderId="5" xfId="1" applyFont="1" applyBorder="1" applyAlignment="1">
      <alignment horizontal="center" vertical="top"/>
    </xf>
    <xf numFmtId="1" fontId="7" fillId="0" borderId="1" xfId="3" applyNumberFormat="1" applyFont="1" applyBorder="1" applyAlignment="1">
      <alignment horizontal="center" vertical="top"/>
    </xf>
    <xf numFmtId="1" fontId="7" fillId="3" borderId="1" xfId="3" applyNumberFormat="1" applyFont="1" applyFill="1" applyBorder="1" applyAlignment="1">
      <alignment horizontal="center" vertical="top"/>
    </xf>
    <xf numFmtId="0" fontId="17" fillId="0" borderId="0" xfId="0" applyFont="1" applyAlignment="1">
      <alignment vertical="center"/>
    </xf>
    <xf numFmtId="44" fontId="7" fillId="0" borderId="4" xfId="0" applyNumberFormat="1" applyFont="1" applyBorder="1" applyAlignment="1">
      <alignment horizontal="left" vertical="top"/>
    </xf>
    <xf numFmtId="44" fontId="18" fillId="11" borderId="1" xfId="0" applyNumberFormat="1" applyFont="1" applyFill="1" applyBorder="1" applyAlignment="1">
      <alignment horizontal="center" vertical="center"/>
    </xf>
    <xf numFmtId="44" fontId="10" fillId="0" borderId="39" xfId="0" applyNumberFormat="1" applyFont="1" applyBorder="1"/>
    <xf numFmtId="44" fontId="10" fillId="0" borderId="41" xfId="0" applyNumberFormat="1" applyFont="1" applyBorder="1"/>
    <xf numFmtId="0" fontId="10" fillId="3" borderId="38" xfId="0" applyFont="1" applyFill="1" applyBorder="1"/>
    <xf numFmtId="0" fontId="10" fillId="3" borderId="40" xfId="0" applyFont="1" applyFill="1" applyBorder="1"/>
    <xf numFmtId="0" fontId="25" fillId="12" borderId="42" xfId="0" applyFont="1" applyFill="1" applyBorder="1"/>
    <xf numFmtId="44" fontId="25" fillId="12" borderId="43" xfId="0" applyNumberFormat="1" applyFont="1" applyFill="1" applyBorder="1"/>
    <xf numFmtId="0" fontId="0" fillId="3" borderId="0" xfId="0" applyFill="1"/>
    <xf numFmtId="0" fontId="9" fillId="0" borderId="2" xfId="3" applyFont="1" applyBorder="1" applyAlignment="1">
      <alignment horizontal="right" vertical="top" wrapText="1"/>
    </xf>
    <xf numFmtId="44" fontId="12" fillId="3" borderId="1" xfId="0" applyNumberFormat="1" applyFont="1" applyFill="1" applyBorder="1" applyAlignment="1">
      <alignment horizontal="left" vertical="top"/>
    </xf>
    <xf numFmtId="44" fontId="7" fillId="7" borderId="1" xfId="1" applyFont="1" applyFill="1" applyBorder="1" applyAlignment="1">
      <alignment horizontal="left" vertical="top"/>
    </xf>
    <xf numFmtId="0" fontId="23" fillId="8" borderId="32" xfId="0" applyFont="1" applyFill="1" applyBorder="1" applyAlignment="1">
      <alignment wrapText="1"/>
    </xf>
    <xf numFmtId="0" fontId="23" fillId="8" borderId="33" xfId="0" applyFont="1" applyFill="1" applyBorder="1" applyAlignment="1">
      <alignment wrapText="1"/>
    </xf>
    <xf numFmtId="0" fontId="23" fillId="8" borderId="34" xfId="0" applyFont="1" applyFill="1" applyBorder="1" applyAlignment="1">
      <alignment wrapText="1"/>
    </xf>
    <xf numFmtId="0" fontId="21" fillId="8" borderId="26" xfId="0" applyFont="1" applyFill="1" applyBorder="1" applyAlignment="1">
      <alignment wrapText="1"/>
    </xf>
    <xf numFmtId="0" fontId="21" fillId="8" borderId="0" xfId="0" applyFont="1" applyFill="1" applyAlignment="1">
      <alignment wrapText="1"/>
    </xf>
    <xf numFmtId="0" fontId="21" fillId="8" borderId="27" xfId="0" applyFont="1" applyFill="1" applyBorder="1" applyAlignment="1">
      <alignment wrapText="1"/>
    </xf>
    <xf numFmtId="0" fontId="22" fillId="10" borderId="24" xfId="0" applyFont="1" applyFill="1" applyBorder="1" applyAlignment="1">
      <alignment wrapText="1"/>
    </xf>
    <xf numFmtId="0" fontId="22" fillId="10" borderId="18" xfId="0" applyFont="1" applyFill="1" applyBorder="1" applyAlignment="1">
      <alignment wrapText="1"/>
    </xf>
    <xf numFmtId="0" fontId="22" fillId="10" borderId="25" xfId="0" applyFont="1" applyFill="1" applyBorder="1" applyAlignment="1">
      <alignment wrapText="1"/>
    </xf>
    <xf numFmtId="0" fontId="19" fillId="8" borderId="21" xfId="0" applyFont="1" applyFill="1" applyBorder="1" applyAlignment="1">
      <alignment wrapText="1"/>
    </xf>
    <xf numFmtId="0" fontId="19" fillId="8" borderId="22" xfId="0" applyFont="1" applyFill="1" applyBorder="1" applyAlignment="1">
      <alignment wrapText="1"/>
    </xf>
    <xf numFmtId="0" fontId="19" fillId="8" borderId="23" xfId="0" applyFont="1" applyFill="1" applyBorder="1" applyAlignment="1">
      <alignment wrapText="1"/>
    </xf>
    <xf numFmtId="0" fontId="20" fillId="9" borderId="24" xfId="0" applyFont="1" applyFill="1" applyBorder="1" applyAlignment="1">
      <alignment wrapText="1"/>
    </xf>
    <xf numFmtId="0" fontId="20" fillId="9" borderId="18" xfId="0" applyFont="1" applyFill="1" applyBorder="1" applyAlignment="1">
      <alignment wrapText="1"/>
    </xf>
    <xf numFmtId="0" fontId="20" fillId="9" borderId="25" xfId="0" applyFont="1" applyFill="1" applyBorder="1" applyAlignment="1">
      <alignment wrapText="1"/>
    </xf>
    <xf numFmtId="0" fontId="24" fillId="7" borderId="24" xfId="0" applyFont="1" applyFill="1" applyBorder="1" applyAlignment="1">
      <alignment wrapText="1"/>
    </xf>
    <xf numFmtId="0" fontId="24" fillId="7" borderId="18" xfId="0" applyFont="1" applyFill="1" applyBorder="1" applyAlignment="1">
      <alignment wrapText="1"/>
    </xf>
    <xf numFmtId="0" fontId="24" fillId="7" borderId="25" xfId="0" applyFont="1" applyFill="1" applyBorder="1" applyAlignment="1">
      <alignment wrapText="1"/>
    </xf>
    <xf numFmtId="0" fontId="21" fillId="8" borderId="30" xfId="0" applyFont="1" applyFill="1" applyBorder="1" applyAlignment="1">
      <alignment wrapText="1"/>
    </xf>
    <xf numFmtId="0" fontId="21" fillId="8" borderId="19" xfId="0" applyFont="1" applyFill="1" applyBorder="1" applyAlignment="1">
      <alignment wrapText="1"/>
    </xf>
    <xf numFmtId="0" fontId="21" fillId="8" borderId="31" xfId="0" applyFont="1" applyFill="1" applyBorder="1" applyAlignment="1">
      <alignment wrapText="1"/>
    </xf>
    <xf numFmtId="0" fontId="22" fillId="8" borderId="28" xfId="0" applyFont="1" applyFill="1" applyBorder="1" applyAlignment="1">
      <alignment horizontal="left" vertical="top" wrapText="1"/>
    </xf>
    <xf numFmtId="0" fontId="22" fillId="8" borderId="20" xfId="0" applyFont="1" applyFill="1" applyBorder="1" applyAlignment="1">
      <alignment horizontal="left" vertical="top" wrapText="1"/>
    </xf>
    <xf numFmtId="0" fontId="22" fillId="8" borderId="29" xfId="0" applyFont="1" applyFill="1" applyBorder="1" applyAlignment="1">
      <alignment horizontal="left" vertical="top" wrapText="1"/>
    </xf>
    <xf numFmtId="0" fontId="9" fillId="0" borderId="2" xfId="3" applyFont="1" applyBorder="1" applyAlignment="1">
      <alignment horizontal="right" vertical="top" wrapText="1"/>
    </xf>
    <xf numFmtId="0" fontId="9" fillId="0" borderId="3" xfId="3" applyFont="1" applyBorder="1" applyAlignment="1">
      <alignment horizontal="right" vertical="top" wrapText="1"/>
    </xf>
    <xf numFmtId="0" fontId="6" fillId="4" borderId="2" xfId="3" applyFont="1" applyFill="1" applyBorder="1" applyAlignment="1">
      <alignment horizontal="left" vertical="top" wrapText="1"/>
    </xf>
    <xf numFmtId="0" fontId="6" fillId="4" borderId="3" xfId="3" applyFont="1" applyFill="1" applyBorder="1" applyAlignment="1">
      <alignment horizontal="left" vertical="top" wrapText="1"/>
    </xf>
    <xf numFmtId="0" fontId="9" fillId="0" borderId="2" xfId="3" applyFont="1" applyBorder="1" applyAlignment="1">
      <alignment horizontal="right" vertical="center" wrapText="1"/>
    </xf>
    <xf numFmtId="0" fontId="9" fillId="0" borderId="3" xfId="3" applyFont="1" applyBorder="1" applyAlignment="1">
      <alignment horizontal="right" vertical="center" wrapText="1"/>
    </xf>
    <xf numFmtId="0" fontId="19" fillId="8" borderId="36" xfId="0" applyFont="1" applyFill="1" applyBorder="1" applyAlignment="1">
      <alignment horizontal="left" wrapText="1"/>
    </xf>
    <xf numFmtId="0" fontId="19" fillId="8" borderId="37" xfId="0" applyFont="1" applyFill="1" applyBorder="1" applyAlignment="1">
      <alignment horizontal="left" wrapText="1"/>
    </xf>
    <xf numFmtId="0" fontId="13" fillId="5" borderId="12" xfId="0" applyFont="1" applyFill="1" applyBorder="1" applyAlignment="1">
      <alignment vertical="top" wrapText="1"/>
    </xf>
    <xf numFmtId="0" fontId="13" fillId="5" borderId="0" xfId="0" applyFont="1" applyFill="1" applyAlignment="1">
      <alignment vertical="top" wrapText="1"/>
    </xf>
    <xf numFmtId="0" fontId="14" fillId="6" borderId="2" xfId="0" applyFont="1" applyFill="1" applyBorder="1" applyAlignment="1" applyProtection="1">
      <alignment horizontal="center" vertical="top"/>
      <protection locked="0"/>
    </xf>
    <xf numFmtId="0" fontId="14" fillId="6" borderId="3" xfId="0" applyFont="1" applyFill="1" applyBorder="1" applyAlignment="1" applyProtection="1">
      <alignment horizontal="center" vertical="top"/>
      <protection locked="0"/>
    </xf>
    <xf numFmtId="0" fontId="14" fillId="6" borderId="13" xfId="0" applyFont="1" applyFill="1" applyBorder="1" applyAlignment="1" applyProtection="1">
      <alignment horizontal="center" vertical="top"/>
      <protection locked="0"/>
    </xf>
    <xf numFmtId="0" fontId="13" fillId="5" borderId="14" xfId="0" applyFont="1" applyFill="1" applyBorder="1" applyAlignment="1">
      <alignment vertical="top" wrapText="1"/>
    </xf>
    <xf numFmtId="0" fontId="13" fillId="5" borderId="15" xfId="0" applyFont="1" applyFill="1" applyBorder="1" applyAlignment="1">
      <alignment vertical="top" wrapText="1"/>
    </xf>
    <xf numFmtId="0" fontId="14" fillId="6" borderId="16" xfId="0" applyFont="1" applyFill="1" applyBorder="1" applyAlignment="1" applyProtection="1">
      <alignment horizontal="center" vertical="top"/>
      <protection locked="0"/>
    </xf>
    <xf numFmtId="0" fontId="14" fillId="6" borderId="17" xfId="0" applyFont="1" applyFill="1" applyBorder="1" applyAlignment="1" applyProtection="1">
      <alignment horizontal="center" vertical="top"/>
      <protection locked="0"/>
    </xf>
    <xf numFmtId="0" fontId="13" fillId="5" borderId="7" xfId="0" applyFont="1" applyFill="1" applyBorder="1" applyAlignment="1">
      <alignment vertical="top" wrapText="1"/>
    </xf>
    <xf numFmtId="0" fontId="13" fillId="5" borderId="8" xfId="0" applyFont="1" applyFill="1" applyBorder="1" applyAlignment="1">
      <alignment vertical="top" wrapText="1"/>
    </xf>
    <xf numFmtId="0" fontId="14" fillId="6" borderId="9" xfId="0" applyFont="1" applyFill="1" applyBorder="1" applyAlignment="1" applyProtection="1">
      <alignment horizontal="center" vertical="top"/>
      <protection locked="0"/>
    </xf>
    <xf numFmtId="0" fontId="14" fillId="6" borderId="10" xfId="0" applyFont="1" applyFill="1" applyBorder="1" applyAlignment="1" applyProtection="1">
      <alignment horizontal="center" vertical="top"/>
      <protection locked="0"/>
    </xf>
    <xf numFmtId="0" fontId="14" fillId="6" borderId="11" xfId="0" applyFont="1" applyFill="1" applyBorder="1" applyAlignment="1" applyProtection="1">
      <alignment horizontal="center" vertical="top"/>
      <protection locked="0"/>
    </xf>
    <xf numFmtId="0" fontId="14" fillId="6" borderId="44" xfId="0" applyFont="1" applyFill="1" applyBorder="1" applyAlignment="1" applyProtection="1">
      <alignment horizontal="center" vertical="top"/>
      <protection locked="0"/>
    </xf>
    <xf numFmtId="0" fontId="14" fillId="6" borderId="6" xfId="0" applyFont="1" applyFill="1" applyBorder="1" applyAlignment="1" applyProtection="1">
      <alignment horizontal="center" vertical="top"/>
      <protection locked="0"/>
    </xf>
    <xf numFmtId="0" fontId="14" fillId="6" borderId="45" xfId="0" applyFont="1" applyFill="1" applyBorder="1" applyAlignment="1" applyProtection="1">
      <alignment horizontal="center" vertical="top"/>
      <protection locked="0"/>
    </xf>
    <xf numFmtId="0" fontId="5" fillId="0" borderId="1" xfId="0" applyFont="1" applyBorder="1" applyAlignment="1" applyProtection="1">
      <alignment horizontal="center" vertical="top"/>
      <protection locked="0"/>
    </xf>
    <xf numFmtId="0" fontId="5" fillId="0" borderId="1" xfId="3" applyFont="1" applyBorder="1" applyAlignment="1" applyProtection="1">
      <alignment horizontal="center" vertical="top" wrapText="1"/>
      <protection locked="0"/>
    </xf>
    <xf numFmtId="0" fontId="5" fillId="0" borderId="1" xfId="3" applyFont="1" applyBorder="1" applyAlignment="1" applyProtection="1">
      <alignment horizontal="center" vertical="top"/>
      <protection locked="0"/>
    </xf>
    <xf numFmtId="1" fontId="5" fillId="0" borderId="1" xfId="3" applyNumberFormat="1" applyFont="1" applyBorder="1" applyAlignment="1" applyProtection="1">
      <alignment horizontal="center" vertical="top" wrapText="1"/>
      <protection locked="0"/>
    </xf>
    <xf numFmtId="44" fontId="5" fillId="3" borderId="1" xfId="1" applyFont="1" applyFill="1" applyBorder="1" applyAlignment="1" applyProtection="1">
      <alignment horizontal="center" vertical="top" wrapText="1"/>
      <protection locked="0"/>
    </xf>
    <xf numFmtId="0" fontId="5" fillId="0" borderId="1" xfId="0" applyFont="1" applyBorder="1" applyAlignment="1" applyProtection="1">
      <alignment horizontal="center" vertical="top" wrapText="1"/>
      <protection locked="0"/>
    </xf>
    <xf numFmtId="44" fontId="5" fillId="0" borderId="1" xfId="1" applyFont="1" applyBorder="1" applyAlignment="1" applyProtection="1">
      <alignment horizontal="center" vertical="top"/>
      <protection locked="0"/>
    </xf>
    <xf numFmtId="0" fontId="6" fillId="4" borderId="2" xfId="3" applyFont="1" applyFill="1" applyBorder="1" applyAlignment="1" applyProtection="1">
      <alignment horizontal="left" vertical="top" wrapText="1"/>
      <protection locked="0"/>
    </xf>
    <xf numFmtId="0" fontId="6" fillId="4" borderId="3" xfId="3" applyFont="1" applyFill="1" applyBorder="1" applyAlignment="1" applyProtection="1">
      <alignment horizontal="left" vertical="top" wrapText="1"/>
      <protection locked="0"/>
    </xf>
    <xf numFmtId="0" fontId="17" fillId="0" borderId="2" xfId="0" applyFont="1" applyBorder="1" applyAlignment="1" applyProtection="1">
      <alignment horizontal="center" vertical="center"/>
      <protection locked="0"/>
    </xf>
    <xf numFmtId="0" fontId="17" fillId="0" borderId="3" xfId="0" applyFont="1" applyBorder="1" applyAlignment="1" applyProtection="1">
      <alignment horizontal="center" vertical="center"/>
      <protection locked="0"/>
    </xf>
    <xf numFmtId="0" fontId="17" fillId="0" borderId="35" xfId="0" applyFont="1" applyBorder="1" applyAlignment="1" applyProtection="1">
      <alignment horizontal="center" vertical="center"/>
      <protection locked="0"/>
    </xf>
    <xf numFmtId="0" fontId="0" fillId="0" borderId="1" xfId="0" applyBorder="1" applyProtection="1">
      <protection locked="0"/>
    </xf>
    <xf numFmtId="44" fontId="0" fillId="3" borderId="1" xfId="0" applyNumberFormat="1" applyFill="1" applyBorder="1" applyProtection="1">
      <protection locked="0"/>
    </xf>
    <xf numFmtId="0" fontId="0" fillId="0" borderId="0" xfId="0" applyProtection="1">
      <protection locked="0"/>
    </xf>
    <xf numFmtId="0" fontId="0" fillId="0" borderId="1" xfId="0" applyBorder="1" applyAlignment="1" applyProtection="1">
      <alignment horizontal="center" vertical="top" wrapText="1"/>
    </xf>
    <xf numFmtId="0" fontId="7" fillId="0" borderId="1" xfId="0" applyFont="1" applyBorder="1" applyAlignment="1" applyProtection="1">
      <alignment horizontal="left" vertical="top" wrapText="1"/>
    </xf>
    <xf numFmtId="0" fontId="0" fillId="0" borderId="1" xfId="0" applyBorder="1" applyAlignment="1" applyProtection="1">
      <alignment horizontal="left" vertical="top" wrapText="1"/>
    </xf>
    <xf numFmtId="0" fontId="0" fillId="0" borderId="1" xfId="0" applyBorder="1" applyAlignment="1" applyProtection="1">
      <alignment horizontal="center" vertical="top"/>
    </xf>
    <xf numFmtId="0" fontId="7" fillId="3" borderId="1" xfId="0" applyFont="1" applyFill="1" applyBorder="1" applyAlignment="1" applyProtection="1">
      <alignment horizontal="center" vertical="top"/>
    </xf>
    <xf numFmtId="0" fontId="7" fillId="3" borderId="1" xfId="0" applyFont="1" applyFill="1" applyBorder="1" applyAlignment="1" applyProtection="1">
      <alignment horizontal="left" vertical="top" wrapText="1"/>
    </xf>
    <xf numFmtId="0" fontId="7" fillId="0" borderId="1" xfId="0" applyFont="1" applyBorder="1" applyAlignment="1" applyProtection="1">
      <alignment horizontal="center" vertical="top"/>
    </xf>
    <xf numFmtId="0" fontId="7" fillId="0" borderId="1" xfId="3" applyFont="1" applyBorder="1" applyAlignment="1" applyProtection="1">
      <alignment horizontal="left" vertical="top" wrapText="1"/>
    </xf>
    <xf numFmtId="0" fontId="7" fillId="0" borderId="1" xfId="0" applyFont="1" applyBorder="1" applyAlignment="1" applyProtection="1">
      <alignment horizontal="left" vertical="top"/>
    </xf>
    <xf numFmtId="44" fontId="0" fillId="0" borderId="1" xfId="1" applyFont="1" applyBorder="1" applyAlignment="1" applyProtection="1">
      <alignment horizontal="left" vertical="top"/>
    </xf>
    <xf numFmtId="44" fontId="7" fillId="0" borderId="1" xfId="0" applyNumberFormat="1" applyFont="1" applyBorder="1" applyAlignment="1" applyProtection="1">
      <alignment horizontal="left" vertical="top"/>
    </xf>
  </cellXfs>
  <cellStyles count="4">
    <cellStyle name="Ongeldig" xfId="2" builtinId="27"/>
    <cellStyle name="Standaard" xfId="0" builtinId="0"/>
    <cellStyle name="Standaard 2" xfId="3" xr:uid="{ABDD1601-D81D-4682-B1B6-DE698BBB001F}"/>
    <cellStyle name="Valuta" xfId="1" builtinId="4"/>
  </cellStyles>
  <dxfs count="9">
    <dxf>
      <font>
        <color rgb="FFFF0000"/>
      </font>
    </dxf>
    <dxf>
      <fill>
        <patternFill patternType="none">
          <bgColor auto="1"/>
        </patternFill>
      </fill>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Femie Broekhuis" id="{34151E54-5924-44B7-9FB7-B87D56AA7795}" userId="S::femie.broekhuis@vlaardingen.nl::6a1fc7c6-e6b7-4a2d-8e0f-5bb70716232e"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C3" dT="2025-11-12T09:58:06.02" personId="{34151E54-5924-44B7-9FB7-B87D56AA7795}" id="{4B6C21CC-3649-47CD-863C-5744B64C3D79}">
    <text>Lijst nagaan en klopt het epauletten onderdeel?</text>
  </threadedComment>
</ThreadedComment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7B47C-E7A7-47B2-A8AF-15FCA732D5E1}">
  <dimension ref="A1:AV64"/>
  <sheetViews>
    <sheetView topLeftCell="A7" workbookViewId="0">
      <selection activeCell="A9" sqref="A9:L9"/>
    </sheetView>
  </sheetViews>
  <sheetFormatPr defaultRowHeight="12.5"/>
  <cols>
    <col min="13" max="48" width="9.1796875" style="121"/>
  </cols>
  <sheetData>
    <row r="1" spans="1:12" ht="18.5" thickBot="1">
      <c r="A1" s="134" t="s">
        <v>0</v>
      </c>
      <c r="B1" s="135"/>
      <c r="C1" s="135"/>
      <c r="D1" s="135"/>
      <c r="E1" s="135"/>
      <c r="F1" s="135"/>
      <c r="G1" s="135"/>
      <c r="H1" s="135"/>
      <c r="I1" s="135"/>
      <c r="J1" s="135"/>
      <c r="K1" s="135"/>
      <c r="L1" s="136"/>
    </row>
    <row r="2" spans="1:12" ht="13.5" thickBot="1">
      <c r="A2" s="137" t="s">
        <v>1</v>
      </c>
      <c r="B2" s="138"/>
      <c r="C2" s="138"/>
      <c r="D2" s="138"/>
      <c r="E2" s="138"/>
      <c r="F2" s="138"/>
      <c r="G2" s="138"/>
      <c r="H2" s="138"/>
      <c r="I2" s="138"/>
      <c r="J2" s="138"/>
      <c r="K2" s="138"/>
      <c r="L2" s="139"/>
    </row>
    <row r="3" spans="1:12" ht="13" thickBot="1">
      <c r="A3" s="128" t="s">
        <v>2</v>
      </c>
      <c r="B3" s="129"/>
      <c r="C3" s="129"/>
      <c r="D3" s="129"/>
      <c r="E3" s="129"/>
      <c r="F3" s="129"/>
      <c r="G3" s="129"/>
      <c r="H3" s="129"/>
      <c r="I3" s="129"/>
      <c r="J3" s="129"/>
      <c r="K3" s="129"/>
      <c r="L3" s="130"/>
    </row>
    <row r="4" spans="1:12" ht="13" thickBot="1">
      <c r="A4" s="140" t="s">
        <v>3</v>
      </c>
      <c r="B4" s="141"/>
      <c r="C4" s="141"/>
      <c r="D4" s="141"/>
      <c r="E4" s="141"/>
      <c r="F4" s="141"/>
      <c r="G4" s="141"/>
      <c r="H4" s="141"/>
      <c r="I4" s="141"/>
      <c r="J4" s="141"/>
      <c r="K4" s="141"/>
      <c r="L4" s="142"/>
    </row>
    <row r="5" spans="1:12" ht="15.75" customHeight="1" thickBot="1">
      <c r="A5" s="146" t="s">
        <v>4</v>
      </c>
      <c r="B5" s="147"/>
      <c r="C5" s="147"/>
      <c r="D5" s="147"/>
      <c r="E5" s="147"/>
      <c r="F5" s="147"/>
      <c r="G5" s="147"/>
      <c r="H5" s="147"/>
      <c r="I5" s="147"/>
      <c r="J5" s="147"/>
      <c r="K5" s="147"/>
      <c r="L5" s="148"/>
    </row>
    <row r="6" spans="1:12" ht="30.75" customHeight="1" thickBot="1">
      <c r="A6" s="143" t="s">
        <v>5</v>
      </c>
      <c r="B6" s="144"/>
      <c r="C6" s="144"/>
      <c r="D6" s="144"/>
      <c r="E6" s="144"/>
      <c r="F6" s="144"/>
      <c r="G6" s="144"/>
      <c r="H6" s="144"/>
      <c r="I6" s="144"/>
      <c r="J6" s="144"/>
      <c r="K6" s="144"/>
      <c r="L6" s="145"/>
    </row>
    <row r="7" spans="1:12" ht="49.15" customHeight="1">
      <c r="A7" s="128" t="s">
        <v>6</v>
      </c>
      <c r="B7" s="129"/>
      <c r="C7" s="129"/>
      <c r="D7" s="129"/>
      <c r="E7" s="129"/>
      <c r="F7" s="129"/>
      <c r="G7" s="129"/>
      <c r="H7" s="129"/>
      <c r="I7" s="129"/>
      <c r="J7" s="129"/>
      <c r="K7" s="129"/>
      <c r="L7" s="130"/>
    </row>
    <row r="8" spans="1:12" ht="40.9" customHeight="1">
      <c r="A8" s="128" t="s">
        <v>7</v>
      </c>
      <c r="B8" s="129"/>
      <c r="C8" s="129"/>
      <c r="D8" s="129"/>
      <c r="E8" s="129"/>
      <c r="F8" s="129"/>
      <c r="G8" s="129"/>
      <c r="H8" s="129"/>
      <c r="I8" s="129"/>
      <c r="J8" s="129"/>
      <c r="K8" s="129"/>
      <c r="L8" s="130"/>
    </row>
    <row r="9" spans="1:12" ht="65.5" customHeight="1">
      <c r="A9" s="128" t="s">
        <v>8</v>
      </c>
      <c r="B9" s="129"/>
      <c r="C9" s="129"/>
      <c r="D9" s="129"/>
      <c r="E9" s="129"/>
      <c r="F9" s="129"/>
      <c r="G9" s="129"/>
      <c r="H9" s="129"/>
      <c r="I9" s="129"/>
      <c r="J9" s="129"/>
      <c r="K9" s="129"/>
      <c r="L9" s="130"/>
    </row>
    <row r="10" spans="1:12" ht="36" customHeight="1">
      <c r="A10" s="128" t="s">
        <v>9</v>
      </c>
      <c r="B10" s="129"/>
      <c r="C10" s="129"/>
      <c r="D10" s="129"/>
      <c r="E10" s="129"/>
      <c r="F10" s="129"/>
      <c r="G10" s="129"/>
      <c r="H10" s="129"/>
      <c r="I10" s="129"/>
      <c r="J10" s="129"/>
      <c r="K10" s="129"/>
      <c r="L10" s="130"/>
    </row>
    <row r="11" spans="1:12" ht="30" customHeight="1">
      <c r="A11" s="128" t="s">
        <v>10</v>
      </c>
      <c r="B11" s="129"/>
      <c r="C11" s="129"/>
      <c r="D11" s="129"/>
      <c r="E11" s="129"/>
      <c r="F11" s="129"/>
      <c r="G11" s="129"/>
      <c r="H11" s="129"/>
      <c r="I11" s="129"/>
      <c r="J11" s="129"/>
      <c r="K11" s="129"/>
      <c r="L11" s="130"/>
    </row>
    <row r="12" spans="1:12" ht="43.15" customHeight="1">
      <c r="A12" s="128" t="s">
        <v>11</v>
      </c>
      <c r="B12" s="129"/>
      <c r="C12" s="129"/>
      <c r="D12" s="129"/>
      <c r="E12" s="129"/>
      <c r="F12" s="129"/>
      <c r="G12" s="129"/>
      <c r="H12" s="129"/>
      <c r="I12" s="129"/>
      <c r="J12" s="129"/>
      <c r="K12" s="129"/>
      <c r="L12" s="130"/>
    </row>
    <row r="13" spans="1:12" ht="28.15" customHeight="1">
      <c r="A13" s="128" t="s">
        <v>12</v>
      </c>
      <c r="B13" s="129"/>
      <c r="C13" s="129"/>
      <c r="D13" s="129"/>
      <c r="E13" s="129"/>
      <c r="F13" s="129"/>
      <c r="G13" s="129"/>
      <c r="H13" s="129"/>
      <c r="I13" s="129"/>
      <c r="J13" s="129"/>
      <c r="K13" s="129"/>
      <c r="L13" s="130"/>
    </row>
    <row r="14" spans="1:12" ht="29.5" customHeight="1">
      <c r="A14" s="128" t="s">
        <v>13</v>
      </c>
      <c r="B14" s="129"/>
      <c r="C14" s="129"/>
      <c r="D14" s="129"/>
      <c r="E14" s="129"/>
      <c r="F14" s="129"/>
      <c r="G14" s="129"/>
      <c r="H14" s="129"/>
      <c r="I14" s="129"/>
      <c r="J14" s="129"/>
      <c r="K14" s="129"/>
      <c r="L14" s="130"/>
    </row>
    <row r="15" spans="1:12" ht="38.5" customHeight="1">
      <c r="A15" s="128" t="s">
        <v>14</v>
      </c>
      <c r="B15" s="129"/>
      <c r="C15" s="129"/>
      <c r="D15" s="129"/>
      <c r="E15" s="129"/>
      <c r="F15" s="129"/>
      <c r="G15" s="129"/>
      <c r="H15" s="129"/>
      <c r="I15" s="129"/>
      <c r="J15" s="129"/>
      <c r="K15" s="129"/>
      <c r="L15" s="130"/>
    </row>
    <row r="16" spans="1:12" ht="37.9" customHeight="1">
      <c r="A16" s="128" t="s">
        <v>15</v>
      </c>
      <c r="B16" s="129"/>
      <c r="C16" s="129"/>
      <c r="D16" s="129"/>
      <c r="E16" s="129"/>
      <c r="F16" s="129"/>
      <c r="G16" s="129"/>
      <c r="H16" s="129"/>
      <c r="I16" s="129"/>
      <c r="J16" s="129"/>
      <c r="K16" s="129"/>
      <c r="L16" s="130"/>
    </row>
    <row r="17" spans="1:12" ht="23.5" customHeight="1" thickBot="1">
      <c r="A17" s="128" t="s">
        <v>16</v>
      </c>
      <c r="B17" s="129"/>
      <c r="C17" s="129"/>
      <c r="D17" s="129"/>
      <c r="E17" s="129"/>
      <c r="F17" s="129"/>
      <c r="G17" s="129"/>
      <c r="H17" s="129"/>
      <c r="I17" s="129"/>
      <c r="J17" s="129"/>
      <c r="K17" s="129"/>
      <c r="L17" s="130"/>
    </row>
    <row r="18" spans="1:12" ht="13.5" thickBot="1">
      <c r="A18" s="131" t="s">
        <v>17</v>
      </c>
      <c r="B18" s="132"/>
      <c r="C18" s="132"/>
      <c r="D18" s="132"/>
      <c r="E18" s="132"/>
      <c r="F18" s="132"/>
      <c r="G18" s="132"/>
      <c r="H18" s="132"/>
      <c r="I18" s="132"/>
      <c r="J18" s="132"/>
      <c r="K18" s="132"/>
      <c r="L18" s="133"/>
    </row>
    <row r="19" spans="1:12" ht="168" customHeight="1" thickBot="1">
      <c r="A19" s="125" t="s">
        <v>18</v>
      </c>
      <c r="B19" s="126"/>
      <c r="C19" s="126"/>
      <c r="D19" s="126"/>
      <c r="E19" s="126"/>
      <c r="F19" s="126"/>
      <c r="G19" s="126"/>
      <c r="H19" s="126"/>
      <c r="I19" s="126"/>
      <c r="J19" s="126"/>
      <c r="K19" s="126"/>
      <c r="L19" s="127"/>
    </row>
    <row r="20" spans="1:12" s="121" customFormat="1" ht="15.75" customHeight="1"/>
    <row r="21" spans="1:12" s="121" customFormat="1"/>
    <row r="22" spans="1:12" s="121" customFormat="1"/>
    <row r="23" spans="1:12" s="121" customFormat="1"/>
    <row r="24" spans="1:12" s="121" customFormat="1"/>
    <row r="25" spans="1:12" s="121" customFormat="1"/>
    <row r="26" spans="1:12" s="121" customFormat="1"/>
    <row r="27" spans="1:12" s="121" customFormat="1"/>
    <row r="28" spans="1:12" s="121" customFormat="1"/>
    <row r="29" spans="1:12" s="121" customFormat="1"/>
    <row r="30" spans="1:12" s="121" customFormat="1"/>
    <row r="31" spans="1:12" s="121" customFormat="1"/>
    <row r="32" spans="1:12" s="121" customFormat="1"/>
    <row r="33" s="121" customFormat="1"/>
    <row r="34" s="121" customFormat="1"/>
    <row r="35" s="121" customFormat="1"/>
    <row r="36" s="121" customFormat="1"/>
    <row r="37" s="121" customFormat="1"/>
    <row r="38" s="121" customFormat="1"/>
    <row r="39" s="121" customFormat="1"/>
    <row r="40" s="121" customFormat="1"/>
    <row r="41" s="121" customFormat="1"/>
    <row r="42" s="121" customFormat="1"/>
    <row r="43" s="121" customFormat="1"/>
    <row r="44" s="121" customFormat="1"/>
    <row r="45" s="121" customFormat="1"/>
    <row r="46" s="121" customFormat="1"/>
    <row r="47" s="121" customFormat="1"/>
    <row r="48" s="121" customFormat="1"/>
    <row r="49" s="121" customFormat="1"/>
    <row r="50" s="121" customFormat="1"/>
    <row r="51" s="121" customFormat="1"/>
    <row r="52" s="121" customFormat="1"/>
    <row r="53" s="121" customFormat="1"/>
    <row r="54" s="121" customFormat="1"/>
    <row r="55" s="121" customFormat="1"/>
    <row r="56" s="121" customFormat="1"/>
    <row r="57" s="121" customFormat="1"/>
    <row r="58" s="121" customFormat="1"/>
    <row r="59" s="121" customFormat="1"/>
    <row r="60" s="121" customFormat="1"/>
    <row r="61" s="121" customFormat="1"/>
    <row r="62" s="121" customFormat="1"/>
    <row r="63" s="121" customFormat="1"/>
    <row r="64" s="121" customFormat="1"/>
  </sheetData>
  <sheetProtection algorithmName="SHA-512" hashValue="6O+YOnk3gZUluiBSI/ZhP98d/Y3O6SfpuZawSyHOwIG1UNs/udeItC1M86fvFhGZW4whSy0hB4PZ2FY1QpkllQ==" saltValue="OqHukzFCjQ7PSk+m4oF4Eg==" spinCount="100000" sheet="1" objects="1" scenarios="1"/>
  <mergeCells count="19">
    <mergeCell ref="A1:L1"/>
    <mergeCell ref="A2:L2"/>
    <mergeCell ref="A3:L3"/>
    <mergeCell ref="A4:L4"/>
    <mergeCell ref="A6:L6"/>
    <mergeCell ref="A5:L5"/>
    <mergeCell ref="A19:L19"/>
    <mergeCell ref="A7:L7"/>
    <mergeCell ref="A14:L14"/>
    <mergeCell ref="A15:L15"/>
    <mergeCell ref="A17:L17"/>
    <mergeCell ref="A18:L18"/>
    <mergeCell ref="A16:L16"/>
    <mergeCell ref="A8:L8"/>
    <mergeCell ref="A9:L9"/>
    <mergeCell ref="A10:L10"/>
    <mergeCell ref="A11:L11"/>
    <mergeCell ref="A12:L12"/>
    <mergeCell ref="A13:L1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31968-AE89-4601-AEB5-3344F6E5A4B0}">
  <dimension ref="A1:AP47"/>
  <sheetViews>
    <sheetView tabSelected="1" workbookViewId="0">
      <selection activeCell="H20" sqref="H20"/>
    </sheetView>
  </sheetViews>
  <sheetFormatPr defaultRowHeight="12.5"/>
  <cols>
    <col min="4" max="4" width="14.26953125" customWidth="1"/>
    <col min="13" max="42" width="9.1796875" style="121"/>
  </cols>
  <sheetData>
    <row r="1" spans="1:12" ht="24" customHeight="1">
      <c r="A1" s="134" t="s">
        <v>326</v>
      </c>
      <c r="B1" s="135"/>
      <c r="C1" s="135"/>
      <c r="D1" s="135"/>
      <c r="E1" s="135"/>
      <c r="F1" s="135"/>
      <c r="G1" s="135"/>
      <c r="H1" s="135"/>
      <c r="I1" s="135"/>
      <c r="J1" s="135"/>
      <c r="K1" s="135"/>
      <c r="L1" s="136"/>
    </row>
    <row r="2" spans="1:12" ht="14" thickBot="1">
      <c r="A2" s="166" t="s">
        <v>327</v>
      </c>
      <c r="B2" s="167"/>
      <c r="C2" s="167"/>
      <c r="D2" s="167"/>
      <c r="E2" s="168"/>
      <c r="F2" s="169"/>
      <c r="G2" s="169"/>
      <c r="H2" s="169"/>
      <c r="I2" s="169"/>
      <c r="J2" s="169"/>
      <c r="K2" s="169"/>
      <c r="L2" s="170"/>
    </row>
    <row r="3" spans="1:12" ht="13.5">
      <c r="A3" s="166" t="s">
        <v>336</v>
      </c>
      <c r="B3" s="167"/>
      <c r="C3" s="167"/>
      <c r="D3" s="167"/>
      <c r="E3" s="171"/>
      <c r="F3" s="172"/>
      <c r="G3" s="172"/>
      <c r="H3" s="172"/>
      <c r="I3" s="172"/>
      <c r="J3" s="172"/>
      <c r="K3" s="172"/>
      <c r="L3" s="173"/>
    </row>
    <row r="4" spans="1:12" ht="13.5">
      <c r="A4" s="157" t="s">
        <v>328</v>
      </c>
      <c r="B4" s="158"/>
      <c r="C4" s="158"/>
      <c r="D4" s="158"/>
      <c r="E4" s="159"/>
      <c r="F4" s="160"/>
      <c r="G4" s="160"/>
      <c r="H4" s="160"/>
      <c r="I4" s="160"/>
      <c r="J4" s="160"/>
      <c r="K4" s="160"/>
      <c r="L4" s="161"/>
    </row>
    <row r="5" spans="1:12" ht="13.5">
      <c r="A5" s="157" t="s">
        <v>329</v>
      </c>
      <c r="B5" s="158"/>
      <c r="C5" s="158"/>
      <c r="D5" s="158"/>
      <c r="E5" s="159"/>
      <c r="F5" s="160"/>
      <c r="G5" s="160"/>
      <c r="H5" s="160"/>
      <c r="I5" s="160"/>
      <c r="J5" s="160"/>
      <c r="K5" s="160"/>
      <c r="L5" s="161"/>
    </row>
    <row r="6" spans="1:12" ht="13.5">
      <c r="A6" s="157" t="s">
        <v>330</v>
      </c>
      <c r="B6" s="158"/>
      <c r="C6" s="158"/>
      <c r="D6" s="158"/>
      <c r="E6" s="159" t="s">
        <v>337</v>
      </c>
      <c r="F6" s="160"/>
      <c r="G6" s="160"/>
      <c r="H6" s="160"/>
      <c r="I6" s="160"/>
      <c r="J6" s="160"/>
      <c r="K6" s="160"/>
      <c r="L6" s="161"/>
    </row>
    <row r="7" spans="1:12" ht="64.900000000000006" customHeight="1" thickBot="1">
      <c r="A7" s="162" t="s">
        <v>331</v>
      </c>
      <c r="B7" s="163"/>
      <c r="C7" s="163"/>
      <c r="D7" s="163"/>
      <c r="E7" s="164" t="s">
        <v>337</v>
      </c>
      <c r="F7" s="164"/>
      <c r="G7" s="164"/>
      <c r="H7" s="164"/>
      <c r="I7" s="164"/>
      <c r="J7" s="164"/>
      <c r="K7" s="164"/>
      <c r="L7" s="165"/>
    </row>
    <row r="8" spans="1:12" s="121" customFormat="1"/>
    <row r="9" spans="1:12" s="121" customFormat="1"/>
    <row r="10" spans="1:12" s="121" customFormat="1"/>
    <row r="11" spans="1:12" s="121" customFormat="1"/>
    <row r="12" spans="1:12" s="121" customFormat="1"/>
    <row r="13" spans="1:12" s="121" customFormat="1"/>
    <row r="14" spans="1:12" s="121" customFormat="1"/>
    <row r="15" spans="1:12" s="121" customFormat="1"/>
    <row r="16" spans="1:12" s="121" customFormat="1"/>
    <row r="17" s="121" customFormat="1"/>
    <row r="18" s="121" customFormat="1"/>
    <row r="19" s="121" customFormat="1"/>
    <row r="20" s="121" customFormat="1"/>
    <row r="21" s="121" customFormat="1"/>
    <row r="22" s="121" customFormat="1"/>
    <row r="23" s="121" customFormat="1"/>
    <row r="24" s="121" customFormat="1"/>
    <row r="25" s="121" customFormat="1"/>
    <row r="26" s="121" customFormat="1"/>
    <row r="27" s="121" customFormat="1"/>
    <row r="28" s="121" customFormat="1"/>
    <row r="29" s="121" customFormat="1"/>
    <row r="30" s="121" customFormat="1"/>
    <row r="31" s="121" customFormat="1"/>
    <row r="32" s="121" customFormat="1"/>
    <row r="33" s="121" customFormat="1"/>
    <row r="34" s="121" customFormat="1"/>
    <row r="35" s="121" customFormat="1"/>
    <row r="36" s="121" customFormat="1"/>
    <row r="37" s="121" customFormat="1"/>
    <row r="38" s="121" customFormat="1"/>
    <row r="39" s="121" customFormat="1"/>
    <row r="40" s="121" customFormat="1"/>
    <row r="41" s="121" customFormat="1"/>
    <row r="42" s="121" customFormat="1"/>
    <row r="43" s="121" customFormat="1"/>
    <row r="44" s="121" customFormat="1"/>
    <row r="45" s="121" customFormat="1"/>
    <row r="46" s="121" customFormat="1"/>
    <row r="47" s="121" customFormat="1"/>
  </sheetData>
  <mergeCells count="12">
    <mergeCell ref="A6:D6"/>
    <mergeCell ref="E6:L6"/>
    <mergeCell ref="A7:D7"/>
    <mergeCell ref="E7:L7"/>
    <mergeCell ref="A1:L1"/>
    <mergeCell ref="A2:D2"/>
    <mergeCell ref="E2:L2"/>
    <mergeCell ref="A4:D4"/>
    <mergeCell ref="E4:L4"/>
    <mergeCell ref="A5:D5"/>
    <mergeCell ref="E5:L5"/>
    <mergeCell ref="A3:D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C1B0D-497F-4C1B-AC7B-1CAC435E9A04}">
  <dimension ref="A1:N42"/>
  <sheetViews>
    <sheetView topLeftCell="A28" zoomScaleNormal="100" workbookViewId="0">
      <selection activeCell="M6" sqref="M6"/>
    </sheetView>
  </sheetViews>
  <sheetFormatPr defaultColWidth="13.7265625" defaultRowHeight="12.5"/>
  <cols>
    <col min="1" max="1" width="6.7265625" style="52" bestFit="1" customWidth="1"/>
    <col min="2" max="2" width="21.26953125" style="52" customWidth="1"/>
    <col min="3" max="3" width="28.7265625" style="52" customWidth="1"/>
    <col min="4" max="4" width="24.7265625" style="52" customWidth="1"/>
    <col min="5" max="5" width="29.26953125" style="52" customWidth="1"/>
    <col min="6" max="6" width="5.453125" style="52" bestFit="1" customWidth="1"/>
    <col min="7" max="7" width="12.7265625" style="52" customWidth="1"/>
    <col min="8" max="8" width="22.7265625" style="52" bestFit="1" customWidth="1"/>
    <col min="9" max="9" width="15" style="52" bestFit="1" customWidth="1"/>
    <col min="10" max="10" width="20.81640625" style="52" customWidth="1"/>
    <col min="11" max="11" width="17.26953125" style="52" bestFit="1" customWidth="1"/>
    <col min="12" max="12" width="19.453125" style="52" bestFit="1" customWidth="1"/>
    <col min="13" max="13" width="48" style="52" customWidth="1"/>
    <col min="14" max="16384" width="13.7265625" style="52"/>
  </cols>
  <sheetData>
    <row r="1" spans="1:14" s="37" customFormat="1" ht="44.25" customHeight="1">
      <c r="A1" s="30" t="s">
        <v>19</v>
      </c>
      <c r="B1" s="31" t="s">
        <v>20</v>
      </c>
      <c r="C1" s="31" t="s">
        <v>21</v>
      </c>
      <c r="D1" s="31" t="s">
        <v>22</v>
      </c>
      <c r="E1" s="31" t="s">
        <v>23</v>
      </c>
      <c r="F1" s="1" t="s">
        <v>24</v>
      </c>
      <c r="G1" s="31" t="s">
        <v>25</v>
      </c>
      <c r="H1" s="32" t="s">
        <v>26</v>
      </c>
      <c r="I1" s="33" t="s">
        <v>27</v>
      </c>
      <c r="J1" s="34" t="s">
        <v>28</v>
      </c>
      <c r="K1" s="35" t="s">
        <v>29</v>
      </c>
      <c r="L1" s="35" t="s">
        <v>30</v>
      </c>
      <c r="M1" s="36" t="s">
        <v>31</v>
      </c>
    </row>
    <row r="2" spans="1:14" s="37" customFormat="1" ht="18" customHeight="1">
      <c r="A2" s="151" t="s">
        <v>32</v>
      </c>
      <c r="B2" s="152"/>
      <c r="C2" s="152"/>
      <c r="D2" s="88"/>
      <c r="E2" s="88"/>
      <c r="F2" s="88"/>
      <c r="G2" s="88"/>
      <c r="H2" s="88"/>
      <c r="I2" s="88"/>
      <c r="J2" s="88"/>
      <c r="K2" s="88"/>
      <c r="L2" s="88"/>
      <c r="M2" s="88"/>
    </row>
    <row r="3" spans="1:14" s="37" customFormat="1" ht="50">
      <c r="A3" s="38">
        <v>1</v>
      </c>
      <c r="B3" s="3" t="s">
        <v>33</v>
      </c>
      <c r="C3" s="3" t="s">
        <v>34</v>
      </c>
      <c r="D3" s="20" t="s">
        <v>35</v>
      </c>
      <c r="E3" s="4" t="s">
        <v>36</v>
      </c>
      <c r="F3" s="38" t="s">
        <v>37</v>
      </c>
      <c r="G3" s="39" t="s">
        <v>38</v>
      </c>
      <c r="H3" s="70">
        <v>10</v>
      </c>
      <c r="I3" s="40">
        <v>27</v>
      </c>
      <c r="J3" s="40">
        <f t="shared" ref="J3:J41" si="0">I3*0.1+I3</f>
        <v>29.7</v>
      </c>
      <c r="K3" s="56">
        <v>0</v>
      </c>
      <c r="L3" s="41">
        <f>H3*K3</f>
        <v>0</v>
      </c>
      <c r="M3" s="59"/>
      <c r="N3" s="42"/>
    </row>
    <row r="4" spans="1:14" s="37" customFormat="1" ht="37.5">
      <c r="A4" s="38">
        <v>2</v>
      </c>
      <c r="B4" s="3" t="s">
        <v>39</v>
      </c>
      <c r="C4" s="11" t="s">
        <v>40</v>
      </c>
      <c r="D4" s="4" t="s">
        <v>41</v>
      </c>
      <c r="E4" s="4" t="s">
        <v>42</v>
      </c>
      <c r="F4" s="38" t="s">
        <v>37</v>
      </c>
      <c r="G4" s="39" t="s">
        <v>37</v>
      </c>
      <c r="H4" s="70">
        <v>100</v>
      </c>
      <c r="I4" s="40">
        <v>10</v>
      </c>
      <c r="J4" s="40">
        <f t="shared" si="0"/>
        <v>11</v>
      </c>
      <c r="K4" s="56">
        <v>0</v>
      </c>
      <c r="L4" s="41">
        <f t="shared" ref="L4:L41" si="1">H4*K4</f>
        <v>0</v>
      </c>
      <c r="M4" s="59"/>
      <c r="N4" s="42"/>
    </row>
    <row r="5" spans="1:14" s="37" customFormat="1" ht="58.5" customHeight="1">
      <c r="A5" s="38">
        <v>3</v>
      </c>
      <c r="B5" s="3" t="s">
        <v>43</v>
      </c>
      <c r="C5" s="11" t="s">
        <v>44</v>
      </c>
      <c r="D5" s="20" t="s">
        <v>35</v>
      </c>
      <c r="E5" s="4" t="s">
        <v>42</v>
      </c>
      <c r="F5" s="38" t="s">
        <v>37</v>
      </c>
      <c r="G5" s="39" t="s">
        <v>38</v>
      </c>
      <c r="H5" s="70">
        <v>40</v>
      </c>
      <c r="I5" s="40">
        <v>13</v>
      </c>
      <c r="J5" s="40">
        <f t="shared" si="0"/>
        <v>14.3</v>
      </c>
      <c r="K5" s="56">
        <v>0</v>
      </c>
      <c r="L5" s="41">
        <f t="shared" si="1"/>
        <v>0</v>
      </c>
      <c r="M5" s="59"/>
      <c r="N5" s="42"/>
    </row>
    <row r="6" spans="1:14" s="37" customFormat="1" ht="149.5" customHeight="1">
      <c r="A6" s="38">
        <v>4</v>
      </c>
      <c r="B6" s="3" t="s">
        <v>45</v>
      </c>
      <c r="C6" s="10" t="s">
        <v>46</v>
      </c>
      <c r="D6" s="20" t="s">
        <v>35</v>
      </c>
      <c r="E6" s="4" t="s">
        <v>47</v>
      </c>
      <c r="F6" s="38" t="s">
        <v>37</v>
      </c>
      <c r="G6" s="39" t="s">
        <v>37</v>
      </c>
      <c r="H6" s="70">
        <v>5</v>
      </c>
      <c r="I6" s="40">
        <v>40</v>
      </c>
      <c r="J6" s="40">
        <f t="shared" si="0"/>
        <v>44</v>
      </c>
      <c r="K6" s="56">
        <v>0</v>
      </c>
      <c r="L6" s="41">
        <f t="shared" si="1"/>
        <v>0</v>
      </c>
      <c r="M6" s="59" t="s">
        <v>337</v>
      </c>
      <c r="N6" s="42"/>
    </row>
    <row r="7" spans="1:14" s="37" customFormat="1" ht="125">
      <c r="A7" s="2">
        <v>5</v>
      </c>
      <c r="B7" s="3" t="s">
        <v>48</v>
      </c>
      <c r="C7" s="43" t="s">
        <v>49</v>
      </c>
      <c r="D7" s="20" t="s">
        <v>35</v>
      </c>
      <c r="E7" s="4" t="s">
        <v>50</v>
      </c>
      <c r="F7" s="38" t="s">
        <v>37</v>
      </c>
      <c r="G7" s="39" t="s">
        <v>37</v>
      </c>
      <c r="H7" s="70">
        <v>20</v>
      </c>
      <c r="I7" s="40">
        <v>84</v>
      </c>
      <c r="J7" s="40">
        <f t="shared" si="0"/>
        <v>92.4</v>
      </c>
      <c r="K7" s="56">
        <v>0</v>
      </c>
      <c r="L7" s="41">
        <f t="shared" si="1"/>
        <v>0</v>
      </c>
      <c r="M7" s="59"/>
      <c r="N7" s="42"/>
    </row>
    <row r="8" spans="1:14" s="37" customFormat="1" ht="75">
      <c r="A8" s="38">
        <v>6</v>
      </c>
      <c r="B8" s="3" t="s">
        <v>51</v>
      </c>
      <c r="C8" s="11" t="s">
        <v>52</v>
      </c>
      <c r="D8" s="20" t="s">
        <v>35</v>
      </c>
      <c r="E8" s="4" t="s">
        <v>53</v>
      </c>
      <c r="F8" s="38" t="s">
        <v>37</v>
      </c>
      <c r="G8" s="39" t="s">
        <v>38</v>
      </c>
      <c r="H8" s="70">
        <v>10</v>
      </c>
      <c r="I8" s="40">
        <v>37</v>
      </c>
      <c r="J8" s="40">
        <f t="shared" si="0"/>
        <v>40.700000000000003</v>
      </c>
      <c r="K8" s="56">
        <v>0</v>
      </c>
      <c r="L8" s="41">
        <f t="shared" si="1"/>
        <v>0</v>
      </c>
      <c r="M8" s="59"/>
      <c r="N8" s="42"/>
    </row>
    <row r="9" spans="1:14" s="37" customFormat="1" ht="108" customHeight="1">
      <c r="A9" s="38">
        <v>7</v>
      </c>
      <c r="B9" s="3" t="s">
        <v>54</v>
      </c>
      <c r="C9" s="10" t="s">
        <v>55</v>
      </c>
      <c r="D9" s="26" t="s">
        <v>35</v>
      </c>
      <c r="E9" s="4" t="s">
        <v>42</v>
      </c>
      <c r="F9" s="38" t="s">
        <v>37</v>
      </c>
      <c r="G9" s="39" t="s">
        <v>38</v>
      </c>
      <c r="H9" s="70">
        <v>3</v>
      </c>
      <c r="I9" s="40">
        <v>30</v>
      </c>
      <c r="J9" s="40">
        <f t="shared" si="0"/>
        <v>33</v>
      </c>
      <c r="K9" s="56">
        <v>0</v>
      </c>
      <c r="L9" s="41">
        <f t="shared" si="1"/>
        <v>0</v>
      </c>
      <c r="M9" s="59"/>
      <c r="N9" s="42"/>
    </row>
    <row r="10" spans="1:14" s="37" customFormat="1" ht="50">
      <c r="A10" s="38">
        <v>8</v>
      </c>
      <c r="B10" s="3" t="s">
        <v>56</v>
      </c>
      <c r="C10" s="44" t="s">
        <v>57</v>
      </c>
      <c r="D10" s="20" t="s">
        <v>35</v>
      </c>
      <c r="E10" s="4" t="s">
        <v>42</v>
      </c>
      <c r="F10" s="38" t="s">
        <v>38</v>
      </c>
      <c r="G10" s="39" t="s">
        <v>38</v>
      </c>
      <c r="H10" s="70">
        <v>15</v>
      </c>
      <c r="I10" s="40">
        <v>15</v>
      </c>
      <c r="J10" s="40">
        <f t="shared" si="0"/>
        <v>16.5</v>
      </c>
      <c r="K10" s="56">
        <v>0</v>
      </c>
      <c r="L10" s="41">
        <f t="shared" si="1"/>
        <v>0</v>
      </c>
      <c r="M10" s="59"/>
      <c r="N10" s="42"/>
    </row>
    <row r="11" spans="1:14" s="37" customFormat="1" ht="61.5" customHeight="1">
      <c r="A11" s="38">
        <v>9</v>
      </c>
      <c r="B11" s="3" t="s">
        <v>58</v>
      </c>
      <c r="C11" s="3" t="s">
        <v>59</v>
      </c>
      <c r="D11" s="20" t="s">
        <v>35</v>
      </c>
      <c r="E11" s="4" t="s">
        <v>60</v>
      </c>
      <c r="F11" s="38" t="s">
        <v>38</v>
      </c>
      <c r="G11" s="39" t="s">
        <v>38</v>
      </c>
      <c r="H11" s="70">
        <v>10</v>
      </c>
      <c r="I11" s="40">
        <v>85</v>
      </c>
      <c r="J11" s="40">
        <f t="shared" si="0"/>
        <v>93.5</v>
      </c>
      <c r="K11" s="56">
        <v>0</v>
      </c>
      <c r="L11" s="41">
        <f t="shared" si="1"/>
        <v>0</v>
      </c>
      <c r="M11" s="59"/>
      <c r="N11" s="42"/>
    </row>
    <row r="12" spans="1:14" s="37" customFormat="1" ht="81.650000000000006" customHeight="1">
      <c r="A12" s="2">
        <v>10</v>
      </c>
      <c r="B12" s="3" t="s">
        <v>61</v>
      </c>
      <c r="C12" s="10" t="s">
        <v>62</v>
      </c>
      <c r="D12" s="20" t="s">
        <v>35</v>
      </c>
      <c r="E12" s="4" t="s">
        <v>63</v>
      </c>
      <c r="F12" s="38" t="s">
        <v>38</v>
      </c>
      <c r="G12" s="39" t="s">
        <v>38</v>
      </c>
      <c r="H12" s="70">
        <v>20</v>
      </c>
      <c r="I12" s="40">
        <v>3</v>
      </c>
      <c r="J12" s="40">
        <f t="shared" si="0"/>
        <v>3.3</v>
      </c>
      <c r="K12" s="56">
        <v>0</v>
      </c>
      <c r="L12" s="41">
        <f t="shared" si="1"/>
        <v>0</v>
      </c>
      <c r="M12" s="59"/>
      <c r="N12" s="42"/>
    </row>
    <row r="13" spans="1:14" s="37" customFormat="1" ht="224.5" customHeight="1">
      <c r="A13" s="38">
        <v>11</v>
      </c>
      <c r="B13" s="3" t="s">
        <v>64</v>
      </c>
      <c r="C13" s="3" t="s">
        <v>65</v>
      </c>
      <c r="D13" s="20" t="s">
        <v>35</v>
      </c>
      <c r="E13" s="4" t="s">
        <v>66</v>
      </c>
      <c r="F13" s="38" t="s">
        <v>38</v>
      </c>
      <c r="G13" s="39" t="s">
        <v>38</v>
      </c>
      <c r="H13" s="70">
        <v>20</v>
      </c>
      <c r="I13" s="40">
        <v>22</v>
      </c>
      <c r="J13" s="40">
        <f t="shared" si="0"/>
        <v>24.2</v>
      </c>
      <c r="K13" s="56">
        <v>0</v>
      </c>
      <c r="L13" s="41">
        <f t="shared" si="1"/>
        <v>0</v>
      </c>
      <c r="M13" s="59"/>
      <c r="N13" s="42"/>
    </row>
    <row r="14" spans="1:14" s="37" customFormat="1" ht="121.15" customHeight="1">
      <c r="A14" s="38">
        <v>12</v>
      </c>
      <c r="B14" s="10" t="s">
        <v>67</v>
      </c>
      <c r="C14" s="11" t="s">
        <v>68</v>
      </c>
      <c r="D14" s="45" t="s">
        <v>35</v>
      </c>
      <c r="E14" s="4" t="s">
        <v>42</v>
      </c>
      <c r="F14" s="46" t="s">
        <v>37</v>
      </c>
      <c r="G14" s="91" t="s">
        <v>38</v>
      </c>
      <c r="H14" s="94">
        <v>5</v>
      </c>
      <c r="I14" s="102">
        <v>35</v>
      </c>
      <c r="J14" s="40">
        <f t="shared" si="0"/>
        <v>38.5</v>
      </c>
      <c r="K14" s="56">
        <v>0</v>
      </c>
      <c r="L14" s="41">
        <f t="shared" si="1"/>
        <v>0</v>
      </c>
      <c r="M14" s="60"/>
      <c r="N14" s="42"/>
    </row>
    <row r="15" spans="1:14" s="37" customFormat="1" ht="85.9" customHeight="1">
      <c r="A15" s="38">
        <v>13</v>
      </c>
      <c r="B15" s="3" t="s">
        <v>69</v>
      </c>
      <c r="C15" s="11" t="s">
        <v>70</v>
      </c>
      <c r="D15" s="4" t="s">
        <v>35</v>
      </c>
      <c r="E15" s="4" t="s">
        <v>71</v>
      </c>
      <c r="F15" s="38" t="s">
        <v>38</v>
      </c>
      <c r="G15" s="39" t="s">
        <v>38</v>
      </c>
      <c r="H15" s="70">
        <v>10</v>
      </c>
      <c r="I15" s="40">
        <v>2.5</v>
      </c>
      <c r="J15" s="40">
        <f t="shared" si="0"/>
        <v>2.75</v>
      </c>
      <c r="K15" s="56">
        <v>0</v>
      </c>
      <c r="L15" s="41">
        <f t="shared" si="1"/>
        <v>0</v>
      </c>
      <c r="M15" s="59"/>
      <c r="N15" s="42"/>
    </row>
    <row r="16" spans="1:14" s="37" customFormat="1" ht="54.75" customHeight="1">
      <c r="A16" s="38">
        <v>14</v>
      </c>
      <c r="B16" s="3" t="s">
        <v>72</v>
      </c>
      <c r="C16" s="10" t="s">
        <v>73</v>
      </c>
      <c r="D16" s="20" t="s">
        <v>35</v>
      </c>
      <c r="E16" s="4" t="s">
        <v>42</v>
      </c>
      <c r="F16" s="38" t="s">
        <v>37</v>
      </c>
      <c r="G16" s="39" t="s">
        <v>38</v>
      </c>
      <c r="H16" s="70">
        <v>10</v>
      </c>
      <c r="I16" s="40">
        <v>65</v>
      </c>
      <c r="J16" s="40">
        <f t="shared" si="0"/>
        <v>71.5</v>
      </c>
      <c r="K16" s="56">
        <v>0</v>
      </c>
      <c r="L16" s="41">
        <f t="shared" si="1"/>
        <v>0</v>
      </c>
      <c r="M16" s="59"/>
      <c r="N16" s="42"/>
    </row>
    <row r="17" spans="1:14" s="37" customFormat="1" ht="46.5" customHeight="1">
      <c r="A17" s="2">
        <v>15</v>
      </c>
      <c r="B17" s="3" t="s">
        <v>74</v>
      </c>
      <c r="C17" s="11" t="s">
        <v>75</v>
      </c>
      <c r="D17" s="20" t="s">
        <v>35</v>
      </c>
      <c r="E17" s="4" t="s">
        <v>42</v>
      </c>
      <c r="F17" s="38" t="s">
        <v>37</v>
      </c>
      <c r="G17" s="39" t="s">
        <v>38</v>
      </c>
      <c r="H17" s="70">
        <v>10</v>
      </c>
      <c r="I17" s="40">
        <v>50</v>
      </c>
      <c r="J17" s="40">
        <f t="shared" si="0"/>
        <v>55</v>
      </c>
      <c r="K17" s="56">
        <v>0</v>
      </c>
      <c r="L17" s="41">
        <f t="shared" si="1"/>
        <v>0</v>
      </c>
      <c r="M17" s="59"/>
      <c r="N17" s="42"/>
    </row>
    <row r="18" spans="1:14" s="37" customFormat="1" ht="25">
      <c r="A18" s="38">
        <v>16</v>
      </c>
      <c r="B18" s="3" t="s">
        <v>76</v>
      </c>
      <c r="C18" s="3" t="s">
        <v>77</v>
      </c>
      <c r="D18" s="4" t="s">
        <v>35</v>
      </c>
      <c r="E18" s="4" t="s">
        <v>42</v>
      </c>
      <c r="F18" s="38" t="s">
        <v>38</v>
      </c>
      <c r="G18" s="74" t="s">
        <v>38</v>
      </c>
      <c r="H18" s="70">
        <v>40</v>
      </c>
      <c r="I18" s="40">
        <v>18</v>
      </c>
      <c r="J18" s="40">
        <f t="shared" si="0"/>
        <v>19.8</v>
      </c>
      <c r="K18" s="56">
        <v>0</v>
      </c>
      <c r="L18" s="41">
        <f t="shared" si="1"/>
        <v>0</v>
      </c>
      <c r="M18" s="59"/>
      <c r="N18" s="42"/>
    </row>
    <row r="19" spans="1:14" s="37" customFormat="1" ht="25">
      <c r="A19" s="38">
        <v>17</v>
      </c>
      <c r="B19" s="3" t="s">
        <v>78</v>
      </c>
      <c r="C19" s="10" t="s">
        <v>79</v>
      </c>
      <c r="D19" s="20" t="s">
        <v>35</v>
      </c>
      <c r="E19" s="4" t="s">
        <v>42</v>
      </c>
      <c r="F19" s="38" t="s">
        <v>38</v>
      </c>
      <c r="G19" s="39" t="s">
        <v>38</v>
      </c>
      <c r="H19" s="70">
        <v>40</v>
      </c>
      <c r="I19" s="40">
        <v>16.5</v>
      </c>
      <c r="J19" s="40">
        <f t="shared" si="0"/>
        <v>18.149999999999999</v>
      </c>
      <c r="K19" s="56">
        <v>0</v>
      </c>
      <c r="L19" s="41">
        <f t="shared" si="1"/>
        <v>0</v>
      </c>
      <c r="M19" s="59"/>
      <c r="N19" s="42"/>
    </row>
    <row r="20" spans="1:14" s="37" customFormat="1" ht="50">
      <c r="A20" s="38">
        <v>18</v>
      </c>
      <c r="B20" s="3" t="s">
        <v>80</v>
      </c>
      <c r="C20" s="11" t="s">
        <v>81</v>
      </c>
      <c r="D20" s="20" t="s">
        <v>35</v>
      </c>
      <c r="E20" s="4" t="s">
        <v>36</v>
      </c>
      <c r="F20" s="38" t="s">
        <v>37</v>
      </c>
      <c r="G20" s="39" t="s">
        <v>38</v>
      </c>
      <c r="H20" s="70">
        <v>10</v>
      </c>
      <c r="I20" s="47">
        <v>52</v>
      </c>
      <c r="J20" s="40">
        <f t="shared" si="0"/>
        <v>57.2</v>
      </c>
      <c r="K20" s="56">
        <v>0</v>
      </c>
      <c r="L20" s="41">
        <f t="shared" si="1"/>
        <v>0</v>
      </c>
      <c r="M20" s="59"/>
      <c r="N20" s="42"/>
    </row>
    <row r="21" spans="1:14" s="37" customFormat="1" ht="41.25" customHeight="1">
      <c r="A21" s="38">
        <v>19</v>
      </c>
      <c r="B21" s="27" t="s">
        <v>82</v>
      </c>
      <c r="C21" s="3" t="s">
        <v>83</v>
      </c>
      <c r="D21" s="4" t="s">
        <v>84</v>
      </c>
      <c r="E21" s="4"/>
      <c r="F21" s="38" t="s">
        <v>38</v>
      </c>
      <c r="G21" s="39" t="s">
        <v>38</v>
      </c>
      <c r="H21" s="70">
        <v>5</v>
      </c>
      <c r="I21" s="40">
        <v>12</v>
      </c>
      <c r="J21" s="40">
        <f t="shared" si="0"/>
        <v>13.2</v>
      </c>
      <c r="K21" s="56">
        <v>0</v>
      </c>
      <c r="L21" s="41">
        <f t="shared" si="1"/>
        <v>0</v>
      </c>
      <c r="M21" s="59"/>
      <c r="N21" s="42"/>
    </row>
    <row r="22" spans="1:14" s="37" customFormat="1" ht="81.650000000000006" customHeight="1">
      <c r="A22" s="2">
        <v>20</v>
      </c>
      <c r="B22" s="3" t="s">
        <v>85</v>
      </c>
      <c r="C22" s="10" t="s">
        <v>86</v>
      </c>
      <c r="D22" s="20" t="s">
        <v>35</v>
      </c>
      <c r="E22" s="4" t="s">
        <v>87</v>
      </c>
      <c r="F22" s="38" t="s">
        <v>38</v>
      </c>
      <c r="G22" s="39" t="s">
        <v>38</v>
      </c>
      <c r="H22" s="70">
        <v>50</v>
      </c>
      <c r="I22" s="40">
        <v>7</v>
      </c>
      <c r="J22" s="40">
        <f t="shared" si="0"/>
        <v>7.7</v>
      </c>
      <c r="K22" s="56">
        <v>0</v>
      </c>
      <c r="L22" s="41">
        <f t="shared" si="1"/>
        <v>0</v>
      </c>
      <c r="M22" s="59"/>
      <c r="N22" s="42"/>
    </row>
    <row r="23" spans="1:14" s="37" customFormat="1" ht="25">
      <c r="A23" s="38">
        <v>21</v>
      </c>
      <c r="B23" s="3" t="s">
        <v>88</v>
      </c>
      <c r="C23" s="10" t="s">
        <v>89</v>
      </c>
      <c r="D23" s="20" t="s">
        <v>35</v>
      </c>
      <c r="E23" s="10" t="s">
        <v>90</v>
      </c>
      <c r="F23" s="38" t="s">
        <v>38</v>
      </c>
      <c r="G23" s="39" t="s">
        <v>38</v>
      </c>
      <c r="H23" s="70">
        <v>3</v>
      </c>
      <c r="I23" s="40">
        <v>130</v>
      </c>
      <c r="J23" s="40">
        <f t="shared" si="0"/>
        <v>143</v>
      </c>
      <c r="K23" s="56">
        <v>0</v>
      </c>
      <c r="L23" s="41">
        <f t="shared" si="1"/>
        <v>0</v>
      </c>
      <c r="M23" s="59"/>
      <c r="N23" s="42"/>
    </row>
    <row r="24" spans="1:14" s="37" customFormat="1" ht="62.5">
      <c r="A24" s="38">
        <v>22</v>
      </c>
      <c r="B24" s="3" t="s">
        <v>91</v>
      </c>
      <c r="C24" s="10" t="s">
        <v>92</v>
      </c>
      <c r="D24" s="20" t="s">
        <v>35</v>
      </c>
      <c r="E24" s="4" t="s">
        <v>93</v>
      </c>
      <c r="F24" s="38" t="s">
        <v>37</v>
      </c>
      <c r="G24" s="39" t="s">
        <v>37</v>
      </c>
      <c r="H24" s="70">
        <v>3</v>
      </c>
      <c r="I24" s="40">
        <v>125</v>
      </c>
      <c r="J24" s="40">
        <f t="shared" si="0"/>
        <v>137.5</v>
      </c>
      <c r="K24" s="56">
        <v>0</v>
      </c>
      <c r="L24" s="41">
        <f t="shared" si="1"/>
        <v>0</v>
      </c>
      <c r="M24" s="59"/>
      <c r="N24" s="42"/>
    </row>
    <row r="25" spans="1:14" s="37" customFormat="1" ht="140.5" customHeight="1">
      <c r="A25" s="38">
        <v>23</v>
      </c>
      <c r="B25" s="3" t="s">
        <v>94</v>
      </c>
      <c r="C25" s="10" t="s">
        <v>95</v>
      </c>
      <c r="D25" s="20" t="s">
        <v>35</v>
      </c>
      <c r="E25" s="4" t="s">
        <v>96</v>
      </c>
      <c r="F25" s="38" t="s">
        <v>38</v>
      </c>
      <c r="G25" s="39" t="s">
        <v>38</v>
      </c>
      <c r="H25" s="70">
        <v>4</v>
      </c>
      <c r="I25" s="40">
        <v>70</v>
      </c>
      <c r="J25" s="40">
        <f t="shared" si="0"/>
        <v>77</v>
      </c>
      <c r="K25" s="56">
        <v>0</v>
      </c>
      <c r="L25" s="41">
        <f t="shared" si="1"/>
        <v>0</v>
      </c>
      <c r="M25" s="59"/>
      <c r="N25" s="42"/>
    </row>
    <row r="26" spans="1:14" s="37" customFormat="1" ht="103.15" customHeight="1">
      <c r="A26" s="38">
        <v>24</v>
      </c>
      <c r="B26" s="3" t="s">
        <v>97</v>
      </c>
      <c r="C26" s="3" t="s">
        <v>98</v>
      </c>
      <c r="D26" s="20" t="s">
        <v>35</v>
      </c>
      <c r="E26" s="28" t="s">
        <v>99</v>
      </c>
      <c r="F26" s="38" t="s">
        <v>37</v>
      </c>
      <c r="G26" s="39" t="s">
        <v>37</v>
      </c>
      <c r="H26" s="70">
        <v>3</v>
      </c>
      <c r="I26" s="40">
        <v>180</v>
      </c>
      <c r="J26" s="40">
        <f t="shared" si="0"/>
        <v>198</v>
      </c>
      <c r="K26" s="56">
        <v>0</v>
      </c>
      <c r="L26" s="41">
        <f t="shared" si="1"/>
        <v>0</v>
      </c>
      <c r="M26" s="59"/>
      <c r="N26" s="42"/>
    </row>
    <row r="27" spans="1:14" s="37" customFormat="1" ht="62.5">
      <c r="A27" s="2">
        <v>25</v>
      </c>
      <c r="B27" s="3" t="s">
        <v>100</v>
      </c>
      <c r="C27" s="11" t="s">
        <v>101</v>
      </c>
      <c r="D27" s="3" t="s">
        <v>41</v>
      </c>
      <c r="E27" s="4" t="s">
        <v>42</v>
      </c>
      <c r="F27" s="38" t="s">
        <v>37</v>
      </c>
      <c r="G27" s="39" t="s">
        <v>38</v>
      </c>
      <c r="H27" s="95">
        <v>80</v>
      </c>
      <c r="I27" s="103">
        <v>10</v>
      </c>
      <c r="J27" s="40">
        <f t="shared" si="0"/>
        <v>11</v>
      </c>
      <c r="K27" s="56">
        <v>0</v>
      </c>
      <c r="L27" s="41">
        <f t="shared" si="1"/>
        <v>0</v>
      </c>
      <c r="M27" s="61"/>
      <c r="N27" s="42"/>
    </row>
    <row r="28" spans="1:14" s="37" customFormat="1" ht="49.5" customHeight="1">
      <c r="A28" s="38">
        <v>26</v>
      </c>
      <c r="B28" s="3" t="s">
        <v>102</v>
      </c>
      <c r="C28" s="11" t="s">
        <v>103</v>
      </c>
      <c r="D28" s="4" t="s">
        <v>41</v>
      </c>
      <c r="E28" s="4" t="s">
        <v>42</v>
      </c>
      <c r="F28" s="38" t="s">
        <v>37</v>
      </c>
      <c r="G28" s="39" t="s">
        <v>38</v>
      </c>
      <c r="H28" s="70">
        <v>40</v>
      </c>
      <c r="I28" s="40">
        <v>18</v>
      </c>
      <c r="J28" s="40">
        <f t="shared" si="0"/>
        <v>19.8</v>
      </c>
      <c r="K28" s="56">
        <v>0</v>
      </c>
      <c r="L28" s="41">
        <f t="shared" si="1"/>
        <v>0</v>
      </c>
      <c r="M28" s="59"/>
      <c r="N28" s="42"/>
    </row>
    <row r="29" spans="1:14" s="37" customFormat="1" ht="104.25" customHeight="1">
      <c r="A29" s="38">
        <v>27</v>
      </c>
      <c r="B29" s="3" t="s">
        <v>104</v>
      </c>
      <c r="C29" s="11" t="s">
        <v>105</v>
      </c>
      <c r="D29" s="4" t="s">
        <v>35</v>
      </c>
      <c r="E29" s="4" t="s">
        <v>106</v>
      </c>
      <c r="F29" s="38" t="s">
        <v>37</v>
      </c>
      <c r="G29" s="39" t="s">
        <v>37</v>
      </c>
      <c r="H29" s="70">
        <v>30</v>
      </c>
      <c r="I29" s="40">
        <v>65</v>
      </c>
      <c r="J29" s="40">
        <f t="shared" si="0"/>
        <v>71.5</v>
      </c>
      <c r="K29" s="56">
        <v>0</v>
      </c>
      <c r="L29" s="41">
        <f t="shared" si="1"/>
        <v>0</v>
      </c>
      <c r="M29" s="59"/>
      <c r="N29" s="42"/>
    </row>
    <row r="30" spans="1:14" s="37" customFormat="1" ht="96" customHeight="1">
      <c r="A30" s="38">
        <v>28</v>
      </c>
      <c r="B30" s="3" t="s">
        <v>107</v>
      </c>
      <c r="C30" s="97" t="s">
        <v>108</v>
      </c>
      <c r="D30" s="11" t="s">
        <v>109</v>
      </c>
      <c r="E30" s="4" t="s">
        <v>42</v>
      </c>
      <c r="F30" s="38" t="s">
        <v>37</v>
      </c>
      <c r="G30" s="39" t="s">
        <v>38</v>
      </c>
      <c r="H30" s="70">
        <v>60</v>
      </c>
      <c r="I30" s="40">
        <v>55</v>
      </c>
      <c r="J30" s="40">
        <f t="shared" si="0"/>
        <v>60.5</v>
      </c>
      <c r="K30" s="56">
        <v>0</v>
      </c>
      <c r="L30" s="41">
        <f t="shared" si="1"/>
        <v>0</v>
      </c>
      <c r="M30" s="59"/>
      <c r="N30" s="42"/>
    </row>
    <row r="31" spans="1:14" s="37" customFormat="1" ht="279" customHeight="1">
      <c r="A31" s="38">
        <v>29</v>
      </c>
      <c r="B31" s="3" t="s">
        <v>110</v>
      </c>
      <c r="C31" s="48" t="s">
        <v>111</v>
      </c>
      <c r="D31" s="4" t="s">
        <v>35</v>
      </c>
      <c r="E31" s="4" t="s">
        <v>112</v>
      </c>
      <c r="F31" s="38" t="s">
        <v>37</v>
      </c>
      <c r="G31" s="39" t="s">
        <v>38</v>
      </c>
      <c r="H31" s="70">
        <v>15</v>
      </c>
      <c r="I31" s="40">
        <v>140</v>
      </c>
      <c r="J31" s="40">
        <f t="shared" si="0"/>
        <v>154</v>
      </c>
      <c r="K31" s="56">
        <v>0</v>
      </c>
      <c r="L31" s="41">
        <f t="shared" si="1"/>
        <v>0</v>
      </c>
      <c r="M31" s="59"/>
      <c r="N31" s="42"/>
    </row>
    <row r="32" spans="1:14" s="37" customFormat="1" ht="115.9" customHeight="1">
      <c r="A32" s="2">
        <v>30</v>
      </c>
      <c r="B32" s="10" t="s">
        <v>113</v>
      </c>
      <c r="C32" s="10" t="s">
        <v>114</v>
      </c>
      <c r="D32" s="4" t="s">
        <v>35</v>
      </c>
      <c r="E32" s="4" t="s">
        <v>115</v>
      </c>
      <c r="F32" s="29" t="s">
        <v>37</v>
      </c>
      <c r="G32" s="92" t="s">
        <v>38</v>
      </c>
      <c r="H32" s="96">
        <v>10</v>
      </c>
      <c r="I32" s="104">
        <v>100</v>
      </c>
      <c r="J32" s="40">
        <f t="shared" si="0"/>
        <v>110</v>
      </c>
      <c r="K32" s="56">
        <v>0</v>
      </c>
      <c r="L32" s="41">
        <f t="shared" si="1"/>
        <v>0</v>
      </c>
      <c r="M32" s="62"/>
      <c r="N32" s="42"/>
    </row>
    <row r="33" spans="1:14" s="37" customFormat="1" ht="136.9" customHeight="1">
      <c r="A33" s="38">
        <v>31</v>
      </c>
      <c r="B33" s="3" t="s">
        <v>116</v>
      </c>
      <c r="C33" s="3" t="s">
        <v>117</v>
      </c>
      <c r="D33" s="4" t="s">
        <v>35</v>
      </c>
      <c r="E33" s="4" t="s">
        <v>118</v>
      </c>
      <c r="F33" s="49" t="s">
        <v>38</v>
      </c>
      <c r="G33" s="93" t="s">
        <v>38</v>
      </c>
      <c r="H33" s="70">
        <v>10</v>
      </c>
      <c r="I33" s="40">
        <v>25</v>
      </c>
      <c r="J33" s="40">
        <f t="shared" si="0"/>
        <v>27.5</v>
      </c>
      <c r="K33" s="56">
        <v>0</v>
      </c>
      <c r="L33" s="41">
        <f t="shared" si="1"/>
        <v>0</v>
      </c>
      <c r="M33" s="59"/>
      <c r="N33" s="42"/>
    </row>
    <row r="34" spans="1:14" s="37" customFormat="1" ht="66.75" customHeight="1">
      <c r="A34" s="38">
        <v>32</v>
      </c>
      <c r="B34" s="3" t="s">
        <v>119</v>
      </c>
      <c r="C34" s="4" t="s">
        <v>120</v>
      </c>
      <c r="D34" s="4" t="s">
        <v>35</v>
      </c>
      <c r="E34" s="4" t="s">
        <v>121</v>
      </c>
      <c r="F34" s="49" t="s">
        <v>38</v>
      </c>
      <c r="G34" s="93" t="s">
        <v>38</v>
      </c>
      <c r="H34" s="70">
        <v>10</v>
      </c>
      <c r="I34" s="40">
        <v>22</v>
      </c>
      <c r="J34" s="40">
        <f t="shared" si="0"/>
        <v>24.2</v>
      </c>
      <c r="K34" s="56">
        <v>0</v>
      </c>
      <c r="L34" s="41">
        <f t="shared" si="1"/>
        <v>0</v>
      </c>
      <c r="M34" s="59"/>
      <c r="N34" s="42"/>
    </row>
    <row r="35" spans="1:14" s="37" customFormat="1" ht="118.9" customHeight="1">
      <c r="A35" s="38">
        <v>33</v>
      </c>
      <c r="B35" s="3" t="s">
        <v>122</v>
      </c>
      <c r="C35" s="10" t="s">
        <v>123</v>
      </c>
      <c r="D35" s="4" t="s">
        <v>35</v>
      </c>
      <c r="E35" s="4" t="s">
        <v>124</v>
      </c>
      <c r="F35" s="38" t="s">
        <v>38</v>
      </c>
      <c r="G35" s="39" t="s">
        <v>38</v>
      </c>
      <c r="H35" s="70">
        <v>15</v>
      </c>
      <c r="I35" s="40">
        <v>10</v>
      </c>
      <c r="J35" s="40">
        <f t="shared" si="0"/>
        <v>11</v>
      </c>
      <c r="K35" s="56">
        <v>0</v>
      </c>
      <c r="L35" s="41">
        <f t="shared" si="1"/>
        <v>0</v>
      </c>
      <c r="M35" s="59"/>
      <c r="N35" s="42"/>
    </row>
    <row r="36" spans="1:14" s="37" customFormat="1" ht="35.25" customHeight="1">
      <c r="A36" s="38">
        <v>34</v>
      </c>
      <c r="B36" s="10" t="s">
        <v>125</v>
      </c>
      <c r="C36" s="3" t="s">
        <v>126</v>
      </c>
      <c r="D36" s="4" t="s">
        <v>35</v>
      </c>
      <c r="E36" s="4" t="s">
        <v>42</v>
      </c>
      <c r="F36" s="46" t="s">
        <v>37</v>
      </c>
      <c r="G36" s="91" t="s">
        <v>38</v>
      </c>
      <c r="H36" s="94">
        <v>10</v>
      </c>
      <c r="I36" s="102">
        <v>4</v>
      </c>
      <c r="J36" s="40">
        <f t="shared" si="0"/>
        <v>4.4000000000000004</v>
      </c>
      <c r="K36" s="56">
        <v>0</v>
      </c>
      <c r="L36" s="41">
        <f t="shared" si="1"/>
        <v>0</v>
      </c>
      <c r="M36" s="60"/>
      <c r="N36" s="42"/>
    </row>
    <row r="37" spans="1:14" s="37" customFormat="1" ht="93.75" customHeight="1">
      <c r="A37" s="2">
        <v>35</v>
      </c>
      <c r="B37" s="3" t="s">
        <v>127</v>
      </c>
      <c r="C37" s="3" t="s">
        <v>128</v>
      </c>
      <c r="D37" s="4" t="s">
        <v>35</v>
      </c>
      <c r="E37" s="4" t="s">
        <v>129</v>
      </c>
      <c r="F37" s="38" t="s">
        <v>38</v>
      </c>
      <c r="G37" s="39" t="s">
        <v>38</v>
      </c>
      <c r="H37" s="70">
        <v>90</v>
      </c>
      <c r="I37" s="40">
        <v>8</v>
      </c>
      <c r="J37" s="40">
        <f t="shared" si="0"/>
        <v>8.8000000000000007</v>
      </c>
      <c r="K37" s="56">
        <v>0</v>
      </c>
      <c r="L37" s="41">
        <f t="shared" si="1"/>
        <v>0</v>
      </c>
      <c r="M37" s="59"/>
      <c r="N37" s="42"/>
    </row>
    <row r="38" spans="1:14" s="37" customFormat="1" ht="150.65" customHeight="1">
      <c r="A38" s="38">
        <v>36</v>
      </c>
      <c r="B38" s="3" t="s">
        <v>130</v>
      </c>
      <c r="C38" s="11" t="s">
        <v>131</v>
      </c>
      <c r="D38" s="4" t="s">
        <v>35</v>
      </c>
      <c r="E38" s="11" t="s">
        <v>132</v>
      </c>
      <c r="F38" s="38" t="s">
        <v>37</v>
      </c>
      <c r="G38" s="39" t="s">
        <v>38</v>
      </c>
      <c r="H38" s="70">
        <v>30</v>
      </c>
      <c r="I38" s="40">
        <v>13</v>
      </c>
      <c r="J38" s="40">
        <f t="shared" si="0"/>
        <v>14.3</v>
      </c>
      <c r="K38" s="56">
        <v>0</v>
      </c>
      <c r="L38" s="41">
        <f t="shared" si="1"/>
        <v>0</v>
      </c>
      <c r="M38" s="59"/>
      <c r="N38" s="42"/>
    </row>
    <row r="39" spans="1:14" s="37" customFormat="1" ht="112.5">
      <c r="A39" s="38">
        <v>37</v>
      </c>
      <c r="B39" s="3" t="s">
        <v>133</v>
      </c>
      <c r="C39" s="3" t="s">
        <v>134</v>
      </c>
      <c r="D39" s="4" t="s">
        <v>135</v>
      </c>
      <c r="E39" s="4" t="s">
        <v>136</v>
      </c>
      <c r="F39" s="38" t="s">
        <v>38</v>
      </c>
      <c r="G39" s="39" t="s">
        <v>37</v>
      </c>
      <c r="H39" s="70">
        <v>25</v>
      </c>
      <c r="I39" s="50">
        <v>80</v>
      </c>
      <c r="J39" s="40">
        <f t="shared" si="0"/>
        <v>88</v>
      </c>
      <c r="K39" s="56">
        <v>0</v>
      </c>
      <c r="L39" s="41">
        <f t="shared" si="1"/>
        <v>0</v>
      </c>
      <c r="M39" s="59"/>
      <c r="N39" s="42"/>
    </row>
    <row r="40" spans="1:14" s="37" customFormat="1" ht="135" customHeight="1">
      <c r="A40" s="38">
        <v>38</v>
      </c>
      <c r="B40" s="3" t="s">
        <v>137</v>
      </c>
      <c r="C40" s="3" t="s">
        <v>134</v>
      </c>
      <c r="D40" s="4" t="s">
        <v>109</v>
      </c>
      <c r="E40" s="4" t="s">
        <v>138</v>
      </c>
      <c r="F40" s="38" t="s">
        <v>38</v>
      </c>
      <c r="G40" s="39" t="s">
        <v>37</v>
      </c>
      <c r="H40" s="70">
        <v>25</v>
      </c>
      <c r="I40" s="40">
        <v>90</v>
      </c>
      <c r="J40" s="40">
        <f t="shared" si="0"/>
        <v>99</v>
      </c>
      <c r="K40" s="56">
        <v>0</v>
      </c>
      <c r="L40" s="41">
        <f t="shared" si="1"/>
        <v>0</v>
      </c>
      <c r="M40" s="59"/>
      <c r="N40" s="42"/>
    </row>
    <row r="41" spans="1:14" s="37" customFormat="1" ht="124.5" customHeight="1">
      <c r="A41" s="38">
        <v>39</v>
      </c>
      <c r="B41" s="3" t="s">
        <v>139</v>
      </c>
      <c r="C41" s="48" t="s">
        <v>140</v>
      </c>
      <c r="D41" s="4" t="s">
        <v>35</v>
      </c>
      <c r="E41" s="4" t="s">
        <v>141</v>
      </c>
      <c r="F41" s="38" t="s">
        <v>38</v>
      </c>
      <c r="G41" s="39" t="s">
        <v>38</v>
      </c>
      <c r="H41" s="70">
        <v>35</v>
      </c>
      <c r="I41" s="51">
        <v>75</v>
      </c>
      <c r="J41" s="40">
        <f t="shared" si="0"/>
        <v>82.5</v>
      </c>
      <c r="K41" s="56">
        <v>0</v>
      </c>
      <c r="L41" s="41">
        <f t="shared" si="1"/>
        <v>0</v>
      </c>
      <c r="M41" s="59"/>
      <c r="N41" s="42"/>
    </row>
    <row r="42" spans="1:14" s="37" customFormat="1" ht="30.65" customHeight="1">
      <c r="A42" s="149" t="s">
        <v>142</v>
      </c>
      <c r="B42" s="150"/>
      <c r="C42" s="150"/>
      <c r="D42" s="150"/>
      <c r="E42" s="150"/>
      <c r="F42" s="150"/>
      <c r="G42" s="150"/>
      <c r="H42" s="150"/>
      <c r="I42" s="150"/>
      <c r="J42" s="150"/>
      <c r="K42" s="17"/>
      <c r="L42" s="123">
        <f>SUM(L3:L41)</f>
        <v>0</v>
      </c>
    </row>
  </sheetData>
  <sheetProtection algorithmName="SHA-512" hashValue="phxESycs5CLZfMzv6KVdzfK3Kg+sUOdwVwECI+PV9IBrqb7q7zJ4A1SJo3zlsGqY/Zi4A/lG3l95VMYx00YDXA==" saltValue="m4M7fYID9AFd+yefrOS01w==" spinCount="100000" sheet="1" objects="1" scenarios="1"/>
  <autoFilter ref="A1:H1" xr:uid="{C2AC1B0D-497F-4C1B-AC7B-1CAC435E9A04}"/>
  <mergeCells count="2">
    <mergeCell ref="A42:J42"/>
    <mergeCell ref="A2:C2"/>
  </mergeCells>
  <conditionalFormatting sqref="K3">
    <cfRule type="cellIs" dxfId="8" priority="3" operator="greaterThan">
      <formula>$J$3</formula>
    </cfRule>
  </conditionalFormatting>
  <conditionalFormatting sqref="K3:K41">
    <cfRule type="cellIs" dxfId="7" priority="1" operator="greaterThan">
      <formula>J3</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766CC-C6D8-4400-B1C6-BA9F920F35BA}">
  <dimension ref="A1:N37"/>
  <sheetViews>
    <sheetView zoomScale="40" zoomScaleNormal="40" workbookViewId="0">
      <selection activeCell="P8" sqref="P8"/>
    </sheetView>
  </sheetViews>
  <sheetFormatPr defaultRowHeight="12.5"/>
  <cols>
    <col min="1" max="1" width="6.7265625" bestFit="1" customWidth="1"/>
    <col min="2" max="2" width="24.453125" customWidth="1"/>
    <col min="3" max="3" width="32.1796875" customWidth="1"/>
    <col min="4" max="4" width="20.26953125" customWidth="1"/>
    <col min="5" max="5" width="21.453125" customWidth="1"/>
    <col min="6" max="6" width="5.453125" bestFit="1" customWidth="1"/>
    <col min="7" max="7" width="28.453125" customWidth="1"/>
    <col min="8" max="8" width="25.7265625" customWidth="1"/>
    <col min="9" max="9" width="15" bestFit="1" customWidth="1"/>
    <col min="10" max="10" width="15.7265625" bestFit="1" customWidth="1"/>
    <col min="11" max="11" width="17.26953125" bestFit="1" customWidth="1"/>
    <col min="12" max="12" width="21.54296875" customWidth="1"/>
    <col min="13" max="13" width="41" customWidth="1"/>
  </cols>
  <sheetData>
    <row r="1" spans="1:13" s="52" customFormat="1" ht="43.15" customHeight="1">
      <c r="A1" s="30" t="s">
        <v>19</v>
      </c>
      <c r="B1" s="31" t="s">
        <v>20</v>
      </c>
      <c r="C1" s="31" t="s">
        <v>21</v>
      </c>
      <c r="D1" s="31" t="s">
        <v>22</v>
      </c>
      <c r="E1" s="1" t="s">
        <v>23</v>
      </c>
      <c r="F1" s="1" t="s">
        <v>24</v>
      </c>
      <c r="G1" s="1" t="s">
        <v>25</v>
      </c>
      <c r="H1" s="32" t="s">
        <v>26</v>
      </c>
      <c r="I1" s="33" t="s">
        <v>27</v>
      </c>
      <c r="J1" s="36" t="s">
        <v>28</v>
      </c>
      <c r="K1" s="35" t="s">
        <v>29</v>
      </c>
      <c r="L1" s="35" t="s">
        <v>30</v>
      </c>
      <c r="M1" s="30" t="s">
        <v>31</v>
      </c>
    </row>
    <row r="2" spans="1:13" ht="18" customHeight="1">
      <c r="A2" s="151" t="s">
        <v>143</v>
      </c>
      <c r="B2" s="152"/>
      <c r="C2" s="152"/>
      <c r="D2" s="152"/>
      <c r="E2" s="88"/>
      <c r="F2" s="88"/>
      <c r="G2" s="88"/>
      <c r="H2" s="88"/>
      <c r="I2" s="105"/>
      <c r="J2" s="88"/>
      <c r="K2" s="88"/>
      <c r="L2" s="88"/>
      <c r="M2" s="88"/>
    </row>
    <row r="3" spans="1:13" ht="88.9" customHeight="1">
      <c r="A3" s="21">
        <v>1</v>
      </c>
      <c r="B3" s="22" t="s">
        <v>100</v>
      </c>
      <c r="C3" s="11" t="s">
        <v>144</v>
      </c>
      <c r="D3" s="14" t="s">
        <v>145</v>
      </c>
      <c r="E3" s="5" t="s">
        <v>42</v>
      </c>
      <c r="F3" s="15" t="s">
        <v>146</v>
      </c>
      <c r="G3" s="6" t="s">
        <v>37</v>
      </c>
      <c r="H3" s="39">
        <v>70</v>
      </c>
      <c r="I3" s="40">
        <v>57</v>
      </c>
      <c r="J3" s="40">
        <f t="shared" ref="J3:J36" si="0">I3*0.1+I3</f>
        <v>62.7</v>
      </c>
      <c r="K3" s="124">
        <v>0</v>
      </c>
      <c r="L3" s="24">
        <f t="shared" ref="L3:L32" si="1">K3*H3</f>
        <v>0</v>
      </c>
      <c r="M3" s="57"/>
    </row>
    <row r="4" spans="1:13" ht="75" customHeight="1">
      <c r="A4" s="21">
        <v>2</v>
      </c>
      <c r="B4" s="22" t="s">
        <v>147</v>
      </c>
      <c r="C4" s="11" t="s">
        <v>148</v>
      </c>
      <c r="D4" s="14" t="s">
        <v>145</v>
      </c>
      <c r="E4" s="5" t="s">
        <v>42</v>
      </c>
      <c r="F4" s="15" t="s">
        <v>146</v>
      </c>
      <c r="G4" s="6" t="s">
        <v>37</v>
      </c>
      <c r="H4" s="39">
        <v>70</v>
      </c>
      <c r="I4" s="40">
        <v>67</v>
      </c>
      <c r="J4" s="40">
        <f t="shared" si="0"/>
        <v>73.7</v>
      </c>
      <c r="K4" s="124">
        <v>0</v>
      </c>
      <c r="L4" s="24">
        <f t="shared" si="1"/>
        <v>0</v>
      </c>
      <c r="M4" s="57"/>
    </row>
    <row r="5" spans="1:13" ht="103.15" customHeight="1">
      <c r="A5" s="15">
        <v>3</v>
      </c>
      <c r="B5" s="25" t="s">
        <v>149</v>
      </c>
      <c r="C5" s="81" t="s">
        <v>150</v>
      </c>
      <c r="D5" s="14" t="s">
        <v>145</v>
      </c>
      <c r="E5" s="5" t="s">
        <v>42</v>
      </c>
      <c r="F5" s="15" t="s">
        <v>37</v>
      </c>
      <c r="G5" s="6" t="s">
        <v>38</v>
      </c>
      <c r="H5" s="39">
        <v>70</v>
      </c>
      <c r="I5" s="40">
        <v>12</v>
      </c>
      <c r="J5" s="40">
        <f t="shared" si="0"/>
        <v>13.2</v>
      </c>
      <c r="K5" s="124">
        <v>0</v>
      </c>
      <c r="L5" s="24">
        <f t="shared" si="1"/>
        <v>0</v>
      </c>
      <c r="M5" s="57"/>
    </row>
    <row r="6" spans="1:13" ht="69" customHeight="1">
      <c r="A6" s="15">
        <v>4</v>
      </c>
      <c r="B6" s="20" t="s">
        <v>102</v>
      </c>
      <c r="C6" s="4" t="s">
        <v>151</v>
      </c>
      <c r="D6" s="14" t="s">
        <v>145</v>
      </c>
      <c r="E6" s="5" t="s">
        <v>42</v>
      </c>
      <c r="F6" s="15" t="s">
        <v>146</v>
      </c>
      <c r="G6" s="39" t="s">
        <v>38</v>
      </c>
      <c r="H6" s="39">
        <v>20</v>
      </c>
      <c r="I6" s="40">
        <v>80</v>
      </c>
      <c r="J6" s="40">
        <f t="shared" si="0"/>
        <v>88</v>
      </c>
      <c r="K6" s="124">
        <v>0</v>
      </c>
      <c r="L6" s="24">
        <f t="shared" si="1"/>
        <v>0</v>
      </c>
      <c r="M6" s="57"/>
    </row>
    <row r="7" spans="1:13" s="52" customFormat="1" ht="129" customHeight="1">
      <c r="A7" s="38">
        <v>5</v>
      </c>
      <c r="B7" s="4" t="s">
        <v>152</v>
      </c>
      <c r="C7" s="4" t="s">
        <v>153</v>
      </c>
      <c r="D7" s="14" t="s">
        <v>145</v>
      </c>
      <c r="E7" s="20" t="s">
        <v>42</v>
      </c>
      <c r="F7" s="38" t="s">
        <v>146</v>
      </c>
      <c r="G7" s="39" t="s">
        <v>37</v>
      </c>
      <c r="H7" s="39">
        <v>33</v>
      </c>
      <c r="I7" s="40">
        <v>145</v>
      </c>
      <c r="J7" s="40">
        <f t="shared" si="0"/>
        <v>159.5</v>
      </c>
      <c r="K7" s="124">
        <v>0</v>
      </c>
      <c r="L7" s="47">
        <f t="shared" si="1"/>
        <v>0</v>
      </c>
      <c r="M7" s="80"/>
    </row>
    <row r="8" spans="1:13" s="52" customFormat="1" ht="168.65" customHeight="1">
      <c r="A8" s="38">
        <v>6</v>
      </c>
      <c r="B8" s="4" t="s">
        <v>154</v>
      </c>
      <c r="C8" s="4" t="s">
        <v>155</v>
      </c>
      <c r="D8" s="14" t="s">
        <v>145</v>
      </c>
      <c r="E8" s="20" t="s">
        <v>42</v>
      </c>
      <c r="F8" s="38" t="s">
        <v>146</v>
      </c>
      <c r="G8" s="39" t="s">
        <v>37</v>
      </c>
      <c r="H8" s="39">
        <v>33</v>
      </c>
      <c r="I8" s="40">
        <v>145</v>
      </c>
      <c r="J8" s="40">
        <f t="shared" si="0"/>
        <v>159.5</v>
      </c>
      <c r="K8" s="124">
        <v>0</v>
      </c>
      <c r="L8" s="47">
        <f t="shared" si="1"/>
        <v>0</v>
      </c>
      <c r="M8" s="80"/>
    </row>
    <row r="9" spans="1:13" ht="50.5">
      <c r="A9" s="15">
        <v>7</v>
      </c>
      <c r="B9" s="23" t="s">
        <v>156</v>
      </c>
      <c r="C9" s="4" t="s">
        <v>157</v>
      </c>
      <c r="D9" s="14" t="s">
        <v>145</v>
      </c>
      <c r="E9" s="4" t="s">
        <v>42</v>
      </c>
      <c r="F9" s="15" t="s">
        <v>146</v>
      </c>
      <c r="G9" s="6" t="s">
        <v>37</v>
      </c>
      <c r="H9" s="39">
        <v>10</v>
      </c>
      <c r="I9" s="40">
        <v>90</v>
      </c>
      <c r="J9" s="40">
        <f t="shared" si="0"/>
        <v>99</v>
      </c>
      <c r="K9" s="124">
        <v>0</v>
      </c>
      <c r="L9" s="24">
        <f t="shared" si="1"/>
        <v>0</v>
      </c>
      <c r="M9" s="57"/>
    </row>
    <row r="10" spans="1:13" ht="125">
      <c r="A10" s="15">
        <v>8</v>
      </c>
      <c r="B10" s="5" t="s">
        <v>158</v>
      </c>
      <c r="C10" s="25" t="s">
        <v>332</v>
      </c>
      <c r="D10" s="14" t="s">
        <v>145</v>
      </c>
      <c r="E10" s="4" t="s">
        <v>42</v>
      </c>
      <c r="F10" s="15" t="s">
        <v>146</v>
      </c>
      <c r="G10" s="6" t="s">
        <v>37</v>
      </c>
      <c r="H10" s="39">
        <v>10</v>
      </c>
      <c r="I10" s="40">
        <v>236</v>
      </c>
      <c r="J10" s="40">
        <f t="shared" si="0"/>
        <v>259.60000000000002</v>
      </c>
      <c r="K10" s="124">
        <v>0</v>
      </c>
      <c r="L10" s="24">
        <f>K10*H10</f>
        <v>0</v>
      </c>
      <c r="M10" s="57"/>
    </row>
    <row r="11" spans="1:13" ht="58.15" customHeight="1">
      <c r="A11" s="15">
        <v>9</v>
      </c>
      <c r="B11" s="64" t="s">
        <v>159</v>
      </c>
      <c r="C11" s="4" t="s">
        <v>160</v>
      </c>
      <c r="D11" s="14" t="s">
        <v>145</v>
      </c>
      <c r="E11" s="5" t="s">
        <v>42</v>
      </c>
      <c r="F11" s="15" t="s">
        <v>146</v>
      </c>
      <c r="G11" s="6" t="s">
        <v>38</v>
      </c>
      <c r="H11" s="39">
        <v>20</v>
      </c>
      <c r="I11" s="40">
        <v>50</v>
      </c>
      <c r="J11" s="40">
        <f t="shared" si="0"/>
        <v>55</v>
      </c>
      <c r="K11" s="124">
        <v>0</v>
      </c>
      <c r="L11" s="24">
        <f t="shared" si="1"/>
        <v>0</v>
      </c>
      <c r="M11" s="57"/>
    </row>
    <row r="12" spans="1:13" ht="75">
      <c r="A12" s="15">
        <v>10</v>
      </c>
      <c r="B12" s="20" t="s">
        <v>161</v>
      </c>
      <c r="C12" s="23" t="s">
        <v>162</v>
      </c>
      <c r="D12" s="14" t="s">
        <v>145</v>
      </c>
      <c r="E12" s="4" t="s">
        <v>163</v>
      </c>
      <c r="F12" s="15" t="s">
        <v>38</v>
      </c>
      <c r="G12" s="6" t="s">
        <v>38</v>
      </c>
      <c r="H12" s="39">
        <v>10</v>
      </c>
      <c r="I12" s="40">
        <v>50</v>
      </c>
      <c r="J12" s="40">
        <f t="shared" si="0"/>
        <v>55</v>
      </c>
      <c r="K12" s="124">
        <v>0</v>
      </c>
      <c r="L12" s="24">
        <f t="shared" si="1"/>
        <v>0</v>
      </c>
      <c r="M12" s="57"/>
    </row>
    <row r="13" spans="1:13" ht="50.5">
      <c r="A13" s="15">
        <v>11</v>
      </c>
      <c r="B13" s="5" t="s">
        <v>164</v>
      </c>
      <c r="C13" s="5" t="s">
        <v>165</v>
      </c>
      <c r="D13" s="14" t="s">
        <v>145</v>
      </c>
      <c r="E13" s="5" t="s">
        <v>42</v>
      </c>
      <c r="F13" s="15" t="s">
        <v>37</v>
      </c>
      <c r="G13" s="6" t="s">
        <v>38</v>
      </c>
      <c r="H13" s="39">
        <v>20</v>
      </c>
      <c r="I13" s="40">
        <v>4</v>
      </c>
      <c r="J13" s="40">
        <f t="shared" si="0"/>
        <v>4.4000000000000004</v>
      </c>
      <c r="K13" s="124">
        <v>0</v>
      </c>
      <c r="L13" s="24">
        <f t="shared" si="1"/>
        <v>0</v>
      </c>
      <c r="M13" s="57"/>
    </row>
    <row r="14" spans="1:13" ht="50.5">
      <c r="A14" s="15">
        <v>12</v>
      </c>
      <c r="B14" s="5" t="s">
        <v>166</v>
      </c>
      <c r="C14" s="23" t="s">
        <v>167</v>
      </c>
      <c r="D14" s="14" t="s">
        <v>145</v>
      </c>
      <c r="E14" s="5" t="s">
        <v>42</v>
      </c>
      <c r="F14" s="15" t="s">
        <v>38</v>
      </c>
      <c r="G14" s="6" t="s">
        <v>38</v>
      </c>
      <c r="H14" s="39">
        <v>10</v>
      </c>
      <c r="I14" s="40">
        <v>75</v>
      </c>
      <c r="J14" s="40">
        <f t="shared" si="0"/>
        <v>82.5</v>
      </c>
      <c r="K14" s="124">
        <v>0</v>
      </c>
      <c r="L14" s="24">
        <f t="shared" si="1"/>
        <v>0</v>
      </c>
      <c r="M14" s="57"/>
    </row>
    <row r="15" spans="1:13" ht="50.5">
      <c r="A15" s="15">
        <v>13</v>
      </c>
      <c r="B15" s="5" t="s">
        <v>168</v>
      </c>
      <c r="C15" s="5" t="s">
        <v>169</v>
      </c>
      <c r="D15" s="14" t="s">
        <v>145</v>
      </c>
      <c r="E15" s="5" t="s">
        <v>42</v>
      </c>
      <c r="F15" s="15" t="s">
        <v>38</v>
      </c>
      <c r="G15" s="6" t="s">
        <v>38</v>
      </c>
      <c r="H15" s="39">
        <v>33</v>
      </c>
      <c r="I15" s="40">
        <v>30</v>
      </c>
      <c r="J15" s="40">
        <f t="shared" si="0"/>
        <v>33</v>
      </c>
      <c r="K15" s="124">
        <v>0</v>
      </c>
      <c r="L15" s="24">
        <f t="shared" si="1"/>
        <v>0</v>
      </c>
      <c r="M15" s="57"/>
    </row>
    <row r="16" spans="1:13" ht="50.5">
      <c r="A16" s="16">
        <v>14</v>
      </c>
      <c r="B16" s="25" t="s">
        <v>170</v>
      </c>
      <c r="C16" s="25" t="s">
        <v>171</v>
      </c>
      <c r="D16" s="14" t="s">
        <v>145</v>
      </c>
      <c r="E16" s="23" t="s">
        <v>42</v>
      </c>
      <c r="F16" s="15" t="s">
        <v>146</v>
      </c>
      <c r="G16" s="6" t="s">
        <v>38</v>
      </c>
      <c r="H16" s="39">
        <v>33</v>
      </c>
      <c r="I16" s="40">
        <v>15</v>
      </c>
      <c r="J16" s="40">
        <f t="shared" si="0"/>
        <v>16.5</v>
      </c>
      <c r="K16" s="124">
        <v>0</v>
      </c>
      <c r="L16" s="24">
        <f t="shared" si="1"/>
        <v>0</v>
      </c>
      <c r="M16" s="57"/>
    </row>
    <row r="17" spans="1:14" ht="50.5">
      <c r="A17" s="76">
        <v>15</v>
      </c>
      <c r="B17" s="25" t="s">
        <v>172</v>
      </c>
      <c r="C17" s="25" t="s">
        <v>173</v>
      </c>
      <c r="D17" s="14" t="s">
        <v>145</v>
      </c>
      <c r="E17" s="23" t="s">
        <v>42</v>
      </c>
      <c r="F17" s="74" t="s">
        <v>38</v>
      </c>
      <c r="G17" s="70" t="s">
        <v>38</v>
      </c>
      <c r="H17" s="70">
        <v>33</v>
      </c>
      <c r="I17" s="40">
        <v>60</v>
      </c>
      <c r="J17" s="40">
        <f t="shared" si="0"/>
        <v>66</v>
      </c>
      <c r="K17" s="124">
        <v>0</v>
      </c>
      <c r="L17" s="78">
        <f t="shared" si="1"/>
        <v>0</v>
      </c>
      <c r="M17" s="57"/>
    </row>
    <row r="18" spans="1:14" ht="50.5">
      <c r="A18" s="16">
        <v>16</v>
      </c>
      <c r="B18" s="4" t="s">
        <v>174</v>
      </c>
      <c r="C18" s="4" t="s">
        <v>175</v>
      </c>
      <c r="D18" s="14" t="s">
        <v>145</v>
      </c>
      <c r="E18" s="23" t="s">
        <v>42</v>
      </c>
      <c r="F18" s="15" t="s">
        <v>37</v>
      </c>
      <c r="G18" s="6" t="s">
        <v>38</v>
      </c>
      <c r="H18" s="39">
        <v>33</v>
      </c>
      <c r="I18" s="40">
        <v>6</v>
      </c>
      <c r="J18" s="40">
        <f t="shared" si="0"/>
        <v>6.6</v>
      </c>
      <c r="K18" s="124">
        <v>0</v>
      </c>
      <c r="L18" s="24">
        <f t="shared" si="1"/>
        <v>0</v>
      </c>
      <c r="M18" s="57"/>
    </row>
    <row r="19" spans="1:14" ht="50.5">
      <c r="A19" s="16">
        <v>17</v>
      </c>
      <c r="B19" s="4" t="s">
        <v>176</v>
      </c>
      <c r="C19" s="4" t="s">
        <v>177</v>
      </c>
      <c r="D19" s="14" t="s">
        <v>145</v>
      </c>
      <c r="E19" s="23" t="s">
        <v>42</v>
      </c>
      <c r="F19" s="15" t="s">
        <v>38</v>
      </c>
      <c r="G19" s="6" t="s">
        <v>38</v>
      </c>
      <c r="H19" s="39">
        <v>33</v>
      </c>
      <c r="I19" s="40">
        <v>23</v>
      </c>
      <c r="J19" s="40">
        <f t="shared" si="0"/>
        <v>25.3</v>
      </c>
      <c r="K19" s="124">
        <v>0</v>
      </c>
      <c r="L19" s="24">
        <f t="shared" si="1"/>
        <v>0</v>
      </c>
      <c r="M19" s="57"/>
    </row>
    <row r="20" spans="1:14" ht="62.5">
      <c r="A20" s="16">
        <v>18</v>
      </c>
      <c r="B20" s="25" t="s">
        <v>178</v>
      </c>
      <c r="C20" s="25" t="s">
        <v>179</v>
      </c>
      <c r="D20" s="14" t="s">
        <v>145</v>
      </c>
      <c r="E20" s="23" t="s">
        <v>42</v>
      </c>
      <c r="F20" s="15" t="s">
        <v>38</v>
      </c>
      <c r="G20" s="6" t="s">
        <v>38</v>
      </c>
      <c r="H20" s="39">
        <v>10</v>
      </c>
      <c r="I20" s="40">
        <v>120</v>
      </c>
      <c r="J20" s="40">
        <f t="shared" si="0"/>
        <v>132</v>
      </c>
      <c r="K20" s="124">
        <v>0</v>
      </c>
      <c r="L20" s="24">
        <f t="shared" si="1"/>
        <v>0</v>
      </c>
      <c r="M20" s="57"/>
    </row>
    <row r="21" spans="1:14" ht="33.75" customHeight="1">
      <c r="A21" s="16">
        <v>19</v>
      </c>
      <c r="B21" s="25" t="s">
        <v>180</v>
      </c>
      <c r="C21" s="25" t="s">
        <v>181</v>
      </c>
      <c r="D21" s="14" t="s">
        <v>145</v>
      </c>
      <c r="E21" s="23" t="s">
        <v>42</v>
      </c>
      <c r="F21" s="15" t="s">
        <v>38</v>
      </c>
      <c r="G21" s="6" t="s">
        <v>38</v>
      </c>
      <c r="H21" s="39">
        <v>10</v>
      </c>
      <c r="I21" s="40">
        <v>23</v>
      </c>
      <c r="J21" s="40">
        <f t="shared" si="0"/>
        <v>25.3</v>
      </c>
      <c r="K21" s="124">
        <v>0</v>
      </c>
      <c r="L21" s="24">
        <f t="shared" si="1"/>
        <v>0</v>
      </c>
      <c r="M21" s="57"/>
    </row>
    <row r="22" spans="1:14" ht="50.5">
      <c r="A22" s="16">
        <v>20</v>
      </c>
      <c r="B22" s="4" t="s">
        <v>182</v>
      </c>
      <c r="C22" s="4" t="s">
        <v>183</v>
      </c>
      <c r="D22" s="14" t="s">
        <v>145</v>
      </c>
      <c r="E22" s="23" t="s">
        <v>42</v>
      </c>
      <c r="F22" s="15" t="s">
        <v>38</v>
      </c>
      <c r="G22" s="6" t="s">
        <v>38</v>
      </c>
      <c r="H22" s="39">
        <v>10</v>
      </c>
      <c r="I22" s="40">
        <v>127</v>
      </c>
      <c r="J22" s="40">
        <f t="shared" si="0"/>
        <v>139.69999999999999</v>
      </c>
      <c r="K22" s="124">
        <v>0</v>
      </c>
      <c r="L22" s="24">
        <f t="shared" si="1"/>
        <v>0</v>
      </c>
      <c r="M22" s="57"/>
    </row>
    <row r="23" spans="1:14" s="52" customFormat="1" ht="50.5">
      <c r="A23" s="49">
        <v>21</v>
      </c>
      <c r="B23" s="4" t="s">
        <v>184</v>
      </c>
      <c r="C23" s="4" t="s">
        <v>185</v>
      </c>
      <c r="D23" s="14" t="s">
        <v>145</v>
      </c>
      <c r="E23" s="23" t="s">
        <v>42</v>
      </c>
      <c r="F23" s="38" t="s">
        <v>38</v>
      </c>
      <c r="G23" s="39" t="s">
        <v>38</v>
      </c>
      <c r="H23" s="39">
        <v>80</v>
      </c>
      <c r="I23" s="40">
        <v>7</v>
      </c>
      <c r="J23" s="40">
        <f t="shared" si="0"/>
        <v>7.7</v>
      </c>
      <c r="K23" s="124">
        <v>0</v>
      </c>
      <c r="L23" s="47">
        <f t="shared" si="1"/>
        <v>0</v>
      </c>
      <c r="M23" s="80"/>
    </row>
    <row r="24" spans="1:14" ht="50.5">
      <c r="A24" s="74">
        <v>22</v>
      </c>
      <c r="B24" s="69" t="s">
        <v>186</v>
      </c>
      <c r="C24" s="79" t="s">
        <v>187</v>
      </c>
      <c r="D24" s="14" t="s">
        <v>145</v>
      </c>
      <c r="E24" s="23" t="s">
        <v>42</v>
      </c>
      <c r="F24" s="74" t="s">
        <v>38</v>
      </c>
      <c r="G24" s="70" t="s">
        <v>38</v>
      </c>
      <c r="H24" s="70">
        <v>10</v>
      </c>
      <c r="I24" s="40">
        <v>79</v>
      </c>
      <c r="J24" s="40">
        <f t="shared" si="0"/>
        <v>86.9</v>
      </c>
      <c r="K24" s="124">
        <v>0</v>
      </c>
      <c r="L24" s="78">
        <f t="shared" si="1"/>
        <v>0</v>
      </c>
      <c r="M24" s="57"/>
    </row>
    <row r="25" spans="1:14" ht="50.5">
      <c r="A25" s="38">
        <v>23</v>
      </c>
      <c r="B25" s="69" t="s">
        <v>188</v>
      </c>
      <c r="C25" s="25" t="s">
        <v>189</v>
      </c>
      <c r="D25" s="14" t="s">
        <v>145</v>
      </c>
      <c r="E25" s="23" t="s">
        <v>42</v>
      </c>
      <c r="F25" s="15" t="s">
        <v>38</v>
      </c>
      <c r="G25" s="6" t="s">
        <v>38</v>
      </c>
      <c r="H25" s="39">
        <v>10</v>
      </c>
      <c r="I25" s="40">
        <v>100</v>
      </c>
      <c r="J25" s="40">
        <f t="shared" si="0"/>
        <v>110</v>
      </c>
      <c r="K25" s="124">
        <v>0</v>
      </c>
      <c r="L25" s="24">
        <f t="shared" si="1"/>
        <v>0</v>
      </c>
      <c r="M25" s="57"/>
    </row>
    <row r="26" spans="1:14" ht="50.5">
      <c r="A26" s="16">
        <v>24</v>
      </c>
      <c r="B26" s="25" t="s">
        <v>190</v>
      </c>
      <c r="C26" s="63" t="s">
        <v>191</v>
      </c>
      <c r="D26" s="14" t="s">
        <v>145</v>
      </c>
      <c r="E26" s="23" t="s">
        <v>138</v>
      </c>
      <c r="F26" s="15" t="s">
        <v>38</v>
      </c>
      <c r="G26" s="6" t="s">
        <v>37</v>
      </c>
      <c r="H26" s="39">
        <v>33</v>
      </c>
      <c r="I26" s="40">
        <v>200</v>
      </c>
      <c r="J26" s="40">
        <f t="shared" si="0"/>
        <v>220</v>
      </c>
      <c r="K26" s="124">
        <v>0</v>
      </c>
      <c r="L26" s="24">
        <f t="shared" si="1"/>
        <v>0</v>
      </c>
      <c r="M26" s="57"/>
    </row>
    <row r="27" spans="1:14" ht="125">
      <c r="A27" s="76">
        <v>25</v>
      </c>
      <c r="B27" s="25" t="s">
        <v>192</v>
      </c>
      <c r="C27" s="25" t="s">
        <v>333</v>
      </c>
      <c r="D27" s="14" t="s">
        <v>145</v>
      </c>
      <c r="E27" s="25" t="s">
        <v>42</v>
      </c>
      <c r="F27" s="74" t="s">
        <v>146</v>
      </c>
      <c r="G27" s="70" t="s">
        <v>37</v>
      </c>
      <c r="H27" s="70">
        <v>5</v>
      </c>
      <c r="I27" s="40">
        <v>1000</v>
      </c>
      <c r="J27" s="40">
        <f t="shared" si="0"/>
        <v>1100</v>
      </c>
      <c r="K27" s="124">
        <v>0</v>
      </c>
      <c r="L27" s="78">
        <f t="shared" si="1"/>
        <v>0</v>
      </c>
      <c r="M27" s="57"/>
    </row>
    <row r="28" spans="1:14" ht="125">
      <c r="A28" s="76">
        <v>26</v>
      </c>
      <c r="B28" s="25" t="s">
        <v>193</v>
      </c>
      <c r="C28" s="25" t="s">
        <v>334</v>
      </c>
      <c r="D28" s="14" t="s">
        <v>145</v>
      </c>
      <c r="E28" s="25" t="s">
        <v>42</v>
      </c>
      <c r="F28" s="74" t="s">
        <v>146</v>
      </c>
      <c r="G28" s="70" t="s">
        <v>37</v>
      </c>
      <c r="H28" s="70">
        <v>15</v>
      </c>
      <c r="I28" s="40">
        <v>1958</v>
      </c>
      <c r="J28" s="40">
        <f t="shared" si="0"/>
        <v>2153.8000000000002</v>
      </c>
      <c r="K28" s="124">
        <v>0</v>
      </c>
      <c r="L28" s="78">
        <f t="shared" si="1"/>
        <v>0</v>
      </c>
      <c r="M28" s="57"/>
    </row>
    <row r="29" spans="1:14" ht="50.5">
      <c r="A29" s="76">
        <v>27</v>
      </c>
      <c r="B29" s="25" t="s">
        <v>194</v>
      </c>
      <c r="C29" s="25" t="s">
        <v>195</v>
      </c>
      <c r="D29" s="14" t="s">
        <v>145</v>
      </c>
      <c r="E29" s="25" t="s">
        <v>42</v>
      </c>
      <c r="F29" s="74" t="s">
        <v>38</v>
      </c>
      <c r="G29" s="70" t="s">
        <v>38</v>
      </c>
      <c r="H29" s="70">
        <v>20</v>
      </c>
      <c r="I29" s="40">
        <v>25</v>
      </c>
      <c r="J29" s="40">
        <f t="shared" si="0"/>
        <v>27.5</v>
      </c>
      <c r="K29" s="124">
        <v>0</v>
      </c>
      <c r="L29" s="78">
        <f t="shared" si="1"/>
        <v>0</v>
      </c>
      <c r="M29" s="57"/>
    </row>
    <row r="30" spans="1:14" s="37" customFormat="1" ht="150.65" customHeight="1">
      <c r="A30" s="38">
        <v>28</v>
      </c>
      <c r="B30" s="3" t="s">
        <v>335</v>
      </c>
      <c r="C30" s="11" t="s">
        <v>196</v>
      </c>
      <c r="D30" s="14" t="s">
        <v>145</v>
      </c>
      <c r="E30" s="11" t="s">
        <v>132</v>
      </c>
      <c r="F30" s="38" t="s">
        <v>37</v>
      </c>
      <c r="G30" s="39" t="s">
        <v>38</v>
      </c>
      <c r="H30" s="39">
        <v>10</v>
      </c>
      <c r="I30" s="40">
        <v>13</v>
      </c>
      <c r="J30" s="40">
        <f t="shared" si="0"/>
        <v>14.3</v>
      </c>
      <c r="K30" s="124">
        <v>0</v>
      </c>
      <c r="L30" s="41">
        <f t="shared" ref="L30" si="2">H30*K30</f>
        <v>0</v>
      </c>
      <c r="M30" s="59"/>
      <c r="N30" s="42"/>
    </row>
    <row r="31" spans="1:14" ht="50.5">
      <c r="A31" s="16">
        <v>29</v>
      </c>
      <c r="B31" s="25" t="s">
        <v>197</v>
      </c>
      <c r="C31" s="25" t="s">
        <v>198</v>
      </c>
      <c r="D31" s="14" t="s">
        <v>145</v>
      </c>
      <c r="E31" s="23" t="s">
        <v>42</v>
      </c>
      <c r="F31" s="15" t="s">
        <v>37</v>
      </c>
      <c r="G31" s="6" t="s">
        <v>38</v>
      </c>
      <c r="H31" s="39">
        <v>25</v>
      </c>
      <c r="I31" s="40">
        <v>18</v>
      </c>
      <c r="J31" s="40">
        <f t="shared" si="0"/>
        <v>19.8</v>
      </c>
      <c r="K31" s="124">
        <v>0</v>
      </c>
      <c r="L31" s="24">
        <f t="shared" si="1"/>
        <v>0</v>
      </c>
      <c r="M31" s="57"/>
    </row>
    <row r="32" spans="1:14" s="66" customFormat="1" ht="150">
      <c r="A32" s="49">
        <v>30</v>
      </c>
      <c r="B32" s="4" t="s">
        <v>199</v>
      </c>
      <c r="C32" s="4" t="s">
        <v>200</v>
      </c>
      <c r="D32" s="14" t="s">
        <v>145</v>
      </c>
      <c r="E32" s="4" t="s">
        <v>42</v>
      </c>
      <c r="F32" s="38" t="s">
        <v>37</v>
      </c>
      <c r="G32" s="39" t="s">
        <v>38</v>
      </c>
      <c r="H32" s="39">
        <v>15</v>
      </c>
      <c r="I32" s="40">
        <v>80</v>
      </c>
      <c r="J32" s="40">
        <f t="shared" si="0"/>
        <v>88</v>
      </c>
      <c r="K32" s="124">
        <v>0</v>
      </c>
      <c r="L32" s="47">
        <f t="shared" si="1"/>
        <v>0</v>
      </c>
      <c r="M32" s="65"/>
    </row>
    <row r="33" spans="1:13" ht="56.5" customHeight="1">
      <c r="A33" s="16">
        <v>32</v>
      </c>
      <c r="B33" s="4" t="s">
        <v>201</v>
      </c>
      <c r="C33" s="4" t="s">
        <v>202</v>
      </c>
      <c r="D33" s="14" t="s">
        <v>145</v>
      </c>
      <c r="E33" s="23" t="s">
        <v>42</v>
      </c>
      <c r="F33" s="15" t="s">
        <v>37</v>
      </c>
      <c r="G33" s="6" t="s">
        <v>38</v>
      </c>
      <c r="H33" s="39">
        <v>25</v>
      </c>
      <c r="I33" s="40">
        <v>20</v>
      </c>
      <c r="J33" s="40">
        <f t="shared" si="0"/>
        <v>22</v>
      </c>
      <c r="K33" s="124">
        <v>0</v>
      </c>
      <c r="L33" s="24">
        <f>K33*H33</f>
        <v>0</v>
      </c>
      <c r="M33" s="57"/>
    </row>
    <row r="34" spans="1:13" ht="50.5">
      <c r="A34" s="16">
        <v>33</v>
      </c>
      <c r="B34" s="25" t="s">
        <v>203</v>
      </c>
      <c r="C34" s="25" t="s">
        <v>204</v>
      </c>
      <c r="D34" s="14" t="s">
        <v>145</v>
      </c>
      <c r="E34" s="23" t="s">
        <v>42</v>
      </c>
      <c r="F34" s="15" t="s">
        <v>38</v>
      </c>
      <c r="G34" s="6" t="s">
        <v>38</v>
      </c>
      <c r="H34" s="39">
        <v>20</v>
      </c>
      <c r="I34" s="40">
        <v>20</v>
      </c>
      <c r="J34" s="40">
        <f t="shared" si="0"/>
        <v>22</v>
      </c>
      <c r="K34" s="124">
        <v>0</v>
      </c>
      <c r="L34" s="24">
        <f>K34*H34</f>
        <v>0</v>
      </c>
      <c r="M34" s="57"/>
    </row>
    <row r="35" spans="1:13" ht="50.5">
      <c r="A35" s="74">
        <v>34</v>
      </c>
      <c r="B35" s="69" t="s">
        <v>205</v>
      </c>
      <c r="C35" s="69" t="s">
        <v>185</v>
      </c>
      <c r="D35" s="14" t="s">
        <v>145</v>
      </c>
      <c r="E35" s="5" t="s">
        <v>42</v>
      </c>
      <c r="F35" s="15" t="s">
        <v>146</v>
      </c>
      <c r="G35" s="6" t="s">
        <v>38</v>
      </c>
      <c r="H35" s="39">
        <v>15</v>
      </c>
      <c r="I35" s="40">
        <v>5</v>
      </c>
      <c r="J35" s="40">
        <f t="shared" si="0"/>
        <v>5.5</v>
      </c>
      <c r="K35" s="124">
        <v>0</v>
      </c>
      <c r="L35" s="24">
        <f t="shared" ref="L35" si="3">K35*H35</f>
        <v>0</v>
      </c>
      <c r="M35" s="57"/>
    </row>
    <row r="36" spans="1:13" ht="50.5">
      <c r="A36" s="16">
        <v>35</v>
      </c>
      <c r="B36" s="25" t="s">
        <v>206</v>
      </c>
      <c r="C36" s="25" t="s">
        <v>207</v>
      </c>
      <c r="D36" s="14" t="s">
        <v>145</v>
      </c>
      <c r="E36" s="5" t="s">
        <v>42</v>
      </c>
      <c r="F36" s="15" t="s">
        <v>146</v>
      </c>
      <c r="G36" s="6" t="s">
        <v>38</v>
      </c>
      <c r="H36" s="39">
        <v>20</v>
      </c>
      <c r="I36" s="40">
        <v>4</v>
      </c>
      <c r="J36" s="40">
        <f t="shared" si="0"/>
        <v>4.4000000000000004</v>
      </c>
      <c r="K36" s="124">
        <v>0</v>
      </c>
      <c r="L36" s="24">
        <f>K36*H36</f>
        <v>0</v>
      </c>
      <c r="M36" s="57"/>
    </row>
    <row r="37" spans="1:13" ht="26.5" customHeight="1">
      <c r="A37" s="149" t="s">
        <v>208</v>
      </c>
      <c r="B37" s="150"/>
      <c r="C37" s="150"/>
      <c r="D37" s="150"/>
      <c r="E37" s="150"/>
      <c r="F37" s="150"/>
      <c r="G37" s="150"/>
      <c r="H37" s="150"/>
      <c r="I37" s="150"/>
      <c r="J37" s="150"/>
      <c r="K37" s="17"/>
      <c r="L37" s="18">
        <f>SUM(L3:L36)</f>
        <v>0</v>
      </c>
      <c r="M37" s="19"/>
    </row>
  </sheetData>
  <sheetProtection algorithmName="SHA-512" hashValue="rFPy7bL6+fBc5EW8VPza77xCokTKJEas7reh2KYf+GWzeFLZiex3jlJuF7bx34dhseYn1Mqg+h71wl+22J152w==" saltValue="8Iqg2zz8Fyyo+CkDwt4CRA==" spinCount="100000" sheet="1" objects="1" scenarios="1"/>
  <autoFilter ref="A1:H1" xr:uid="{17F766CC-C6D8-4400-B1C6-BA9F920F35BA}"/>
  <mergeCells count="2">
    <mergeCell ref="A37:J37"/>
    <mergeCell ref="A2:D2"/>
  </mergeCells>
  <conditionalFormatting sqref="K3:K36">
    <cfRule type="cellIs" dxfId="6" priority="1" operator="greaterThan">
      <formula>J3</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BD620-7385-447F-AA76-0DE6640CCD35}">
  <dimension ref="A1:M17"/>
  <sheetViews>
    <sheetView zoomScale="55" zoomScaleNormal="55" workbookViewId="0">
      <selection activeCell="S5" sqref="S5"/>
    </sheetView>
  </sheetViews>
  <sheetFormatPr defaultRowHeight="12.5"/>
  <cols>
    <col min="1" max="1" width="6.7265625" bestFit="1" customWidth="1"/>
    <col min="2" max="2" width="27.7265625" bestFit="1" customWidth="1"/>
    <col min="3" max="3" width="26" customWidth="1"/>
    <col min="4" max="4" width="23.7265625" customWidth="1"/>
    <col min="5" max="5" width="9.26953125" customWidth="1"/>
    <col min="6" max="7" width="9.1796875" customWidth="1"/>
    <col min="8" max="8" width="23.7265625" customWidth="1"/>
    <col min="9" max="9" width="15.26953125" customWidth="1"/>
    <col min="10" max="10" width="15.7265625" customWidth="1"/>
    <col min="11" max="11" width="16.7265625" customWidth="1"/>
    <col min="12" max="12" width="20.54296875" customWidth="1"/>
    <col min="13" max="13" width="69.7265625" customWidth="1"/>
  </cols>
  <sheetData>
    <row r="1" spans="1:13" s="52" customFormat="1" ht="39">
      <c r="A1" s="30" t="s">
        <v>19</v>
      </c>
      <c r="B1" s="31" t="s">
        <v>20</v>
      </c>
      <c r="C1" s="31" t="s">
        <v>21</v>
      </c>
      <c r="D1" s="31" t="s">
        <v>22</v>
      </c>
      <c r="E1" s="1" t="s">
        <v>23</v>
      </c>
      <c r="F1" s="1" t="s">
        <v>24</v>
      </c>
      <c r="G1" s="31" t="s">
        <v>25</v>
      </c>
      <c r="H1" s="32" t="s">
        <v>209</v>
      </c>
      <c r="I1" s="67" t="s">
        <v>27</v>
      </c>
      <c r="J1" s="58" t="s">
        <v>28</v>
      </c>
      <c r="K1" s="68" t="s">
        <v>29</v>
      </c>
      <c r="L1" s="68" t="s">
        <v>30</v>
      </c>
      <c r="M1" s="36" t="s">
        <v>31</v>
      </c>
    </row>
    <row r="2" spans="1:13" ht="18" customHeight="1">
      <c r="A2" s="151" t="s">
        <v>210</v>
      </c>
      <c r="B2" s="152"/>
      <c r="C2" s="152"/>
      <c r="D2" s="88"/>
      <c r="E2" s="88"/>
      <c r="F2" s="88"/>
      <c r="G2" s="88"/>
      <c r="H2" s="88"/>
      <c r="I2" s="88"/>
      <c r="J2" s="88"/>
      <c r="K2" s="88"/>
      <c r="L2" s="88"/>
      <c r="M2" s="88"/>
    </row>
    <row r="3" spans="1:13" ht="112.5">
      <c r="A3" s="2">
        <v>1</v>
      </c>
      <c r="B3" s="3" t="s">
        <v>211</v>
      </c>
      <c r="C3" s="4" t="s">
        <v>212</v>
      </c>
      <c r="D3" s="4" t="s">
        <v>213</v>
      </c>
      <c r="E3" s="69" t="s">
        <v>42</v>
      </c>
      <c r="F3" s="70" t="s">
        <v>37</v>
      </c>
      <c r="G3" s="70" t="s">
        <v>38</v>
      </c>
      <c r="H3" s="110">
        <v>18</v>
      </c>
      <c r="I3" s="71">
        <v>50</v>
      </c>
      <c r="J3" s="71">
        <f t="shared" ref="J3:J16" si="0">I3*0.1+I3</f>
        <v>55</v>
      </c>
      <c r="K3" s="53">
        <v>0</v>
      </c>
      <c r="L3" s="71">
        <f t="shared" ref="L3:L10" si="1">H3*K3</f>
        <v>0</v>
      </c>
      <c r="M3" s="72"/>
    </row>
    <row r="4" spans="1:13" ht="112.5">
      <c r="A4" s="2">
        <v>2</v>
      </c>
      <c r="B4" s="3" t="s">
        <v>214</v>
      </c>
      <c r="C4" s="3" t="s">
        <v>215</v>
      </c>
      <c r="D4" s="4" t="s">
        <v>213</v>
      </c>
      <c r="E4" s="3" t="s">
        <v>42</v>
      </c>
      <c r="F4" s="9" t="s">
        <v>37</v>
      </c>
      <c r="G4" s="9" t="s">
        <v>37</v>
      </c>
      <c r="H4" s="110">
        <v>14</v>
      </c>
      <c r="I4" s="71">
        <v>51</v>
      </c>
      <c r="J4" s="71">
        <f t="shared" si="0"/>
        <v>56.1</v>
      </c>
      <c r="K4" s="53">
        <v>0</v>
      </c>
      <c r="L4" s="71">
        <f t="shared" si="1"/>
        <v>0</v>
      </c>
      <c r="M4" s="55"/>
    </row>
    <row r="5" spans="1:13" ht="137.5">
      <c r="A5" s="2">
        <v>3</v>
      </c>
      <c r="B5" s="10" t="s">
        <v>216</v>
      </c>
      <c r="C5" s="11" t="s">
        <v>217</v>
      </c>
      <c r="D5" s="4" t="s">
        <v>213</v>
      </c>
      <c r="E5" s="69" t="s">
        <v>42</v>
      </c>
      <c r="F5" s="70" t="s">
        <v>37</v>
      </c>
      <c r="G5" s="70" t="s">
        <v>37</v>
      </c>
      <c r="H5" s="110">
        <v>9</v>
      </c>
      <c r="I5" s="40">
        <v>150</v>
      </c>
      <c r="J5" s="71">
        <f t="shared" si="0"/>
        <v>165</v>
      </c>
      <c r="K5" s="53">
        <v>0</v>
      </c>
      <c r="L5" s="71">
        <f t="shared" si="1"/>
        <v>0</v>
      </c>
      <c r="M5" s="72" t="s">
        <v>337</v>
      </c>
    </row>
    <row r="6" spans="1:13" ht="75">
      <c r="A6" s="2">
        <v>4</v>
      </c>
      <c r="B6" s="10" t="s">
        <v>218</v>
      </c>
      <c r="C6" s="11" t="s">
        <v>219</v>
      </c>
      <c r="D6" s="4" t="s">
        <v>213</v>
      </c>
      <c r="E6" s="69" t="s">
        <v>42</v>
      </c>
      <c r="F6" s="70" t="s">
        <v>38</v>
      </c>
      <c r="G6" s="70" t="s">
        <v>38</v>
      </c>
      <c r="H6" s="110">
        <v>18</v>
      </c>
      <c r="I6" s="40">
        <v>20</v>
      </c>
      <c r="J6" s="71">
        <f t="shared" si="0"/>
        <v>22</v>
      </c>
      <c r="K6" s="53">
        <v>0</v>
      </c>
      <c r="L6" s="71">
        <f>H6*K6</f>
        <v>0</v>
      </c>
      <c r="M6" s="72"/>
    </row>
    <row r="7" spans="1:13" ht="150">
      <c r="A7" s="2">
        <v>5</v>
      </c>
      <c r="B7" s="3" t="s">
        <v>220</v>
      </c>
      <c r="C7" s="4" t="s">
        <v>221</v>
      </c>
      <c r="D7" s="4" t="s">
        <v>213</v>
      </c>
      <c r="E7" s="69" t="s">
        <v>42</v>
      </c>
      <c r="F7" s="70" t="s">
        <v>37</v>
      </c>
      <c r="G7" s="70" t="s">
        <v>37</v>
      </c>
      <c r="H7" s="111">
        <v>18</v>
      </c>
      <c r="I7" s="40">
        <v>70</v>
      </c>
      <c r="J7" s="71">
        <f t="shared" si="0"/>
        <v>77</v>
      </c>
      <c r="K7" s="53">
        <v>0</v>
      </c>
      <c r="L7" s="71">
        <f t="shared" si="1"/>
        <v>0</v>
      </c>
      <c r="M7" s="56"/>
    </row>
    <row r="8" spans="1:13" ht="125">
      <c r="A8" s="2">
        <v>6</v>
      </c>
      <c r="B8" s="12" t="s">
        <v>222</v>
      </c>
      <c r="C8" s="13" t="s">
        <v>223</v>
      </c>
      <c r="D8" s="4" t="s">
        <v>213</v>
      </c>
      <c r="E8" s="73" t="s">
        <v>42</v>
      </c>
      <c r="F8" s="70" t="s">
        <v>37</v>
      </c>
      <c r="G8" s="70" t="s">
        <v>37</v>
      </c>
      <c r="H8" s="110">
        <v>9</v>
      </c>
      <c r="I8" s="106">
        <v>81</v>
      </c>
      <c r="J8" s="71">
        <f t="shared" si="0"/>
        <v>89.1</v>
      </c>
      <c r="K8" s="53">
        <v>0</v>
      </c>
      <c r="L8" s="71">
        <f t="shared" si="1"/>
        <v>0</v>
      </c>
      <c r="M8" s="56"/>
    </row>
    <row r="9" spans="1:13" ht="62.5">
      <c r="A9" s="2">
        <v>7</v>
      </c>
      <c r="B9" s="3" t="s">
        <v>224</v>
      </c>
      <c r="C9" s="11" t="s">
        <v>225</v>
      </c>
      <c r="D9" s="4" t="s">
        <v>213</v>
      </c>
      <c r="E9" s="69" t="s">
        <v>42</v>
      </c>
      <c r="F9" s="74" t="s">
        <v>37</v>
      </c>
      <c r="G9" s="70" t="s">
        <v>38</v>
      </c>
      <c r="H9" s="110">
        <v>18</v>
      </c>
      <c r="I9" s="40">
        <v>20</v>
      </c>
      <c r="J9" s="71">
        <f t="shared" si="0"/>
        <v>22</v>
      </c>
      <c r="K9" s="53">
        <v>0</v>
      </c>
      <c r="L9" s="71">
        <f t="shared" si="1"/>
        <v>0</v>
      </c>
      <c r="M9" s="72"/>
    </row>
    <row r="10" spans="1:13" ht="87.5">
      <c r="A10" s="2">
        <v>8</v>
      </c>
      <c r="B10" s="12" t="s">
        <v>226</v>
      </c>
      <c r="C10" s="4" t="s">
        <v>227</v>
      </c>
      <c r="D10" s="4" t="s">
        <v>213</v>
      </c>
      <c r="E10" s="73" t="s">
        <v>42</v>
      </c>
      <c r="F10" s="70" t="s">
        <v>37</v>
      </c>
      <c r="G10" s="70" t="s">
        <v>37</v>
      </c>
      <c r="H10" s="111">
        <v>5</v>
      </c>
      <c r="I10" s="106">
        <v>58</v>
      </c>
      <c r="J10" s="71">
        <f t="shared" si="0"/>
        <v>63.8</v>
      </c>
      <c r="K10" s="53">
        <v>0</v>
      </c>
      <c r="L10" s="75">
        <f t="shared" si="1"/>
        <v>0</v>
      </c>
      <c r="M10" s="72"/>
    </row>
    <row r="11" spans="1:13" ht="37.5">
      <c r="A11" s="2">
        <v>9</v>
      </c>
      <c r="B11" s="12" t="s">
        <v>228</v>
      </c>
      <c r="C11" s="4" t="s">
        <v>229</v>
      </c>
      <c r="D11" s="4" t="s">
        <v>213</v>
      </c>
      <c r="E11" s="73" t="s">
        <v>42</v>
      </c>
      <c r="F11" s="70" t="s">
        <v>37</v>
      </c>
      <c r="G11" s="70" t="s">
        <v>37</v>
      </c>
      <c r="H11" s="111">
        <v>6</v>
      </c>
      <c r="I11" s="106">
        <v>38</v>
      </c>
      <c r="J11" s="71">
        <f t="shared" si="0"/>
        <v>41.8</v>
      </c>
      <c r="K11" s="53">
        <v>0</v>
      </c>
      <c r="L11" s="75">
        <f t="shared" ref="L11:L16" si="2">H11*K11</f>
        <v>0</v>
      </c>
      <c r="M11" s="72"/>
    </row>
    <row r="12" spans="1:13" ht="87.5">
      <c r="A12" s="2">
        <v>10</v>
      </c>
      <c r="B12" s="12" t="s">
        <v>230</v>
      </c>
      <c r="C12" s="4" t="s">
        <v>231</v>
      </c>
      <c r="D12" s="4" t="s">
        <v>213</v>
      </c>
      <c r="E12" s="73" t="s">
        <v>42</v>
      </c>
      <c r="F12" s="70" t="s">
        <v>38</v>
      </c>
      <c r="G12" s="70" t="s">
        <v>38</v>
      </c>
      <c r="H12" s="111">
        <v>6</v>
      </c>
      <c r="I12" s="106">
        <v>20</v>
      </c>
      <c r="J12" s="71">
        <f t="shared" si="0"/>
        <v>22</v>
      </c>
      <c r="K12" s="53">
        <v>0</v>
      </c>
      <c r="L12" s="75">
        <f t="shared" si="2"/>
        <v>0</v>
      </c>
      <c r="M12" s="72"/>
    </row>
    <row r="13" spans="1:13" ht="100">
      <c r="A13" s="2">
        <v>11</v>
      </c>
      <c r="B13" s="12" t="s">
        <v>232</v>
      </c>
      <c r="C13" s="4" t="s">
        <v>233</v>
      </c>
      <c r="D13" s="4" t="s">
        <v>213</v>
      </c>
      <c r="E13" s="69" t="s">
        <v>42</v>
      </c>
      <c r="F13" s="70" t="s">
        <v>37</v>
      </c>
      <c r="G13" s="70" t="s">
        <v>37</v>
      </c>
      <c r="H13" s="111">
        <v>2</v>
      </c>
      <c r="I13" s="106">
        <v>170</v>
      </c>
      <c r="J13" s="71">
        <f t="shared" si="0"/>
        <v>187</v>
      </c>
      <c r="K13" s="53">
        <v>0</v>
      </c>
      <c r="L13" s="75">
        <f t="shared" si="2"/>
        <v>0</v>
      </c>
      <c r="M13" s="72"/>
    </row>
    <row r="14" spans="1:13" ht="87.5">
      <c r="A14" s="2">
        <v>12</v>
      </c>
      <c r="B14" s="12" t="s">
        <v>234</v>
      </c>
      <c r="C14" s="4" t="s">
        <v>235</v>
      </c>
      <c r="D14" s="4" t="s">
        <v>213</v>
      </c>
      <c r="E14" s="69" t="s">
        <v>42</v>
      </c>
      <c r="F14" s="70" t="s">
        <v>37</v>
      </c>
      <c r="G14" s="70" t="s">
        <v>37</v>
      </c>
      <c r="H14" s="111">
        <v>2</v>
      </c>
      <c r="I14" s="106">
        <v>72</v>
      </c>
      <c r="J14" s="71">
        <f t="shared" si="0"/>
        <v>79.2</v>
      </c>
      <c r="K14" s="53">
        <v>0</v>
      </c>
      <c r="L14" s="75">
        <f t="shared" si="2"/>
        <v>0</v>
      </c>
      <c r="M14" s="72"/>
    </row>
    <row r="15" spans="1:13" ht="37.5">
      <c r="A15" s="2">
        <v>13</v>
      </c>
      <c r="B15" s="12" t="s">
        <v>236</v>
      </c>
      <c r="C15" s="4" t="s">
        <v>237</v>
      </c>
      <c r="D15" s="4" t="s">
        <v>213</v>
      </c>
      <c r="E15" s="69" t="s">
        <v>42</v>
      </c>
      <c r="F15" s="70" t="s">
        <v>37</v>
      </c>
      <c r="G15" s="70" t="s">
        <v>37</v>
      </c>
      <c r="H15" s="111">
        <v>6</v>
      </c>
      <c r="I15" s="106">
        <v>100</v>
      </c>
      <c r="J15" s="71">
        <f t="shared" si="0"/>
        <v>110</v>
      </c>
      <c r="K15" s="53">
        <v>0</v>
      </c>
      <c r="L15" s="75">
        <f t="shared" si="2"/>
        <v>0</v>
      </c>
      <c r="M15" s="72"/>
    </row>
    <row r="16" spans="1:13" ht="62.5">
      <c r="A16" s="2">
        <v>14</v>
      </c>
      <c r="B16" s="3" t="s">
        <v>238</v>
      </c>
      <c r="C16" s="14" t="s">
        <v>239</v>
      </c>
      <c r="D16" s="12" t="s">
        <v>213</v>
      </c>
      <c r="E16" s="69" t="s">
        <v>42</v>
      </c>
      <c r="F16" s="74" t="s">
        <v>37</v>
      </c>
      <c r="G16" s="70" t="s">
        <v>38</v>
      </c>
      <c r="H16" s="110">
        <v>4</v>
      </c>
      <c r="I16" s="40">
        <v>20</v>
      </c>
      <c r="J16" s="71">
        <f t="shared" si="0"/>
        <v>22</v>
      </c>
      <c r="K16" s="53">
        <v>0</v>
      </c>
      <c r="L16" s="71">
        <f t="shared" si="2"/>
        <v>0</v>
      </c>
      <c r="M16" s="72"/>
    </row>
    <row r="17" spans="1:13" ht="18">
      <c r="A17" s="149" t="s">
        <v>240</v>
      </c>
      <c r="B17" s="150"/>
      <c r="C17" s="150"/>
      <c r="D17" s="150"/>
      <c r="E17" s="150"/>
      <c r="F17" s="150"/>
      <c r="G17" s="150"/>
      <c r="H17" s="150"/>
      <c r="I17" s="150"/>
      <c r="J17" s="150"/>
      <c r="K17" s="17"/>
      <c r="L17" s="123">
        <f>SUM(L3:L16)</f>
        <v>0</v>
      </c>
      <c r="M17" s="19"/>
    </row>
  </sheetData>
  <sheetProtection algorithmName="SHA-512" hashValue="9OS2nqOCSTiEskIHBYDaHnKKy0NQaCxHiPuXWwTRxwdBR/nhksdwbwZN2bMBmBQ1rvSmxgI8QRATwqXJh5+fxw==" saltValue="QI2V886F+aooBYzZ5axCSg==" spinCount="100000" sheet="1" objects="1" scenarios="1"/>
  <autoFilter ref="A1:H16" xr:uid="{53BBD620-7385-447F-AA76-0DE6640CCD35}"/>
  <mergeCells count="2">
    <mergeCell ref="A17:J17"/>
    <mergeCell ref="A2:C2"/>
  </mergeCells>
  <conditionalFormatting sqref="K3:K16">
    <cfRule type="cellIs" dxfId="5" priority="1" operator="greaterThan">
      <formula>J3</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155C3-2CDC-4695-93CA-63F7170EBE85}">
  <dimension ref="A1:N19"/>
  <sheetViews>
    <sheetView zoomScale="70" zoomScaleNormal="70" workbookViewId="0">
      <selection activeCell="M4" sqref="M4"/>
    </sheetView>
  </sheetViews>
  <sheetFormatPr defaultRowHeight="12.5"/>
  <cols>
    <col min="2" max="2" width="25.26953125" customWidth="1"/>
    <col min="3" max="3" width="21.7265625" customWidth="1"/>
    <col min="4" max="4" width="23.453125" customWidth="1"/>
    <col min="5" max="5" width="17.1796875" customWidth="1"/>
    <col min="8" max="8" width="16.81640625" customWidth="1"/>
    <col min="9" max="9" width="14.7265625" customWidth="1"/>
    <col min="10" max="10" width="16.26953125" customWidth="1"/>
    <col min="11" max="11" width="20.26953125" customWidth="1"/>
    <col min="12" max="12" width="15.81640625" customWidth="1"/>
    <col min="13" max="13" width="78.54296875" customWidth="1"/>
  </cols>
  <sheetData>
    <row r="1" spans="1:14" s="52" customFormat="1" ht="39">
      <c r="A1" s="30" t="s">
        <v>19</v>
      </c>
      <c r="B1" s="31" t="s">
        <v>20</v>
      </c>
      <c r="C1" s="31" t="s">
        <v>21</v>
      </c>
      <c r="D1" s="31" t="s">
        <v>22</v>
      </c>
      <c r="E1" s="1" t="s">
        <v>23</v>
      </c>
      <c r="F1" s="1" t="s">
        <v>24</v>
      </c>
      <c r="G1" s="31" t="s">
        <v>25</v>
      </c>
      <c r="H1" s="32" t="s">
        <v>209</v>
      </c>
      <c r="I1" s="67" t="s">
        <v>27</v>
      </c>
      <c r="J1" s="58" t="s">
        <v>28</v>
      </c>
      <c r="K1" s="68" t="s">
        <v>29</v>
      </c>
      <c r="L1" s="68" t="s">
        <v>30</v>
      </c>
      <c r="M1" s="36" t="s">
        <v>31</v>
      </c>
    </row>
    <row r="2" spans="1:14" ht="18" customHeight="1">
      <c r="A2" s="151" t="s">
        <v>241</v>
      </c>
      <c r="B2" s="152"/>
      <c r="C2" s="152"/>
      <c r="D2" s="88"/>
      <c r="E2" s="88"/>
      <c r="F2" s="88"/>
      <c r="G2" s="88"/>
      <c r="H2" s="88"/>
      <c r="I2" s="88"/>
      <c r="J2" s="88"/>
      <c r="K2" s="88"/>
      <c r="L2" s="88"/>
      <c r="M2" s="88"/>
    </row>
    <row r="3" spans="1:14" ht="112.5">
      <c r="A3" s="2">
        <v>1</v>
      </c>
      <c r="B3" s="3" t="s">
        <v>242</v>
      </c>
      <c r="C3" s="3" t="s">
        <v>243</v>
      </c>
      <c r="D3" s="3" t="s">
        <v>244</v>
      </c>
      <c r="E3" s="69" t="s">
        <v>42</v>
      </c>
      <c r="F3" s="76" t="s">
        <v>245</v>
      </c>
      <c r="G3" s="76" t="s">
        <v>38</v>
      </c>
      <c r="H3" s="110">
        <v>3</v>
      </c>
      <c r="I3" s="71">
        <v>38</v>
      </c>
      <c r="J3" s="71">
        <f t="shared" ref="J3:J18" si="0">I3*0.1+I3</f>
        <v>41.8</v>
      </c>
      <c r="K3" s="53">
        <v>0</v>
      </c>
      <c r="L3" s="71">
        <f t="shared" ref="L3:L9" si="1">H3*K3</f>
        <v>0</v>
      </c>
      <c r="M3" s="72"/>
    </row>
    <row r="4" spans="1:14" ht="112.5">
      <c r="A4" s="2">
        <v>2</v>
      </c>
      <c r="B4" s="3" t="s">
        <v>246</v>
      </c>
      <c r="C4" s="3" t="s">
        <v>247</v>
      </c>
      <c r="D4" s="3" t="s">
        <v>244</v>
      </c>
      <c r="E4" s="69" t="s">
        <v>42</v>
      </c>
      <c r="F4" s="76" t="s">
        <v>245</v>
      </c>
      <c r="G4" s="76" t="s">
        <v>38</v>
      </c>
      <c r="H4" s="110">
        <v>3</v>
      </c>
      <c r="I4" s="107">
        <v>38</v>
      </c>
      <c r="J4" s="71">
        <f t="shared" si="0"/>
        <v>41.8</v>
      </c>
      <c r="K4" s="53">
        <v>0</v>
      </c>
      <c r="L4" s="71">
        <f>H4*K4</f>
        <v>0</v>
      </c>
      <c r="M4" s="72" t="s">
        <v>337</v>
      </c>
    </row>
    <row r="5" spans="1:14" ht="74.5" customHeight="1">
      <c r="A5" s="2">
        <v>3</v>
      </c>
      <c r="B5" s="3" t="s">
        <v>248</v>
      </c>
      <c r="C5" s="10" t="s">
        <v>249</v>
      </c>
      <c r="D5" s="14" t="s">
        <v>244</v>
      </c>
      <c r="E5" s="69" t="s">
        <v>42</v>
      </c>
      <c r="F5" s="76" t="s">
        <v>245</v>
      </c>
      <c r="G5" s="76" t="s">
        <v>38</v>
      </c>
      <c r="H5" s="38">
        <v>3</v>
      </c>
      <c r="I5" s="40">
        <v>75</v>
      </c>
      <c r="J5" s="71">
        <f t="shared" si="0"/>
        <v>82.5</v>
      </c>
      <c r="K5" s="53">
        <v>0</v>
      </c>
      <c r="L5" s="71">
        <f t="shared" si="1"/>
        <v>0</v>
      </c>
      <c r="M5" s="56"/>
    </row>
    <row r="6" spans="1:14" ht="62.5">
      <c r="A6" s="2">
        <v>4</v>
      </c>
      <c r="B6" s="10" t="s">
        <v>250</v>
      </c>
      <c r="C6" s="10" t="s">
        <v>251</v>
      </c>
      <c r="D6" s="3" t="s">
        <v>244</v>
      </c>
      <c r="E6" s="69" t="s">
        <v>42</v>
      </c>
      <c r="F6" s="74" t="s">
        <v>37</v>
      </c>
      <c r="G6" s="76" t="s">
        <v>38</v>
      </c>
      <c r="H6" s="110">
        <v>3</v>
      </c>
      <c r="I6" s="50">
        <v>99</v>
      </c>
      <c r="J6" s="71">
        <f t="shared" si="0"/>
        <v>108.9</v>
      </c>
      <c r="K6" s="53">
        <v>0</v>
      </c>
      <c r="L6" s="71">
        <f t="shared" si="1"/>
        <v>0</v>
      </c>
      <c r="M6" s="72"/>
    </row>
    <row r="7" spans="1:14" ht="62.5">
      <c r="A7" s="2">
        <v>5</v>
      </c>
      <c r="B7" s="3" t="s">
        <v>252</v>
      </c>
      <c r="C7" s="10" t="s">
        <v>253</v>
      </c>
      <c r="D7" s="3" t="s">
        <v>244</v>
      </c>
      <c r="E7" s="69" t="s">
        <v>42</v>
      </c>
      <c r="F7" s="74" t="s">
        <v>37</v>
      </c>
      <c r="G7" s="76" t="s">
        <v>38</v>
      </c>
      <c r="H7" s="110">
        <v>3</v>
      </c>
      <c r="I7" s="50">
        <v>99</v>
      </c>
      <c r="J7" s="71">
        <f t="shared" si="0"/>
        <v>108.9</v>
      </c>
      <c r="K7" s="53">
        <v>0</v>
      </c>
      <c r="L7" s="71">
        <f t="shared" si="1"/>
        <v>0</v>
      </c>
      <c r="M7" s="72"/>
    </row>
    <row r="8" spans="1:14" ht="39" customHeight="1">
      <c r="A8" s="2">
        <v>6</v>
      </c>
      <c r="B8" s="3" t="s">
        <v>254</v>
      </c>
      <c r="C8" s="3" t="s">
        <v>255</v>
      </c>
      <c r="D8" s="3" t="s">
        <v>244</v>
      </c>
      <c r="E8" s="69" t="s">
        <v>42</v>
      </c>
      <c r="F8" s="2" t="s">
        <v>256</v>
      </c>
      <c r="G8" s="76" t="s">
        <v>38</v>
      </c>
      <c r="H8" s="2">
        <v>3</v>
      </c>
      <c r="I8" s="51">
        <v>150</v>
      </c>
      <c r="J8" s="71">
        <f t="shared" si="0"/>
        <v>165</v>
      </c>
      <c r="K8" s="53">
        <v>0</v>
      </c>
      <c r="L8" s="71">
        <f t="shared" si="1"/>
        <v>0</v>
      </c>
      <c r="M8" s="72"/>
    </row>
    <row r="9" spans="1:14" ht="62.5">
      <c r="A9" s="2">
        <v>7</v>
      </c>
      <c r="B9" s="3" t="s">
        <v>257</v>
      </c>
      <c r="C9" s="3" t="s">
        <v>258</v>
      </c>
      <c r="D9" s="3" t="s">
        <v>259</v>
      </c>
      <c r="E9" s="69" t="s">
        <v>42</v>
      </c>
      <c r="F9" s="74" t="s">
        <v>38</v>
      </c>
      <c r="G9" s="76" t="s">
        <v>38</v>
      </c>
      <c r="H9" s="38">
        <v>1</v>
      </c>
      <c r="I9" s="40">
        <v>25</v>
      </c>
      <c r="J9" s="71">
        <f t="shared" si="0"/>
        <v>27.5</v>
      </c>
      <c r="K9" s="53">
        <v>0</v>
      </c>
      <c r="L9" s="71">
        <f t="shared" si="1"/>
        <v>0</v>
      </c>
      <c r="M9" s="72"/>
    </row>
    <row r="10" spans="1:14" ht="74.5" customHeight="1">
      <c r="A10" s="2">
        <v>8</v>
      </c>
      <c r="B10" s="3" t="s">
        <v>238</v>
      </c>
      <c r="C10" s="14" t="s">
        <v>260</v>
      </c>
      <c r="D10" s="12" t="s">
        <v>261</v>
      </c>
      <c r="E10" s="69" t="s">
        <v>42</v>
      </c>
      <c r="F10" s="74" t="s">
        <v>38</v>
      </c>
      <c r="G10" s="76" t="s">
        <v>38</v>
      </c>
      <c r="H10" s="110">
        <v>3</v>
      </c>
      <c r="I10" s="40">
        <v>20</v>
      </c>
      <c r="J10" s="71">
        <f t="shared" si="0"/>
        <v>22</v>
      </c>
      <c r="K10" s="53">
        <v>0</v>
      </c>
      <c r="L10" s="71">
        <f>H10*K10</f>
        <v>0</v>
      </c>
      <c r="M10" s="72"/>
    </row>
    <row r="11" spans="1:14" s="37" customFormat="1" ht="136.9" customHeight="1">
      <c r="A11" s="2">
        <v>9</v>
      </c>
      <c r="B11" s="3" t="s">
        <v>116</v>
      </c>
      <c r="C11" s="3" t="s">
        <v>262</v>
      </c>
      <c r="D11" s="4" t="s">
        <v>259</v>
      </c>
      <c r="E11" s="4" t="s">
        <v>118</v>
      </c>
      <c r="F11" s="49" t="s">
        <v>38</v>
      </c>
      <c r="G11" s="76" t="s">
        <v>38</v>
      </c>
      <c r="H11" s="39">
        <v>5</v>
      </c>
      <c r="I11" s="40">
        <v>10</v>
      </c>
      <c r="J11" s="40">
        <f t="shared" si="0"/>
        <v>11</v>
      </c>
      <c r="K11" s="53">
        <v>0</v>
      </c>
      <c r="L11" s="41">
        <f t="shared" ref="L11" si="2">H11*K11</f>
        <v>0</v>
      </c>
      <c r="M11" s="59"/>
      <c r="N11" s="42"/>
    </row>
    <row r="12" spans="1:14" s="37" customFormat="1" ht="112.5">
      <c r="A12" s="2">
        <v>10</v>
      </c>
      <c r="B12" s="12" t="s">
        <v>263</v>
      </c>
      <c r="C12" s="10" t="s">
        <v>264</v>
      </c>
      <c r="D12" s="3" t="s">
        <v>244</v>
      </c>
      <c r="E12" s="4" t="s">
        <v>42</v>
      </c>
      <c r="F12" s="2" t="s">
        <v>37</v>
      </c>
      <c r="G12" s="76" t="s">
        <v>38</v>
      </c>
      <c r="H12" s="9">
        <v>3</v>
      </c>
      <c r="I12" s="108">
        <v>80</v>
      </c>
      <c r="J12" s="40">
        <f t="shared" si="0"/>
        <v>88</v>
      </c>
      <c r="K12" s="53">
        <v>0</v>
      </c>
      <c r="L12" s="41">
        <f t="shared" ref="L12:L17" si="3">H12*K12</f>
        <v>0</v>
      </c>
      <c r="M12" s="62"/>
      <c r="N12" s="42"/>
    </row>
    <row r="13" spans="1:14" s="37" customFormat="1" ht="25">
      <c r="A13" s="2">
        <v>11</v>
      </c>
      <c r="B13" s="3" t="s">
        <v>265</v>
      </c>
      <c r="C13" s="3" t="s">
        <v>266</v>
      </c>
      <c r="D13" s="4" t="s">
        <v>259</v>
      </c>
      <c r="E13" s="4" t="s">
        <v>42</v>
      </c>
      <c r="F13" s="38" t="s">
        <v>38</v>
      </c>
      <c r="G13" s="76" t="s">
        <v>38</v>
      </c>
      <c r="H13" s="111">
        <v>6</v>
      </c>
      <c r="I13" s="103">
        <v>25</v>
      </c>
      <c r="J13" s="40">
        <f t="shared" si="0"/>
        <v>27.5</v>
      </c>
      <c r="K13" s="53">
        <v>0</v>
      </c>
      <c r="L13" s="41">
        <f t="shared" si="3"/>
        <v>0</v>
      </c>
      <c r="M13" s="61"/>
      <c r="N13" s="42"/>
    </row>
    <row r="14" spans="1:14" s="37" customFormat="1" ht="51.75" customHeight="1">
      <c r="A14" s="2">
        <v>12</v>
      </c>
      <c r="B14" s="3" t="s">
        <v>267</v>
      </c>
      <c r="C14" s="10" t="s">
        <v>268</v>
      </c>
      <c r="D14" s="4" t="s">
        <v>244</v>
      </c>
      <c r="E14" s="4" t="s">
        <v>42</v>
      </c>
      <c r="F14" s="38" t="s">
        <v>37</v>
      </c>
      <c r="G14" s="76" t="s">
        <v>38</v>
      </c>
      <c r="H14" s="111">
        <v>3</v>
      </c>
      <c r="I14" s="103">
        <v>5.5</v>
      </c>
      <c r="J14" s="40">
        <f t="shared" si="0"/>
        <v>6.05</v>
      </c>
      <c r="K14" s="53">
        <v>0</v>
      </c>
      <c r="L14" s="41">
        <f t="shared" si="3"/>
        <v>0</v>
      </c>
      <c r="M14" s="61"/>
      <c r="N14" s="42"/>
    </row>
    <row r="15" spans="1:14" s="37" customFormat="1" ht="125">
      <c r="A15" s="2">
        <v>13</v>
      </c>
      <c r="B15" s="3" t="s">
        <v>133</v>
      </c>
      <c r="C15" s="3" t="s">
        <v>134</v>
      </c>
      <c r="D15" s="4" t="s">
        <v>269</v>
      </c>
      <c r="E15" s="4" t="s">
        <v>136</v>
      </c>
      <c r="F15" s="38" t="s">
        <v>38</v>
      </c>
      <c r="G15" s="76" t="s">
        <v>38</v>
      </c>
      <c r="H15" s="39">
        <v>3</v>
      </c>
      <c r="I15" s="50">
        <v>80</v>
      </c>
      <c r="J15" s="40">
        <f t="shared" si="0"/>
        <v>88</v>
      </c>
      <c r="K15" s="53">
        <v>0</v>
      </c>
      <c r="L15" s="41">
        <f t="shared" si="3"/>
        <v>0</v>
      </c>
      <c r="M15" s="59"/>
      <c r="N15" s="42"/>
    </row>
    <row r="16" spans="1:14" s="37" customFormat="1" ht="135" customHeight="1">
      <c r="A16" s="2">
        <v>14</v>
      </c>
      <c r="B16" s="3" t="s">
        <v>137</v>
      </c>
      <c r="C16" s="3" t="s">
        <v>134</v>
      </c>
      <c r="D16" s="4" t="s">
        <v>269</v>
      </c>
      <c r="E16" s="4" t="s">
        <v>138</v>
      </c>
      <c r="F16" s="38" t="s">
        <v>38</v>
      </c>
      <c r="G16" s="76" t="s">
        <v>38</v>
      </c>
      <c r="H16" s="39">
        <v>3</v>
      </c>
      <c r="I16" s="40">
        <v>90</v>
      </c>
      <c r="J16" s="40">
        <f t="shared" si="0"/>
        <v>99</v>
      </c>
      <c r="K16" s="53">
        <v>0</v>
      </c>
      <c r="L16" s="41">
        <f t="shared" si="3"/>
        <v>0</v>
      </c>
      <c r="M16" s="59"/>
      <c r="N16" s="42"/>
    </row>
    <row r="17" spans="1:14" s="37" customFormat="1" ht="124.5" customHeight="1">
      <c r="A17" s="2">
        <v>15</v>
      </c>
      <c r="B17" s="3" t="s">
        <v>139</v>
      </c>
      <c r="C17" s="48" t="s">
        <v>140</v>
      </c>
      <c r="D17" s="4" t="s">
        <v>270</v>
      </c>
      <c r="E17" s="4" t="s">
        <v>141</v>
      </c>
      <c r="F17" s="38" t="s">
        <v>38</v>
      </c>
      <c r="G17" s="76" t="s">
        <v>38</v>
      </c>
      <c r="H17" s="39">
        <v>1</v>
      </c>
      <c r="I17" s="51">
        <v>75</v>
      </c>
      <c r="J17" s="40">
        <f t="shared" si="0"/>
        <v>82.5</v>
      </c>
      <c r="K17" s="53">
        <v>0</v>
      </c>
      <c r="L17" s="41">
        <f t="shared" si="3"/>
        <v>0</v>
      </c>
      <c r="M17" s="59"/>
      <c r="N17" s="42"/>
    </row>
    <row r="18" spans="1:14" ht="37.5">
      <c r="A18" s="2">
        <v>16</v>
      </c>
      <c r="B18" s="3" t="s">
        <v>184</v>
      </c>
      <c r="C18" s="3" t="s">
        <v>271</v>
      </c>
      <c r="D18" s="4" t="s">
        <v>259</v>
      </c>
      <c r="E18" s="69" t="s">
        <v>42</v>
      </c>
      <c r="F18" s="74" t="s">
        <v>38</v>
      </c>
      <c r="G18" s="76" t="s">
        <v>38</v>
      </c>
      <c r="H18" s="38">
        <v>30</v>
      </c>
      <c r="I18" s="109">
        <v>10</v>
      </c>
      <c r="J18" s="71">
        <f t="shared" si="0"/>
        <v>11</v>
      </c>
      <c r="K18" s="53">
        <v>0</v>
      </c>
      <c r="L18" s="71">
        <f>H18*K18</f>
        <v>0</v>
      </c>
      <c r="M18" s="72"/>
    </row>
    <row r="19" spans="1:14" ht="18">
      <c r="A19" s="149" t="s">
        <v>272</v>
      </c>
      <c r="B19" s="150"/>
      <c r="C19" s="150"/>
      <c r="D19" s="150"/>
      <c r="E19" s="150"/>
      <c r="F19" s="150"/>
      <c r="G19" s="150"/>
      <c r="H19" s="150"/>
      <c r="I19" s="150"/>
      <c r="J19" s="150"/>
      <c r="K19" s="17"/>
      <c r="L19" s="123">
        <f>SUM(L3:L18)</f>
        <v>0</v>
      </c>
      <c r="M19" s="19"/>
    </row>
  </sheetData>
  <sheetProtection algorithmName="SHA-512" hashValue="96CzZzDvmR/LYBwZwHmi48Gk+h2q0/wPJ7BHDKpk4bF8Zr5s1YX6gNW6MmvW91p1t0Gq64XLlf3lUmEpXicl8w==" saltValue="OLGihIxSx/vAxu8V6AFKpg==" spinCount="100000" sheet="1" objects="1" scenarios="1"/>
  <mergeCells count="2">
    <mergeCell ref="A19:J19"/>
    <mergeCell ref="A2:C2"/>
  </mergeCells>
  <conditionalFormatting sqref="K3:K18">
    <cfRule type="cellIs" dxfId="4" priority="1" operator="greaterThan">
      <formula>J3</formula>
    </cfRule>
  </conditionalFormatting>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C6EB2-807C-40F0-B2C0-5B79351ECBCB}">
  <dimension ref="A1:M13"/>
  <sheetViews>
    <sheetView zoomScale="70" zoomScaleNormal="70" workbookViewId="0">
      <selection activeCell="R6" sqref="R6"/>
    </sheetView>
  </sheetViews>
  <sheetFormatPr defaultRowHeight="12.5"/>
  <cols>
    <col min="1" max="1" width="6.7265625" bestFit="1" customWidth="1"/>
    <col min="2" max="2" width="27.7265625" bestFit="1" customWidth="1"/>
    <col min="3" max="3" width="26" customWidth="1"/>
    <col min="4" max="4" width="23.7265625" customWidth="1"/>
    <col min="5" max="5" width="5.7265625" bestFit="1" customWidth="1"/>
    <col min="6" max="7" width="9.1796875" customWidth="1"/>
    <col min="8" max="8" width="23.7265625" customWidth="1"/>
    <col min="9" max="9" width="15.26953125" customWidth="1"/>
    <col min="10" max="10" width="15.7265625" bestFit="1" customWidth="1"/>
    <col min="11" max="11" width="16.7265625" bestFit="1" customWidth="1"/>
    <col min="12" max="12" width="21" customWidth="1"/>
    <col min="13" max="13" width="56.26953125" customWidth="1"/>
  </cols>
  <sheetData>
    <row r="1" spans="1:13" s="52" customFormat="1" ht="39">
      <c r="A1" s="30" t="s">
        <v>19</v>
      </c>
      <c r="B1" s="31" t="s">
        <v>20</v>
      </c>
      <c r="C1" s="31" t="s">
        <v>21</v>
      </c>
      <c r="D1" s="31" t="s">
        <v>22</v>
      </c>
      <c r="E1" s="1" t="s">
        <v>23</v>
      </c>
      <c r="F1" s="1" t="s">
        <v>24</v>
      </c>
      <c r="G1" s="31" t="s">
        <v>25</v>
      </c>
      <c r="H1" s="32" t="s">
        <v>273</v>
      </c>
      <c r="I1" s="33" t="s">
        <v>27</v>
      </c>
      <c r="J1" s="58" t="s">
        <v>28</v>
      </c>
      <c r="K1" s="35" t="s">
        <v>29</v>
      </c>
      <c r="L1" s="35" t="s">
        <v>30</v>
      </c>
      <c r="M1" s="36" t="s">
        <v>31</v>
      </c>
    </row>
    <row r="2" spans="1:13" ht="18" customHeight="1">
      <c r="A2" s="151" t="s">
        <v>274</v>
      </c>
      <c r="B2" s="152"/>
      <c r="C2" s="88"/>
      <c r="D2" s="88"/>
      <c r="E2" s="88"/>
      <c r="F2" s="88"/>
      <c r="G2" s="88"/>
      <c r="H2" s="88"/>
      <c r="I2" s="88"/>
      <c r="J2" s="88"/>
      <c r="K2" s="88"/>
      <c r="L2" s="88"/>
      <c r="M2" s="88"/>
    </row>
    <row r="3" spans="1:13" ht="87.5">
      <c r="A3" s="2">
        <v>1</v>
      </c>
      <c r="B3" s="82" t="s">
        <v>275</v>
      </c>
      <c r="C3" s="25" t="s">
        <v>276</v>
      </c>
      <c r="D3" s="4" t="s">
        <v>277</v>
      </c>
      <c r="E3" s="5" t="s">
        <v>42</v>
      </c>
      <c r="F3" s="70" t="s">
        <v>38</v>
      </c>
      <c r="G3" s="70" t="s">
        <v>38</v>
      </c>
      <c r="H3" s="89">
        <v>4</v>
      </c>
      <c r="I3" s="7">
        <v>200</v>
      </c>
      <c r="J3" s="7">
        <f t="shared" ref="J3:J8" si="0">I3*0.1+I3</f>
        <v>220</v>
      </c>
      <c r="K3" s="53">
        <v>0</v>
      </c>
      <c r="L3" s="8">
        <f>H3*K3</f>
        <v>0</v>
      </c>
      <c r="M3" s="54"/>
    </row>
    <row r="4" spans="1:13" ht="87.5">
      <c r="A4" s="2">
        <v>2</v>
      </c>
      <c r="B4" s="82" t="s">
        <v>278</v>
      </c>
      <c r="C4" s="87" t="s">
        <v>279</v>
      </c>
      <c r="D4" s="4" t="s">
        <v>277</v>
      </c>
      <c r="E4" s="3" t="s">
        <v>42</v>
      </c>
      <c r="F4" s="70" t="s">
        <v>38</v>
      </c>
      <c r="G4" s="70" t="s">
        <v>38</v>
      </c>
      <c r="H4" s="89">
        <v>4</v>
      </c>
      <c r="I4" s="7">
        <v>90</v>
      </c>
      <c r="J4" s="7">
        <f t="shared" si="0"/>
        <v>99</v>
      </c>
      <c r="K4" s="53">
        <v>0</v>
      </c>
      <c r="L4" s="8">
        <f t="shared" ref="L4:L12" si="1">H4*K4</f>
        <v>0</v>
      </c>
      <c r="M4" s="55"/>
    </row>
    <row r="5" spans="1:13" ht="87.5">
      <c r="A5" s="2">
        <v>3</v>
      </c>
      <c r="B5" s="83" t="s">
        <v>280</v>
      </c>
      <c r="C5" s="81" t="s">
        <v>281</v>
      </c>
      <c r="D5" s="4" t="s">
        <v>277</v>
      </c>
      <c r="E5" s="5" t="s">
        <v>42</v>
      </c>
      <c r="F5" s="70" t="s">
        <v>37</v>
      </c>
      <c r="G5" s="70" t="s">
        <v>38</v>
      </c>
      <c r="H5" s="89">
        <v>8</v>
      </c>
      <c r="I5" s="7">
        <v>50</v>
      </c>
      <c r="J5" s="7">
        <f t="shared" si="0"/>
        <v>55</v>
      </c>
      <c r="K5" s="53">
        <v>0</v>
      </c>
      <c r="L5" s="8">
        <f t="shared" si="1"/>
        <v>0</v>
      </c>
      <c r="M5" s="54"/>
    </row>
    <row r="6" spans="1:13" ht="137.5">
      <c r="A6" s="2">
        <v>4</v>
      </c>
      <c r="B6" s="82" t="s">
        <v>282</v>
      </c>
      <c r="C6" s="25" t="s">
        <v>283</v>
      </c>
      <c r="D6" s="4" t="s">
        <v>277</v>
      </c>
      <c r="E6" s="5" t="s">
        <v>42</v>
      </c>
      <c r="F6" s="70" t="s">
        <v>38</v>
      </c>
      <c r="G6" s="70" t="s">
        <v>38</v>
      </c>
      <c r="H6" s="89">
        <v>8</v>
      </c>
      <c r="I6" s="7">
        <v>65</v>
      </c>
      <c r="J6" s="7">
        <f t="shared" si="0"/>
        <v>71.5</v>
      </c>
      <c r="K6" s="53">
        <v>0</v>
      </c>
      <c r="L6" s="8">
        <f t="shared" si="1"/>
        <v>0</v>
      </c>
      <c r="M6" s="56" t="s">
        <v>337</v>
      </c>
    </row>
    <row r="7" spans="1:13" ht="50">
      <c r="A7" s="9">
        <v>5</v>
      </c>
      <c r="B7" s="85" t="s">
        <v>284</v>
      </c>
      <c r="C7" s="86" t="s">
        <v>285</v>
      </c>
      <c r="D7" s="25" t="s">
        <v>277</v>
      </c>
      <c r="E7" s="73" t="s">
        <v>42</v>
      </c>
      <c r="F7" s="70" t="s">
        <v>37</v>
      </c>
      <c r="G7" s="70" t="s">
        <v>38</v>
      </c>
      <c r="H7" s="89">
        <v>16</v>
      </c>
      <c r="I7" s="7">
        <v>20</v>
      </c>
      <c r="J7" s="7">
        <f t="shared" si="0"/>
        <v>22</v>
      </c>
      <c r="K7" s="53">
        <v>0</v>
      </c>
      <c r="L7" s="8">
        <f t="shared" si="1"/>
        <v>0</v>
      </c>
      <c r="M7" s="56"/>
    </row>
    <row r="8" spans="1:13" ht="25">
      <c r="A8" s="2">
        <v>6</v>
      </c>
      <c r="B8" s="82" t="s">
        <v>184</v>
      </c>
      <c r="C8" s="81" t="s">
        <v>286</v>
      </c>
      <c r="D8" s="4" t="s">
        <v>277</v>
      </c>
      <c r="E8" s="5" t="s">
        <v>42</v>
      </c>
      <c r="F8" s="70" t="s">
        <v>38</v>
      </c>
      <c r="G8" s="70" t="s">
        <v>38</v>
      </c>
      <c r="H8" s="89">
        <v>24</v>
      </c>
      <c r="I8" s="7">
        <v>7</v>
      </c>
      <c r="J8" s="7">
        <f t="shared" si="0"/>
        <v>7.7</v>
      </c>
      <c r="K8" s="53">
        <v>0</v>
      </c>
      <c r="L8" s="8">
        <f t="shared" si="1"/>
        <v>0</v>
      </c>
      <c r="M8" s="54"/>
    </row>
    <row r="9" spans="1:13" ht="50">
      <c r="A9" s="2">
        <v>7</v>
      </c>
      <c r="B9" s="82" t="s">
        <v>287</v>
      </c>
      <c r="C9" s="84" t="s">
        <v>288</v>
      </c>
      <c r="D9" s="4" t="s">
        <v>277</v>
      </c>
      <c r="E9" s="5" t="s">
        <v>42</v>
      </c>
      <c r="F9" s="70" t="s">
        <v>38</v>
      </c>
      <c r="G9" s="70" t="s">
        <v>38</v>
      </c>
      <c r="H9" s="89">
        <v>2</v>
      </c>
      <c r="I9" s="7"/>
      <c r="J9" s="7">
        <v>1000</v>
      </c>
      <c r="K9" s="53">
        <v>0</v>
      </c>
      <c r="L9" s="8">
        <f t="shared" si="1"/>
        <v>0</v>
      </c>
      <c r="M9" s="54"/>
    </row>
    <row r="10" spans="1:13" ht="25">
      <c r="A10" s="2">
        <v>8</v>
      </c>
      <c r="B10" s="82" t="s">
        <v>289</v>
      </c>
      <c r="C10" s="84" t="s">
        <v>290</v>
      </c>
      <c r="D10" s="4" t="s">
        <v>277</v>
      </c>
      <c r="E10" s="5" t="s">
        <v>42</v>
      </c>
      <c r="F10" s="70" t="s">
        <v>38</v>
      </c>
      <c r="G10" s="70" t="s">
        <v>38</v>
      </c>
      <c r="H10" s="89">
        <v>8</v>
      </c>
      <c r="I10" s="7">
        <v>50</v>
      </c>
      <c r="J10" s="7">
        <f>I10*0.1+I10</f>
        <v>55</v>
      </c>
      <c r="K10" s="53">
        <v>0</v>
      </c>
      <c r="L10" s="8">
        <f t="shared" si="1"/>
        <v>0</v>
      </c>
      <c r="M10" s="54"/>
    </row>
    <row r="11" spans="1:13" ht="75">
      <c r="A11" s="2">
        <v>9</v>
      </c>
      <c r="B11" s="82" t="s">
        <v>291</v>
      </c>
      <c r="C11" s="81" t="s">
        <v>292</v>
      </c>
      <c r="D11" s="4" t="s">
        <v>293</v>
      </c>
      <c r="E11" s="5" t="s">
        <v>42</v>
      </c>
      <c r="F11" s="70" t="s">
        <v>38</v>
      </c>
      <c r="G11" s="70" t="s">
        <v>38</v>
      </c>
      <c r="H11" s="89">
        <v>4</v>
      </c>
      <c r="I11" s="7">
        <v>120</v>
      </c>
      <c r="J11" s="7">
        <f>I11*0.1+I11</f>
        <v>132</v>
      </c>
      <c r="K11" s="53">
        <v>0</v>
      </c>
      <c r="L11" s="8">
        <f t="shared" si="1"/>
        <v>0</v>
      </c>
      <c r="M11" s="54"/>
    </row>
    <row r="12" spans="1:13" ht="25">
      <c r="A12" s="2">
        <v>10</v>
      </c>
      <c r="B12" s="82" t="s">
        <v>294</v>
      </c>
      <c r="C12" s="84" t="s">
        <v>295</v>
      </c>
      <c r="D12" s="4" t="s">
        <v>277</v>
      </c>
      <c r="E12" s="5" t="s">
        <v>42</v>
      </c>
      <c r="F12" s="70" t="s">
        <v>37</v>
      </c>
      <c r="G12" s="70" t="s">
        <v>38</v>
      </c>
      <c r="H12" s="89">
        <v>8</v>
      </c>
      <c r="I12" s="7">
        <v>6</v>
      </c>
      <c r="J12" s="7">
        <f>I12*0.1+I12</f>
        <v>6.6</v>
      </c>
      <c r="K12" s="53">
        <v>0</v>
      </c>
      <c r="L12" s="8">
        <f t="shared" si="1"/>
        <v>0</v>
      </c>
      <c r="M12" s="54"/>
    </row>
    <row r="13" spans="1:13" ht="31.15" customHeight="1">
      <c r="A13" s="149" t="s">
        <v>296</v>
      </c>
      <c r="B13" s="150"/>
      <c r="C13" s="150"/>
      <c r="D13" s="150"/>
      <c r="E13" s="150"/>
      <c r="F13" s="150"/>
      <c r="G13" s="150"/>
      <c r="H13" s="150"/>
      <c r="I13" s="150"/>
      <c r="J13" s="150"/>
      <c r="K13" s="17"/>
      <c r="L13" s="123">
        <f>SUM(L3:L12)</f>
        <v>0</v>
      </c>
      <c r="M13" s="19"/>
    </row>
  </sheetData>
  <sheetProtection algorithmName="SHA-512" hashValue="3alxAxeSZxlotoksohNOpqrl3m6vzvunV/WB8O+UUXU5ZYUOb8B9BxOustq8xeyn9bMSfGX8LSfE4ZAnzn2A8Q==" saltValue="UIu3xclgirva9j6B2vYawQ==" spinCount="100000" sheet="1" objects="1" scenarios="1"/>
  <autoFilter ref="A1:H1" xr:uid="{CF6C6EB2-807C-40F0-B2C0-5B79351ECBCB}"/>
  <mergeCells count="2">
    <mergeCell ref="A13:J13"/>
    <mergeCell ref="A2:B2"/>
  </mergeCells>
  <conditionalFormatting sqref="K3:K12">
    <cfRule type="cellIs" dxfId="3" priority="1" operator="greaterThan">
      <formula>J3</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B2E89-BB71-4330-A8A1-9A396E7C88CA}">
  <dimension ref="A1:N20"/>
  <sheetViews>
    <sheetView zoomScale="85" zoomScaleNormal="85" workbookViewId="0">
      <selection activeCell="L3" activeCellId="1" sqref="A3:J14 L3:L15"/>
    </sheetView>
  </sheetViews>
  <sheetFormatPr defaultRowHeight="12.5"/>
  <cols>
    <col min="1" max="1" width="6.7265625" bestFit="1" customWidth="1"/>
    <col min="2" max="2" width="27.7265625" bestFit="1" customWidth="1"/>
    <col min="3" max="3" width="38.7265625" customWidth="1"/>
    <col min="4" max="4" width="23.7265625" customWidth="1"/>
    <col min="5" max="5" width="18.453125" customWidth="1"/>
    <col min="6" max="7" width="9.1796875" customWidth="1"/>
    <col min="8" max="8" width="23.7265625" customWidth="1"/>
    <col min="9" max="9" width="15.26953125" customWidth="1"/>
    <col min="10" max="10" width="15.7265625" bestFit="1" customWidth="1"/>
    <col min="11" max="11" width="16.7265625" bestFit="1" customWidth="1"/>
    <col min="12" max="12" width="21.453125" customWidth="1"/>
    <col min="13" max="13" width="66.26953125" customWidth="1"/>
  </cols>
  <sheetData>
    <row r="1" spans="1:14" s="52" customFormat="1" ht="39">
      <c r="A1" s="30" t="s">
        <v>19</v>
      </c>
      <c r="B1" s="31" t="s">
        <v>20</v>
      </c>
      <c r="C1" s="31" t="s">
        <v>21</v>
      </c>
      <c r="D1" s="31" t="s">
        <v>22</v>
      </c>
      <c r="E1" s="1" t="s">
        <v>23</v>
      </c>
      <c r="F1" s="1" t="s">
        <v>24</v>
      </c>
      <c r="G1" s="31" t="s">
        <v>25</v>
      </c>
      <c r="H1" s="32" t="s">
        <v>273</v>
      </c>
      <c r="I1" s="33" t="s">
        <v>27</v>
      </c>
      <c r="J1" s="58" t="s">
        <v>28</v>
      </c>
      <c r="K1" s="35" t="s">
        <v>29</v>
      </c>
      <c r="L1" s="35" t="s">
        <v>30</v>
      </c>
      <c r="M1" s="36" t="s">
        <v>31</v>
      </c>
    </row>
    <row r="2" spans="1:14" ht="18" customHeight="1">
      <c r="A2" s="151" t="s">
        <v>297</v>
      </c>
      <c r="B2" s="152"/>
      <c r="C2" s="90"/>
      <c r="D2" s="90"/>
      <c r="E2" s="90"/>
      <c r="F2" s="90"/>
      <c r="G2" s="90"/>
      <c r="H2" s="90"/>
      <c r="I2" s="90"/>
      <c r="J2" s="90"/>
      <c r="K2" s="90"/>
      <c r="L2" s="90"/>
      <c r="M2" s="90"/>
    </row>
    <row r="3" spans="1:14" s="37" customFormat="1" ht="112.5">
      <c r="A3" s="38">
        <v>1</v>
      </c>
      <c r="B3" s="3" t="s">
        <v>133</v>
      </c>
      <c r="C3" s="3" t="s">
        <v>134</v>
      </c>
      <c r="D3" s="4" t="s">
        <v>298</v>
      </c>
      <c r="E3" s="4" t="s">
        <v>136</v>
      </c>
      <c r="F3" s="38" t="s">
        <v>38</v>
      </c>
      <c r="G3" s="38" t="s">
        <v>38</v>
      </c>
      <c r="H3" s="39">
        <v>1</v>
      </c>
      <c r="I3" s="50">
        <v>100</v>
      </c>
      <c r="J3" s="40">
        <f t="shared" ref="J3:J13" si="0">I3*0.1+I3</f>
        <v>110</v>
      </c>
      <c r="K3" s="56">
        <v>0</v>
      </c>
      <c r="L3" s="41">
        <f t="shared" ref="L3:L5" si="1">H3*K3</f>
        <v>0</v>
      </c>
      <c r="M3" s="59"/>
      <c r="N3" s="42"/>
    </row>
    <row r="4" spans="1:14" s="37" customFormat="1" ht="135" customHeight="1">
      <c r="A4" s="38">
        <v>2</v>
      </c>
      <c r="B4" s="3" t="s">
        <v>137</v>
      </c>
      <c r="C4" s="3" t="s">
        <v>134</v>
      </c>
      <c r="D4" s="4" t="s">
        <v>298</v>
      </c>
      <c r="E4" s="4" t="s">
        <v>138</v>
      </c>
      <c r="F4" s="38" t="s">
        <v>38</v>
      </c>
      <c r="G4" s="38" t="s">
        <v>38</v>
      </c>
      <c r="H4" s="39">
        <v>1</v>
      </c>
      <c r="I4" s="40">
        <v>120</v>
      </c>
      <c r="J4" s="40">
        <f t="shared" si="0"/>
        <v>132</v>
      </c>
      <c r="K4" s="56">
        <v>0</v>
      </c>
      <c r="L4" s="41">
        <f t="shared" si="1"/>
        <v>0</v>
      </c>
      <c r="M4" s="59"/>
      <c r="N4" s="42"/>
    </row>
    <row r="5" spans="1:14" s="37" customFormat="1" ht="124.5" customHeight="1">
      <c r="A5" s="2">
        <v>3</v>
      </c>
      <c r="B5" s="3" t="s">
        <v>139</v>
      </c>
      <c r="C5" s="48" t="s">
        <v>140</v>
      </c>
      <c r="D5" s="4" t="s">
        <v>298</v>
      </c>
      <c r="E5" s="4" t="s">
        <v>141</v>
      </c>
      <c r="F5" s="38" t="s">
        <v>38</v>
      </c>
      <c r="G5" s="38" t="s">
        <v>38</v>
      </c>
      <c r="H5" s="39">
        <v>1</v>
      </c>
      <c r="I5" s="51">
        <v>120</v>
      </c>
      <c r="J5" s="40">
        <f t="shared" si="0"/>
        <v>132</v>
      </c>
      <c r="K5" s="56">
        <v>0</v>
      </c>
      <c r="L5" s="41">
        <f t="shared" si="1"/>
        <v>0</v>
      </c>
      <c r="M5" s="59"/>
      <c r="N5" s="42"/>
    </row>
    <row r="6" spans="1:14" s="37" customFormat="1" ht="115.9" customHeight="1">
      <c r="A6" s="38">
        <v>4</v>
      </c>
      <c r="B6" s="10" t="s">
        <v>299</v>
      </c>
      <c r="C6" s="10" t="s">
        <v>300</v>
      </c>
      <c r="D6" s="4" t="s">
        <v>298</v>
      </c>
      <c r="E6" s="4" t="s">
        <v>115</v>
      </c>
      <c r="F6" s="29" t="s">
        <v>37</v>
      </c>
      <c r="G6" s="29" t="s">
        <v>38</v>
      </c>
      <c r="H6" s="92">
        <v>1</v>
      </c>
      <c r="I6" s="104">
        <v>100</v>
      </c>
      <c r="J6" s="40">
        <f t="shared" si="0"/>
        <v>110</v>
      </c>
      <c r="K6" s="56">
        <v>0</v>
      </c>
      <c r="L6" s="41">
        <f t="shared" ref="L6" si="2">H6*K6</f>
        <v>0</v>
      </c>
      <c r="M6" s="62"/>
      <c r="N6" s="42"/>
    </row>
    <row r="7" spans="1:14" s="37" customFormat="1" ht="136.9" customHeight="1">
      <c r="A7" s="38">
        <v>5</v>
      </c>
      <c r="B7" s="3" t="s">
        <v>116</v>
      </c>
      <c r="C7" s="3" t="s">
        <v>117</v>
      </c>
      <c r="D7" s="4" t="s">
        <v>301</v>
      </c>
      <c r="E7" s="4" t="s">
        <v>118</v>
      </c>
      <c r="F7" s="49" t="s">
        <v>38</v>
      </c>
      <c r="G7" s="49" t="s">
        <v>38</v>
      </c>
      <c r="H7" s="39">
        <v>1</v>
      </c>
      <c r="I7" s="40">
        <v>20</v>
      </c>
      <c r="J7" s="40">
        <f t="shared" si="0"/>
        <v>22</v>
      </c>
      <c r="K7" s="56">
        <v>0</v>
      </c>
      <c r="L7" s="41">
        <f t="shared" ref="L7:L13" si="3">H7*K7</f>
        <v>0</v>
      </c>
      <c r="M7" s="59"/>
      <c r="N7" s="42"/>
    </row>
    <row r="8" spans="1:14" s="100" customFormat="1" ht="66.75" customHeight="1">
      <c r="A8" s="38">
        <v>6</v>
      </c>
      <c r="B8" s="3" t="s">
        <v>119</v>
      </c>
      <c r="C8" s="4" t="s">
        <v>120</v>
      </c>
      <c r="D8" s="4" t="s">
        <v>302</v>
      </c>
      <c r="E8" s="4" t="s">
        <v>121</v>
      </c>
      <c r="F8" s="49" t="s">
        <v>38</v>
      </c>
      <c r="G8" s="49" t="s">
        <v>38</v>
      </c>
      <c r="H8" s="39">
        <v>1</v>
      </c>
      <c r="I8" s="40">
        <v>22</v>
      </c>
      <c r="J8" s="40">
        <f t="shared" si="0"/>
        <v>24.2</v>
      </c>
      <c r="K8" s="56">
        <v>0</v>
      </c>
      <c r="L8" s="41">
        <f t="shared" si="3"/>
        <v>0</v>
      </c>
      <c r="M8" s="98"/>
      <c r="N8" s="99"/>
    </row>
    <row r="9" spans="1:14" s="37" customFormat="1" ht="279" customHeight="1">
      <c r="A9" s="2">
        <v>7</v>
      </c>
      <c r="B9" s="3" t="s">
        <v>110</v>
      </c>
      <c r="C9" s="48" t="s">
        <v>303</v>
      </c>
      <c r="D9" s="4" t="s">
        <v>304</v>
      </c>
      <c r="E9" s="4" t="s">
        <v>112</v>
      </c>
      <c r="F9" s="38" t="s">
        <v>37</v>
      </c>
      <c r="G9" s="38" t="s">
        <v>38</v>
      </c>
      <c r="H9" s="39">
        <v>1</v>
      </c>
      <c r="I9" s="40">
        <v>100</v>
      </c>
      <c r="J9" s="40">
        <f t="shared" si="0"/>
        <v>110</v>
      </c>
      <c r="K9" s="56">
        <v>0</v>
      </c>
      <c r="L9" s="41">
        <f t="shared" si="3"/>
        <v>0</v>
      </c>
      <c r="M9" s="59"/>
      <c r="N9" s="42"/>
    </row>
    <row r="10" spans="1:14" s="100" customFormat="1" ht="118.9" customHeight="1">
      <c r="A10" s="38">
        <v>8</v>
      </c>
      <c r="B10" s="3" t="s">
        <v>122</v>
      </c>
      <c r="C10" s="10" t="s">
        <v>123</v>
      </c>
      <c r="D10" s="11" t="s">
        <v>305</v>
      </c>
      <c r="E10" s="4" t="s">
        <v>124</v>
      </c>
      <c r="F10" s="38" t="s">
        <v>38</v>
      </c>
      <c r="G10" s="38" t="s">
        <v>38</v>
      </c>
      <c r="H10" s="39">
        <v>1</v>
      </c>
      <c r="I10" s="40">
        <v>10</v>
      </c>
      <c r="J10" s="40">
        <f t="shared" si="0"/>
        <v>11</v>
      </c>
      <c r="K10" s="56">
        <v>0</v>
      </c>
      <c r="L10" s="41">
        <f t="shared" si="3"/>
        <v>0</v>
      </c>
      <c r="M10" s="98"/>
      <c r="N10" s="99"/>
    </row>
    <row r="11" spans="1:14" s="37" customFormat="1" ht="93.75" customHeight="1">
      <c r="A11" s="38">
        <v>9</v>
      </c>
      <c r="B11" s="3" t="s">
        <v>127</v>
      </c>
      <c r="C11" s="3" t="s">
        <v>128</v>
      </c>
      <c r="D11" s="4" t="s">
        <v>306</v>
      </c>
      <c r="E11" s="4" t="s">
        <v>129</v>
      </c>
      <c r="F11" s="38" t="s">
        <v>38</v>
      </c>
      <c r="G11" s="38" t="s">
        <v>38</v>
      </c>
      <c r="H11" s="39">
        <v>1</v>
      </c>
      <c r="I11" s="40">
        <v>25</v>
      </c>
      <c r="J11" s="40">
        <f t="shared" si="0"/>
        <v>27.5</v>
      </c>
      <c r="K11" s="56">
        <v>0</v>
      </c>
      <c r="L11" s="41">
        <f t="shared" si="3"/>
        <v>0</v>
      </c>
      <c r="M11" s="59"/>
      <c r="N11" s="42"/>
    </row>
    <row r="12" spans="1:14" s="100" customFormat="1" ht="14">
      <c r="A12" s="2">
        <v>10</v>
      </c>
      <c r="B12" s="3" t="s">
        <v>265</v>
      </c>
      <c r="C12" s="3" t="s">
        <v>266</v>
      </c>
      <c r="D12" s="4" t="s">
        <v>298</v>
      </c>
      <c r="E12" s="4" t="s">
        <v>42</v>
      </c>
      <c r="F12" s="38" t="s">
        <v>38</v>
      </c>
      <c r="G12" s="38" t="s">
        <v>38</v>
      </c>
      <c r="H12" s="111">
        <v>1</v>
      </c>
      <c r="I12" s="103">
        <v>25</v>
      </c>
      <c r="J12" s="40">
        <f t="shared" si="0"/>
        <v>27.5</v>
      </c>
      <c r="K12" s="56">
        <v>0</v>
      </c>
      <c r="L12" s="41">
        <f t="shared" si="3"/>
        <v>0</v>
      </c>
      <c r="M12" s="101"/>
      <c r="N12" s="99"/>
    </row>
    <row r="13" spans="1:14" s="37" customFormat="1" ht="150.65" customHeight="1">
      <c r="A13" s="46">
        <v>11</v>
      </c>
      <c r="B13" s="10" t="s">
        <v>130</v>
      </c>
      <c r="C13" s="11" t="s">
        <v>131</v>
      </c>
      <c r="D13" s="11" t="s">
        <v>298</v>
      </c>
      <c r="E13" s="11" t="s">
        <v>132</v>
      </c>
      <c r="F13" s="46" t="s">
        <v>37</v>
      </c>
      <c r="G13" s="46" t="s">
        <v>38</v>
      </c>
      <c r="H13" s="91">
        <v>1</v>
      </c>
      <c r="I13" s="102">
        <v>13</v>
      </c>
      <c r="J13" s="102">
        <f t="shared" si="0"/>
        <v>14.3</v>
      </c>
      <c r="K13" s="56">
        <v>0</v>
      </c>
      <c r="L13" s="113">
        <f t="shared" si="3"/>
        <v>0</v>
      </c>
      <c r="M13" s="59"/>
      <c r="N13" s="42"/>
    </row>
    <row r="14" spans="1:14" s="112" customFormat="1" ht="25.15" customHeight="1">
      <c r="A14" s="153" t="s">
        <v>307</v>
      </c>
      <c r="B14" s="154"/>
      <c r="C14" s="154"/>
      <c r="D14" s="154"/>
      <c r="E14" s="154"/>
      <c r="F14" s="154"/>
      <c r="G14" s="154"/>
      <c r="H14" s="154"/>
      <c r="I14" s="154"/>
      <c r="J14" s="154"/>
      <c r="K14" s="122"/>
      <c r="L14" s="114">
        <f>SUM(L3:L13)</f>
        <v>0</v>
      </c>
    </row>
    <row r="15" spans="1:14" s="112" customFormat="1" ht="13.15" customHeight="1"/>
    <row r="16" spans="1:14" s="112" customFormat="1" ht="13.15" customHeight="1"/>
    <row r="17" s="112" customFormat="1" ht="13.15" customHeight="1"/>
    <row r="18" s="112" customFormat="1" ht="13.15" customHeight="1"/>
    <row r="19" customFormat="1"/>
    <row r="20" customFormat="1"/>
  </sheetData>
  <sheetProtection algorithmName="SHA-512" hashValue="21si42jXbtzdeg1Jb1ECS0WzDBKJqmb14zYJ5gyL01g52bHpKGJ1KLCn51uwuVyYl3yfI3skOQf6AsDwSW8khw==" saltValue="fI9cBgU0pU4CiiRVp+hAvg==" spinCount="100000" sheet="1" objects="1" scenarios="1"/>
  <autoFilter ref="A1:H1" xr:uid="{9D5B2E89-BB71-4330-A8A1-9A396E7C88CA}"/>
  <mergeCells count="2">
    <mergeCell ref="A2:B2"/>
    <mergeCell ref="A14:J14"/>
  </mergeCells>
  <conditionalFormatting sqref="K3:K13">
    <cfRule type="cellIs" dxfId="2" priority="2" operator="greaterThan">
      <formula>J3</formula>
    </cfRule>
  </conditionalFormatting>
  <conditionalFormatting sqref="L14">
    <cfRule type="expression" priority="1">
      <formula>5000</formula>
    </cfRule>
    <cfRule type="expression" dxfId="1" priority="3">
      <formula>720.5</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AEB5B-DE50-4EA0-8F99-4E3E1F02D990}">
  <dimension ref="A1:N11"/>
  <sheetViews>
    <sheetView zoomScaleNormal="100" workbookViewId="0">
      <selection activeCell="M12" sqref="M12"/>
    </sheetView>
  </sheetViews>
  <sheetFormatPr defaultRowHeight="12.5"/>
  <cols>
    <col min="1" max="1" width="8.81640625" customWidth="1"/>
    <col min="2" max="2" width="24.54296875" customWidth="1"/>
    <col min="3" max="3" width="27.1796875" customWidth="1"/>
    <col min="4" max="4" width="25.54296875" customWidth="1"/>
    <col min="5" max="5" width="11.26953125" customWidth="1"/>
    <col min="6" max="7" width="14" customWidth="1"/>
    <col min="8" max="8" width="17.7265625" customWidth="1"/>
    <col min="9" max="9" width="17" customWidth="1"/>
    <col min="10" max="10" width="16.26953125" customWidth="1"/>
    <col min="11" max="11" width="16.54296875" customWidth="1"/>
    <col min="12" max="12" width="20.26953125" customWidth="1"/>
    <col min="13" max="13" width="84.1796875" customWidth="1"/>
  </cols>
  <sheetData>
    <row r="1" spans="1:14" s="52" customFormat="1" ht="39">
      <c r="A1" s="174" t="s">
        <v>19</v>
      </c>
      <c r="B1" s="175" t="s">
        <v>20</v>
      </c>
      <c r="C1" s="175" t="s">
        <v>21</v>
      </c>
      <c r="D1" s="175" t="s">
        <v>22</v>
      </c>
      <c r="E1" s="176" t="s">
        <v>23</v>
      </c>
      <c r="F1" s="176" t="s">
        <v>24</v>
      </c>
      <c r="G1" s="175" t="s">
        <v>25</v>
      </c>
      <c r="H1" s="177" t="s">
        <v>26</v>
      </c>
      <c r="I1" s="178" t="s">
        <v>27</v>
      </c>
      <c r="J1" s="179" t="s">
        <v>28</v>
      </c>
      <c r="K1" s="180" t="s">
        <v>29</v>
      </c>
      <c r="L1" s="180" t="s">
        <v>30</v>
      </c>
      <c r="M1" s="174" t="s">
        <v>31</v>
      </c>
    </row>
    <row r="2" spans="1:14" ht="18">
      <c r="A2" s="181" t="s">
        <v>308</v>
      </c>
      <c r="B2" s="182"/>
      <c r="C2" s="182"/>
      <c r="D2" s="182"/>
      <c r="E2" s="182"/>
      <c r="F2" s="182"/>
      <c r="G2" s="182"/>
      <c r="H2" s="182"/>
      <c r="I2" s="182"/>
      <c r="J2" s="182"/>
      <c r="K2" s="182"/>
      <c r="L2" s="182"/>
      <c r="M2" s="182"/>
    </row>
    <row r="3" spans="1:14" ht="37.5">
      <c r="A3" s="189">
        <v>1</v>
      </c>
      <c r="B3" s="190" t="s">
        <v>309</v>
      </c>
      <c r="C3" s="190" t="s">
        <v>310</v>
      </c>
      <c r="D3" s="190" t="s">
        <v>311</v>
      </c>
      <c r="E3" s="191" t="s">
        <v>38</v>
      </c>
      <c r="F3" s="192" t="s">
        <v>38</v>
      </c>
      <c r="G3" s="192" t="s">
        <v>38</v>
      </c>
      <c r="H3" s="193">
        <v>15</v>
      </c>
      <c r="I3" s="103">
        <v>20</v>
      </c>
      <c r="J3" s="103">
        <f>I3*0.1+I3</f>
        <v>22</v>
      </c>
      <c r="K3" s="77">
        <v>0</v>
      </c>
      <c r="L3" s="198">
        <f>H3*K3</f>
        <v>0</v>
      </c>
      <c r="M3" s="57"/>
    </row>
    <row r="4" spans="1:14" ht="125">
      <c r="A4" s="189">
        <v>2</v>
      </c>
      <c r="B4" s="190" t="s">
        <v>312</v>
      </c>
      <c r="C4" s="190" t="s">
        <v>313</v>
      </c>
      <c r="D4" s="194" t="s">
        <v>311</v>
      </c>
      <c r="E4" s="191" t="s">
        <v>38</v>
      </c>
      <c r="F4" s="192" t="s">
        <v>38</v>
      </c>
      <c r="G4" s="192" t="s">
        <v>38</v>
      </c>
      <c r="H4" s="193">
        <v>50</v>
      </c>
      <c r="I4" s="103">
        <v>27</v>
      </c>
      <c r="J4" s="103">
        <f>I4*0.1+I4</f>
        <v>29.7</v>
      </c>
      <c r="K4" s="77"/>
      <c r="L4" s="198">
        <f>H4*K4</f>
        <v>0</v>
      </c>
      <c r="M4" s="57" t="s">
        <v>337</v>
      </c>
    </row>
    <row r="5" spans="1:14" ht="112.5">
      <c r="A5" s="189">
        <v>3</v>
      </c>
      <c r="B5" s="190" t="s">
        <v>314</v>
      </c>
      <c r="C5" s="190" t="s">
        <v>315</v>
      </c>
      <c r="D5" s="194" t="s">
        <v>311</v>
      </c>
      <c r="E5" s="191" t="s">
        <v>38</v>
      </c>
      <c r="F5" s="192" t="s">
        <v>38</v>
      </c>
      <c r="G5" s="192" t="s">
        <v>38</v>
      </c>
      <c r="H5" s="193">
        <v>40</v>
      </c>
      <c r="I5" s="103">
        <v>24</v>
      </c>
      <c r="J5" s="103">
        <f>I5*0.1+I5</f>
        <v>26.4</v>
      </c>
      <c r="K5" s="77">
        <v>0</v>
      </c>
      <c r="L5" s="198">
        <f>H5*K5</f>
        <v>0</v>
      </c>
      <c r="M5" s="57"/>
    </row>
    <row r="6" spans="1:14" ht="14">
      <c r="A6" s="189">
        <v>4</v>
      </c>
      <c r="B6" s="190" t="s">
        <v>316</v>
      </c>
      <c r="C6" s="190" t="s">
        <v>290</v>
      </c>
      <c r="D6" s="194" t="s">
        <v>311</v>
      </c>
      <c r="E6" s="191" t="s">
        <v>38</v>
      </c>
      <c r="F6" s="192" t="s">
        <v>38</v>
      </c>
      <c r="G6" s="192" t="s">
        <v>38</v>
      </c>
      <c r="H6" s="193">
        <v>100</v>
      </c>
      <c r="I6" s="103">
        <v>7</v>
      </c>
      <c r="J6" s="103">
        <f>I6*0.1+I6</f>
        <v>7.7</v>
      </c>
      <c r="K6" s="77">
        <v>0</v>
      </c>
      <c r="L6" s="198">
        <f>H6*K6</f>
        <v>0</v>
      </c>
      <c r="M6" s="57"/>
    </row>
    <row r="7" spans="1:14" s="37" customFormat="1" ht="46.5" customHeight="1">
      <c r="A7" s="195">
        <v>5</v>
      </c>
      <c r="B7" s="196" t="s">
        <v>317</v>
      </c>
      <c r="C7" s="190" t="s">
        <v>318</v>
      </c>
      <c r="D7" s="197" t="s">
        <v>311</v>
      </c>
      <c r="E7" s="191" t="s">
        <v>38</v>
      </c>
      <c r="F7" s="192" t="s">
        <v>38</v>
      </c>
      <c r="G7" s="192" t="s">
        <v>38</v>
      </c>
      <c r="H7" s="193">
        <v>40</v>
      </c>
      <c r="I7" s="103">
        <v>80</v>
      </c>
      <c r="J7" s="103">
        <f>I7*0.1+I7</f>
        <v>88</v>
      </c>
      <c r="K7" s="77">
        <v>0</v>
      </c>
      <c r="L7" s="199">
        <f>H7*K7</f>
        <v>0</v>
      </c>
      <c r="M7" s="59"/>
      <c r="N7" s="42"/>
    </row>
    <row r="8" spans="1:14" ht="51.65" customHeight="1">
      <c r="A8" s="183" t="s">
        <v>319</v>
      </c>
      <c r="B8" s="184"/>
      <c r="C8" s="184"/>
      <c r="D8" s="184"/>
      <c r="E8" s="184"/>
      <c r="F8" s="184"/>
      <c r="G8" s="184"/>
      <c r="H8" s="184"/>
      <c r="I8" s="184"/>
      <c r="J8" s="185"/>
      <c r="K8" s="186"/>
      <c r="L8" s="187">
        <f>SUM(L3:L7)</f>
        <v>0</v>
      </c>
      <c r="M8" s="188"/>
    </row>
    <row r="9" spans="1:14">
      <c r="A9" s="188"/>
      <c r="B9" s="188"/>
      <c r="C9" s="188"/>
      <c r="D9" s="188"/>
      <c r="E9" s="188"/>
      <c r="F9" s="188"/>
      <c r="G9" s="188"/>
      <c r="H9" s="188"/>
      <c r="I9" s="188"/>
      <c r="J9" s="188"/>
      <c r="K9" s="188"/>
      <c r="L9" s="188"/>
      <c r="M9" s="188"/>
    </row>
    <row r="10" spans="1:14">
      <c r="A10" s="188"/>
      <c r="B10" s="188"/>
      <c r="C10" s="188"/>
      <c r="D10" s="188"/>
      <c r="E10" s="188"/>
      <c r="F10" s="188"/>
      <c r="G10" s="188"/>
      <c r="H10" s="188"/>
      <c r="I10" s="188"/>
      <c r="J10" s="188"/>
      <c r="K10" s="188"/>
      <c r="L10" s="188"/>
      <c r="M10" s="188"/>
    </row>
    <row r="11" spans="1:14">
      <c r="A11" s="188"/>
      <c r="B11" s="188"/>
      <c r="C11" s="188"/>
      <c r="D11" s="188"/>
      <c r="E11" s="188"/>
      <c r="F11" s="188"/>
      <c r="G11" s="188"/>
      <c r="H11" s="188"/>
      <c r="I11" s="188"/>
      <c r="J11" s="188"/>
      <c r="K11" s="188"/>
      <c r="L11" s="188"/>
      <c r="M11" s="188"/>
    </row>
  </sheetData>
  <sheetProtection algorithmName="SHA-512" hashValue="mkiLhAm9dhJNnyVOn4ni73lVXW1iohNJaRXnCRqbaXN5ji/uDYcbGle3hforP3NzKvTIiRWzejgscmMhNniGbA==" saltValue="wL/2a4D1q+HQ91va1tzAPA==" spinCount="100000" sheet="1" objects="1" scenarios="1"/>
  <mergeCells count="2">
    <mergeCell ref="A2:M2"/>
    <mergeCell ref="A8:J8"/>
  </mergeCells>
  <conditionalFormatting sqref="K3:K7">
    <cfRule type="cellIs" dxfId="0" priority="1" operator="greaterThan">
      <formula>J3</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C9E30-ED8F-4D80-943D-73D88C8A5619}">
  <dimension ref="A1:AP62"/>
  <sheetViews>
    <sheetView workbookViewId="0">
      <selection activeCell="B7" sqref="B7"/>
    </sheetView>
  </sheetViews>
  <sheetFormatPr defaultRowHeight="12.5"/>
  <cols>
    <col min="1" max="1" width="63.54296875" customWidth="1"/>
    <col min="2" max="2" width="40.1796875" customWidth="1"/>
    <col min="3" max="42" width="9.1796875" style="121"/>
  </cols>
  <sheetData>
    <row r="1" spans="1:2" ht="18">
      <c r="A1" s="155" t="s">
        <v>320</v>
      </c>
      <c r="B1" s="156"/>
    </row>
    <row r="2" spans="1:2" ht="14">
      <c r="A2" s="117" t="s">
        <v>321</v>
      </c>
      <c r="B2" s="115">
        <f>'Werk- en Veiligheidskleding'!L42</f>
        <v>0</v>
      </c>
    </row>
    <row r="3" spans="1:2" ht="14">
      <c r="A3" s="118" t="s">
        <v>322</v>
      </c>
      <c r="B3" s="116">
        <f>'Toezicht &amp; Handhaving'!L37</f>
        <v>0</v>
      </c>
    </row>
    <row r="4" spans="1:2" ht="14">
      <c r="A4" s="118" t="s">
        <v>210</v>
      </c>
      <c r="B4" s="116">
        <f>Trouwbegeleiders!L17</f>
        <v>0</v>
      </c>
    </row>
    <row r="5" spans="1:2" ht="14">
      <c r="A5" s="118" t="s">
        <v>244</v>
      </c>
      <c r="B5" s="116">
        <f>Havenbeambten!L19</f>
        <v>0</v>
      </c>
    </row>
    <row r="6" spans="1:2" ht="14">
      <c r="A6" s="118" t="s">
        <v>274</v>
      </c>
      <c r="B6" s="116">
        <f>Interventieteam!L13</f>
        <v>0</v>
      </c>
    </row>
    <row r="7" spans="1:2" ht="14">
      <c r="A7" s="118" t="s">
        <v>323</v>
      </c>
      <c r="B7" s="116">
        <f>'Officier van Dienst'!L14</f>
        <v>0</v>
      </c>
    </row>
    <row r="8" spans="1:2" ht="14">
      <c r="A8" s="118" t="s">
        <v>324</v>
      </c>
      <c r="B8" s="116">
        <f>Onderkleding!L8</f>
        <v>0</v>
      </c>
    </row>
    <row r="9" spans="1:2" ht="14">
      <c r="A9" s="119" t="s">
        <v>325</v>
      </c>
      <c r="B9" s="120">
        <f>SUM(B2:B8)</f>
        <v>0</v>
      </c>
    </row>
    <row r="10" spans="1:2" s="121" customFormat="1"/>
    <row r="11" spans="1:2" s="121" customFormat="1"/>
    <row r="12" spans="1:2" s="121" customFormat="1"/>
    <row r="13" spans="1:2" s="121" customFormat="1"/>
    <row r="14" spans="1:2" s="121" customFormat="1"/>
    <row r="15" spans="1:2" s="121" customFormat="1"/>
    <row r="16" spans="1:2" s="121" customFormat="1"/>
    <row r="17" s="121" customFormat="1"/>
    <row r="18" s="121" customFormat="1"/>
    <row r="19" s="121" customFormat="1"/>
    <row r="20" s="121" customFormat="1"/>
    <row r="21" s="121" customFormat="1"/>
    <row r="22" s="121" customFormat="1"/>
    <row r="23" s="121" customFormat="1"/>
    <row r="24" s="121" customFormat="1"/>
    <row r="25" s="121" customFormat="1"/>
    <row r="26" s="121" customFormat="1"/>
    <row r="27" s="121" customFormat="1"/>
    <row r="28" s="121" customFormat="1"/>
    <row r="29" s="121" customFormat="1"/>
    <row r="30" s="121" customFormat="1"/>
    <row r="31" s="121" customFormat="1"/>
    <row r="32" s="121" customFormat="1"/>
    <row r="33" s="121" customFormat="1"/>
    <row r="34" s="121" customFormat="1"/>
    <row r="35" s="121" customFormat="1"/>
    <row r="36" s="121" customFormat="1"/>
    <row r="37" s="121" customFormat="1"/>
    <row r="38" s="121" customFormat="1"/>
    <row r="39" s="121" customFormat="1"/>
    <row r="40" s="121" customFormat="1"/>
    <row r="41" s="121" customFormat="1"/>
    <row r="42" s="121" customFormat="1"/>
    <row r="43" s="121" customFormat="1"/>
    <row r="44" s="121" customFormat="1"/>
    <row r="45" s="121" customFormat="1"/>
    <row r="46" s="121" customFormat="1"/>
    <row r="47" s="121" customFormat="1"/>
    <row r="48" s="121" customFormat="1"/>
    <row r="49" s="121" customFormat="1"/>
    <row r="50" s="121" customFormat="1"/>
    <row r="51" s="121" customFormat="1"/>
    <row r="52" s="121" customFormat="1"/>
    <row r="53" s="121" customFormat="1"/>
    <row r="54" s="121" customFormat="1"/>
    <row r="55" s="121" customFormat="1"/>
    <row r="56" s="121" customFormat="1"/>
    <row r="57" s="121" customFormat="1"/>
    <row r="58" s="121" customFormat="1"/>
    <row r="59" s="121" customFormat="1"/>
    <row r="60" s="121" customFormat="1"/>
    <row r="61" s="121" customFormat="1"/>
    <row r="62" s="121" customFormat="1"/>
  </sheetData>
  <sheetProtection algorithmName="SHA-512" hashValue="h6EomoaPcizzkuWqG2ko7i/rJsvt2eUHhwagGVdge1H4t+r5+Ta+fV4CKlW8lQcm1lxL13/HivWw+fk7iX+HFQ==" saltValue="Sh1xRaihp2EFdX60etyUQw==" spinCount="100000" sheet="1" objects="1" scenarios="1"/>
  <dataConsolidate/>
  <mergeCells count="1">
    <mergeCell ref="A1:B1"/>
  </mergeCells>
  <conditionalFormatting sqref="B9">
    <cfRule type="expression" priority="1">
      <formula>318202.95</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c8c3105-e69b-4444-ab6c-5233057ece68" xsi:nil="true"/>
    <lcf76f155ced4ddcb4097134ff3c332f xmlns="b503b6ab-a187-416d-a5d4-85affa5f873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362B1864E8D02448EE88579B0391F90" ma:contentTypeVersion="13" ma:contentTypeDescription="Een nieuw document maken." ma:contentTypeScope="" ma:versionID="a89ca80da823133ac068b4905c9b4e65">
  <xsd:schema xmlns:xsd="http://www.w3.org/2001/XMLSchema" xmlns:xs="http://www.w3.org/2001/XMLSchema" xmlns:p="http://schemas.microsoft.com/office/2006/metadata/properties" xmlns:ns2="b503b6ab-a187-416d-a5d4-85affa5f873f" xmlns:ns3="cc8c3105-e69b-4444-ab6c-5233057ece68" targetNamespace="http://schemas.microsoft.com/office/2006/metadata/properties" ma:root="true" ma:fieldsID="29c397b6f38f4d2a20ed83dfbf18b188" ns2:_="" ns3:_="">
    <xsd:import namespace="b503b6ab-a187-416d-a5d4-85affa5f873f"/>
    <xsd:import namespace="cc8c3105-e69b-4444-ab6c-5233057ece6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Location" minOccurs="0"/>
                <xsd:element ref="ns2:MediaServiceOCR"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03b6ab-a187-416d-a5d4-85affa5f87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49ce27f1-0cbd-46e9-952b-b3b548cb06d5" ma:termSetId="09814cd3-568e-fe90-9814-8d621ff8fb84" ma:anchorId="fba54fb3-c3e1-fe81-a776-ca4b69148c4d" ma:open="true" ma:isKeyword="false">
      <xsd:complexType>
        <xsd:sequence>
          <xsd:element ref="pc:Terms" minOccurs="0" maxOccurs="1"/>
        </xsd:sequence>
      </xsd:complexType>
    </xsd:element>
    <xsd:element name="MediaServiceLocation" ma:index="15" nillable="true" ma:displayName="Location" ma:indexed="true" ma:internalName="MediaServiceLocatio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c8c3105-e69b-4444-ab6c-5233057ece6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019f90e-961d-49d9-ae91-5e1859ed686b}" ma:internalName="TaxCatchAll" ma:showField="CatchAllData" ma:web="cc8c3105-e69b-4444-ab6c-5233057ece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7714088-C38D-4AE0-8AD1-F9DDD630862E}">
  <ds:schemaRefs>
    <ds:schemaRef ds:uri="http://schemas.microsoft.com/sharepoint/v3/contenttype/forms"/>
  </ds:schemaRefs>
</ds:datastoreItem>
</file>

<file path=customXml/itemProps2.xml><?xml version="1.0" encoding="utf-8"?>
<ds:datastoreItem xmlns:ds="http://schemas.openxmlformats.org/officeDocument/2006/customXml" ds:itemID="{FDCE1147-80B5-4AB5-8EA6-4C9BC7C6B1B7}">
  <ds:schemaRefs>
    <ds:schemaRef ds:uri="http://schemas.microsoft.com/office/2006/metadata/properties"/>
    <ds:schemaRef ds:uri="http://schemas.microsoft.com/office/infopath/2007/PartnerControls"/>
    <ds:schemaRef ds:uri="cc8c3105-e69b-4444-ab6c-5233057ece68"/>
    <ds:schemaRef ds:uri="b503b6ab-a187-416d-a5d4-85affa5f873f"/>
  </ds:schemaRefs>
</ds:datastoreItem>
</file>

<file path=customXml/itemProps3.xml><?xml version="1.0" encoding="utf-8"?>
<ds:datastoreItem xmlns:ds="http://schemas.openxmlformats.org/officeDocument/2006/customXml" ds:itemID="{1CAB9719-DB5F-482B-91A8-F651ABB0E3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03b6ab-a187-416d-a5d4-85affa5f873f"/>
    <ds:schemaRef ds:uri="cc8c3105-e69b-4444-ab6c-5233057ece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Invulinstructie</vt:lpstr>
      <vt:lpstr>Werk- en Veiligheidskleding</vt:lpstr>
      <vt:lpstr>Toezicht &amp; Handhaving</vt:lpstr>
      <vt:lpstr>Trouwbegeleiders</vt:lpstr>
      <vt:lpstr>Havenbeambten</vt:lpstr>
      <vt:lpstr>Interventieteam</vt:lpstr>
      <vt:lpstr>Officier van Dienst</vt:lpstr>
      <vt:lpstr>Onderkleding</vt:lpstr>
      <vt:lpstr>Totaal inschrijfprijs</vt:lpstr>
      <vt:lpstr>Ondertekening</vt:lpstr>
    </vt:vector>
  </TitlesOfParts>
  <Manager/>
  <Company>Gemeente Vlaardingen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Femie Broekhuis</dc:creator>
  <cp:keywords/>
  <dc:description/>
  <cp:lastModifiedBy>Ted Vermolen</cp:lastModifiedBy>
  <cp:revision/>
  <dcterms:created xsi:type="dcterms:W3CDTF">2025-10-08T14:51:33Z</dcterms:created>
  <dcterms:modified xsi:type="dcterms:W3CDTF">2026-02-12T13:09:13Z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0x0101004362B1864E8D02448EE88579B0391F90</vt:lpwstr>
  </property>
  <property fmtid="{D5CDD505-2E9C-101B-9397-08002B2CF9AE}" pid="3" name="MediaServiceImageTags">
    <vt:lpwstr/>
  </property>
</Properties>
</file>