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www.samenwerkruimten.nl/teamsites/cntrl-alt-lef/Gedeelde  documenten/03. Offerteaanvraag/Publicatie/TenderNed/"/>
    </mc:Choice>
  </mc:AlternateContent>
  <xr:revisionPtr revIDLastSave="0" documentId="13_ncr:1_{A29D865C-1D67-44B6-B193-BA28710AD9B5}" xr6:coauthVersionLast="47" xr6:coauthVersionMax="47" xr10:uidLastSave="{00000000-0000-0000-0000-000000000000}"/>
  <bookViews>
    <workbookView xWindow="28680" yWindow="-120" windowWidth="29040" windowHeight="15720" xr2:uid="{00000000-000D-0000-FFFF-FFFF00000000}"/>
  </bookViews>
  <sheets>
    <sheet name="Prijsopgavenformulier" sheetId="2" r:id="rId1"/>
    <sheet name="Grafiek afbeeldingen" sheetId="4" state="hidden" r:id="rId2"/>
  </sheets>
  <definedNames>
    <definedName name="_xlnm.Print_Area" localSheetId="0">Prijsopgavenformulier!$A$1:$I$40</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3" i="2" l="1" a="1"/>
  <c r="G33" i="2"/>
  <c r="I33" i="2"/>
  <c r="G34" i="2" a="1"/>
  <c r="G34" i="2"/>
  <c r="I34" i="2"/>
  <c r="G29" i="2" a="1"/>
  <c r="G29" i="2"/>
  <c r="G30" i="2" a="1"/>
  <c r="G30" i="2"/>
  <c r="G31" i="2" a="1"/>
  <c r="G31" i="2"/>
  <c r="G32" i="2" a="1"/>
  <c r="G32" i="2"/>
  <c r="C31" i="4"/>
  <c r="C32" i="4"/>
  <c r="C33" i="4"/>
  <c r="C34" i="4"/>
  <c r="C35" i="4"/>
  <c r="C36" i="4"/>
  <c r="C37" i="4"/>
  <c r="C38" i="4"/>
  <c r="C39" i="4"/>
  <c r="C40" i="4"/>
  <c r="C30" i="4"/>
  <c r="C7" i="4"/>
  <c r="C8" i="4"/>
  <c r="C9" i="4"/>
  <c r="C10" i="4"/>
  <c r="C11" i="4"/>
  <c r="C12" i="4"/>
  <c r="C13" i="4"/>
  <c r="C14" i="4"/>
  <c r="C15" i="4"/>
  <c r="C16" i="4"/>
  <c r="C6" i="4"/>
  <c r="G36" i="2"/>
  <c r="G35" i="2"/>
  <c r="I30" i="2"/>
  <c r="I31" i="2"/>
  <c r="I32" i="2"/>
  <c r="D39" i="2" a="1"/>
  <c r="D39" i="2"/>
  <c r="I29" i="2"/>
  <c r="I36" i="2"/>
  <c r="I35"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<sst xmlns="http://schemas.openxmlformats.org/spreadsheetml/2006/main" count="56" uniqueCount="49">
  <si>
    <t>Kenmerk</t>
  </si>
  <si>
    <t>Naam inschrijver:</t>
  </si>
  <si>
    <r>
      <t xml:space="preserve">Btw 
</t>
    </r>
    <r>
      <rPr>
        <sz val="9"/>
        <rFont val="Verdana"/>
        <family val="2"/>
      </rPr>
      <t>(%)</t>
    </r>
  </si>
  <si>
    <t>punten</t>
  </si>
  <si>
    <t>Maximum te behalen punten</t>
  </si>
  <si>
    <r>
      <t xml:space="preserve">Hoeveelheid
</t>
    </r>
    <r>
      <rPr>
        <sz val="9"/>
        <rFont val="Verdana"/>
        <family val="2"/>
      </rPr>
      <t>(inzet van eenheid)</t>
    </r>
  </si>
  <si>
    <r>
      <t xml:space="preserve">Eenheid
</t>
    </r>
    <r>
      <rPr>
        <sz val="9"/>
        <rFont val="Verdana"/>
        <family val="2"/>
      </rPr>
      <t>(bijv. uren, keer)</t>
    </r>
  </si>
  <si>
    <t>Inschrijfprijs:</t>
  </si>
  <si>
    <r>
      <t xml:space="preserve">Tarief per eenheid </t>
    </r>
    <r>
      <rPr>
        <sz val="9"/>
        <rFont val="Verdana"/>
        <family val="2"/>
      </rPr>
      <t>(excl. btw)</t>
    </r>
  </si>
  <si>
    <r>
      <t xml:space="preserve">Totaal 
</t>
    </r>
    <r>
      <rPr>
        <sz val="9"/>
        <rFont val="Verdana"/>
        <family val="2"/>
      </rPr>
      <t>(excl. btw)</t>
    </r>
  </si>
  <si>
    <r>
      <t xml:space="preserve">Totaal
</t>
    </r>
    <r>
      <rPr>
        <sz val="9"/>
        <rFont val="Verdana"/>
        <family val="2"/>
      </rPr>
      <t>(incl. btw)</t>
    </r>
  </si>
  <si>
    <t>Puntenscore Prijs
(op basis van inschrijfprijs excl. btw)</t>
  </si>
  <si>
    <t>Maximumprijs (excl. btw)</t>
  </si>
  <si>
    <t>Minimumprijs (excl. btw)</t>
  </si>
  <si>
    <t>Prijsopgavenformulier</t>
  </si>
  <si>
    <t>Gebruikte formule</t>
  </si>
  <si>
    <t>Score prijs = (0 - maximale punten) / (maximumprijs – minimumprijs) * (inschrijfprijs – maximumprijs)</t>
  </si>
  <si>
    <t>Grafiek lineair</t>
  </si>
  <si>
    <t xml:space="preserve">Formule: </t>
  </si>
  <si>
    <t>Punten</t>
  </si>
  <si>
    <t>Prijs</t>
  </si>
  <si>
    <t>Grafiek niet-lineair</t>
  </si>
  <si>
    <t>Formule:</t>
  </si>
  <si>
    <t>Score prijs = maximale punten - (((maximale punten * ((minimumprijs - inschrijfprijs) / (maximumprijs - minimumprijs)))^2) / maximale punten)</t>
  </si>
  <si>
    <t>Grafiek:</t>
  </si>
  <si>
    <t xml:space="preserve">Dynamische afbeelding gebruikt in het prijzenblad. Selecteer de velden om de hele grafiek heen, </t>
  </si>
  <si>
    <t>kopieer met CTRL+C, ga linksboven naar "plakken" pijltje naar beneden, en kies "Gekoppelde afbeelding (l)"</t>
  </si>
  <si>
    <t>Bandbreedtes</t>
  </si>
  <si>
    <t>€0,- invullen toegestaan?</t>
  </si>
  <si>
    <t>Prijsopgave</t>
  </si>
  <si>
    <t>Invulinstructie</t>
  </si>
  <si>
    <r>
      <t xml:space="preserve">Kostensoort
</t>
    </r>
    <r>
      <rPr>
        <sz val="9"/>
        <rFont val="Verdana"/>
        <family val="2"/>
      </rPr>
      <t>(omschrijf werkzaamheden, functies, kostenposten)</t>
    </r>
  </si>
  <si>
    <t>Puntenscore</t>
  </si>
  <si>
    <r>
      <t xml:space="preserve">RIS
</t>
    </r>
    <r>
      <rPr>
        <b/>
        <sz val="7.5"/>
        <color theme="1"/>
        <rFont val="Verdana"/>
        <family val="2"/>
      </rPr>
      <t>Bezoekadres</t>
    </r>
    <r>
      <rPr>
        <sz val="7.5"/>
        <color theme="1"/>
        <rFont val="Verdana"/>
        <family val="2"/>
      </rPr>
      <t xml:space="preserve">
Rijkskantoor Beatrixpark 
Wilhelmina van Pruisenweg 52
2595 AN  Den Haag
Postbus 20011
2500 EA  Den Haag
</t>
    </r>
    <r>
      <rPr>
        <b/>
        <sz val="7.5"/>
        <color theme="1"/>
        <rFont val="Verdana"/>
        <family val="2"/>
      </rPr>
      <t>Meer informatie</t>
    </r>
    <r>
      <rPr>
        <sz val="7.5"/>
        <color theme="1"/>
        <rFont val="Verdana"/>
        <family val="2"/>
      </rPr>
      <t xml:space="preserve">
contact.RIS@rijksoverheid.nl</t>
    </r>
  </si>
  <si>
    <t>Lineair</t>
  </si>
  <si>
    <t>Bijlage 3</t>
  </si>
  <si>
    <t>Ja</t>
  </si>
  <si>
    <t>stuks</t>
  </si>
  <si>
    <t>Implementatie</t>
  </si>
  <si>
    <t>Licenties named use per jaar</t>
  </si>
  <si>
    <t>Licenties concurrent use per jaar</t>
  </si>
  <si>
    <t>Licenties rolgebaseerde toegang (RBAC - Role-Based Access Control) named use per jaar</t>
  </si>
  <si>
    <t>Licenties rolgebaseerde toegang (RBAC - Role-Based Access Control) concurrent use per jaar</t>
  </si>
  <si>
    <t>uren</t>
  </si>
  <si>
    <t>Totaal per jaar inclusief implementatie</t>
  </si>
  <si>
    <t>201800288.028</t>
  </si>
  <si>
    <t xml:space="preserve">Aanbesteding contractbeheer- en servicemanagementsysteem voor de Rijksinkoopsamenwerking </t>
  </si>
  <si>
    <t>Uurtarief ondersteuning doorontwikkeling per jaar op nacalcultatie</t>
  </si>
  <si>
    <t>Vul in onderstaande tabel uw tarieven in. Vul alleen de witte velden in. Geef alle tarieven in Euro's en inclusief alle mogelijke kosten en kortingen.
In ondestaande tabel staat de mogelijkheid om de licenties als named use of concurrent use aan te geven. Omdat voor ons nog niet duidelijk is wat welk licentie welke leverancier aan gaat bieden kunt u kiezen tussen tussen de twee type licentievormen die voor u van toepassing zijn en de regel leeg laten die niet voor u van toepassing is.
Naast deze mogelijkheid vragen wij ook voor de niet dagelijkse gebruiksers aan te geven wat de kosten zijn voor de rolgebaseerde toegang (RBAC - Role-Based Access Control) licenties, hierin is ook weer het onderscheid tussen named use of concurrent use. 
Ten tijde van de implementatie wordt gekeken wat de exacte aantal gebruikers is en worden deze vastgelegd als bijlage bij de overeenkomst.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</si>
</sst>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8" x14ac:knownFonts="1">
    <font>
      <sz val="11"/>
      <color theme="1"/>
      <name val="Calibri"/>
      <family val="2"/>
      <scheme val="minor"/>
    </font>
    <font>
      <b/>
      <sz val="11"/>
      <color theme="0"/>
      <name val="Calibri"/>
      <family val="2"/>
      <scheme val="minor"/>
    </font>
    <font>
      <sz val="11"/>
      <color theme="1"/>
      <name val="Verdana"/>
      <family val="2"/>
    </font>
    <font>
      <sz val="14"/>
      <color theme="1"/>
      <name val="Verdana"/>
      <family val="2"/>
    </font>
    <font>
      <sz val="8"/>
      <color theme="1"/>
      <name val="Verdana"/>
      <family val="2"/>
    </font>
    <font>
      <sz val="9"/>
      <color theme="1"/>
      <name val="Calibri"/>
      <family val="2"/>
      <scheme val="minor"/>
    </font>
    <font>
      <sz val="9"/>
      <color theme="1"/>
      <name val="Verdana"/>
      <family val="2"/>
    </font>
    <font>
      <b/>
      <sz val="9"/>
      <color theme="1"/>
      <name val="Verdana"/>
      <family val="2"/>
    </font>
    <font>
      <b/>
      <sz val="8"/>
      <color theme="1"/>
      <name val="Verdana"/>
      <family val="2"/>
    </font>
    <font>
      <b/>
      <sz val="11"/>
      <color theme="0"/>
      <name val="Verdana"/>
      <family val="2"/>
    </font>
    <font>
      <b/>
      <sz val="14"/>
      <color theme="0"/>
      <name val="Verdana"/>
      <family val="2"/>
    </font>
    <font>
      <sz val="14"/>
      <color theme="1"/>
      <name val="Calibri"/>
      <family val="2"/>
      <scheme val="minor"/>
    </font>
    <font>
      <b/>
      <sz val="9"/>
      <color theme="0"/>
      <name val="Verdana"/>
      <family val="2"/>
    </font>
    <font>
      <b/>
      <sz val="9"/>
      <name val="Verdana"/>
      <family val="2"/>
    </font>
    <font>
      <sz val="9"/>
      <name val="Verdana"/>
      <family val="2"/>
    </font>
    <font>
      <b/>
      <sz val="11"/>
      <color theme="1"/>
      <name val="Calibri"/>
      <family val="2"/>
      <scheme val="minor"/>
    </font>
    <font>
      <sz val="7.5"/>
      <color theme="1"/>
      <name val="Verdana"/>
      <family val="2"/>
    </font>
    <font>
      <b/>
      <sz val="7.5"/>
      <color theme="1"/>
      <name val="Verdana"/>
      <family val="2"/>
    </font>
  </fonts>
  <fills count="6">
    <fill>
      <patternFill patternType="none"/>
    </fill>
    <fill>
      <patternFill patternType="gray125"/>
    </fill>
    <fill>
      <patternFill patternType="solid">
        <fgColor theme="0"/>
        <bgColor indexed="64"/>
      </patternFill>
    </fill>
    <fill>
      <patternFill patternType="solid">
        <fgColor rgb="FFE36C0A"/>
        <bgColor indexed="64"/>
      </patternFill>
    </fill>
    <fill>
      <patternFill patternType="solid">
        <fgColor rgb="FFFABF8F"/>
        <bgColor indexed="64"/>
      </patternFill>
    </fill>
    <fill>
      <patternFill patternType="solid">
        <fgColor rgb="FFFDE2CB"/>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style="thin">
        <color indexed="64"/>
      </right>
      <top style="thin">
        <color indexed="64"/>
      </top>
      <bottom style="thin">
        <color indexed="64"/>
      </bottom>
      <diagonal/>
    </border>
    <border>
      <left style="hair">
        <color auto="1"/>
      </left>
      <right/>
      <top/>
      <bottom/>
      <diagonal/>
    </border>
    <border>
      <left style="hair">
        <color auto="1"/>
      </left>
      <right/>
      <top/>
      <bottom style="hair">
        <color auto="1"/>
      </bottom>
      <diagonal/>
    </border>
    <border>
      <left/>
      <right/>
      <top/>
      <bottom style="hair">
        <color auto="1"/>
      </bottom>
      <diagonal/>
    </border>
    <border>
      <left/>
      <right style="thin">
        <color indexed="64"/>
      </right>
      <top style="thin">
        <color indexed="64"/>
      </top>
      <bottom/>
      <diagonal/>
    </border>
  </borders>
  <cellStyleXfs count="1">
    <xf numFmtId="0" fontId="0" fillId="0" borderId="0"/>
  </cellStyleXfs>
  <cellXfs count="75">
    <xf numFmtId="0" fontId="0" fillId="0" borderId="0" xfId="0"/>
    <xf numFmtId="0" fontId="0" fillId="3" borderId="0" xfId="0" applyFill="1" applyProtection="1"/>
    <xf numFmtId="0" fontId="1" fillId="3" borderId="0" xfId="0" applyFont="1" applyFill="1" applyProtection="1"/>
    <xf numFmtId="0" fontId="0" fillId="2" borderId="0" xfId="0" applyFill="1" applyProtection="1"/>
    <xf numFmtId="0" fontId="4" fillId="2" borderId="0" xfId="0" applyFont="1" applyFill="1" applyProtection="1"/>
    <xf numFmtId="0" fontId="8" fillId="2" borderId="0" xfId="0" applyFont="1" applyFill="1" applyProtection="1"/>
    <xf numFmtId="0" fontId="10" fillId="3" borderId="0" xfId="0" applyFont="1" applyFill="1" applyProtection="1"/>
    <xf numFmtId="0" fontId="11" fillId="3" borderId="0" xfId="0" applyFont="1" applyFill="1" applyProtection="1"/>
    <xf numFmtId="0" fontId="3" fillId="3" borderId="0" xfId="0" applyFont="1" applyFill="1" applyProtection="1"/>
    <xf numFmtId="0" fontId="6" fillId="2" borderId="0" xfId="0" applyFont="1" applyFill="1" applyProtection="1"/>
    <xf numFmtId="0" fontId="5" fillId="2" borderId="0" xfId="0" applyFont="1" applyFill="1" applyProtection="1"/>
    <xf numFmtId="0" fontId="7" fillId="2" borderId="0" xfId="0" applyFont="1" applyFill="1" applyProtection="1"/>
    <xf numFmtId="0" fontId="2" fillId="2" borderId="0" xfId="0" applyFont="1" applyFill="1" applyProtection="1"/>
    <xf numFmtId="0" fontId="12" fillId="3" borderId="2" xfId="0" applyFont="1" applyFill="1" applyBorder="1" applyProtection="1"/>
    <xf numFmtId="0" fontId="12" fillId="3" borderId="3" xfId="0" applyFont="1" applyFill="1" applyBorder="1" applyProtection="1"/>
    <xf numFmtId="0" fontId="13" fillId="4" borderId="5" xfId="0" applyFont="1" applyFill="1" applyBorder="1" applyProtection="1"/>
    <xf numFmtId="0" fontId="13" fillId="4" borderId="6" xfId="0" applyFont="1" applyFill="1" applyBorder="1" applyProtection="1"/>
    <xf numFmtId="0" fontId="13" fillId="4" borderId="7" xfId="0" applyFont="1" applyFill="1" applyBorder="1" applyProtection="1"/>
    <xf numFmtId="0" fontId="13" fillId="4" borderId="0" xfId="0" applyFont="1" applyFill="1" applyBorder="1" applyProtection="1"/>
    <xf numFmtId="0" fontId="13" fillId="4" borderId="9" xfId="0" applyFont="1" applyFill="1" applyBorder="1" applyProtection="1"/>
    <xf numFmtId="0" fontId="13" fillId="4" borderId="4" xfId="0" applyFont="1" applyFill="1" applyBorder="1" applyProtection="1"/>
    <xf numFmtId="0" fontId="13" fillId="4" borderId="0" xfId="0" applyFont="1" applyFill="1" applyBorder="1" applyAlignment="1" applyProtection="1">
      <alignment horizontal="center" vertical="top" wrapText="1"/>
    </xf>
    <xf numFmtId="0" fontId="13" fillId="4" borderId="8" xfId="0" applyFont="1" applyFill="1" applyBorder="1" applyAlignment="1" applyProtection="1">
      <alignment horizontal="center" vertical="top" wrapText="1"/>
    </xf>
    <xf numFmtId="0" fontId="0" fillId="2" borderId="0" xfId="0" applyFill="1" applyAlignment="1" applyProtection="1">
      <alignment vertical="top" wrapText="1"/>
    </xf>
    <xf numFmtId="164" fontId="6" fillId="4" borderId="1" xfId="0" applyNumberFormat="1" applyFont="1" applyFill="1" applyBorder="1" applyAlignment="1" applyProtection="1">
      <alignment horizontal="center" vertical="top"/>
    </xf>
    <xf numFmtId="0" fontId="6" fillId="3" borderId="9" xfId="0" applyFont="1" applyFill="1" applyBorder="1" applyProtection="1"/>
    <xf numFmtId="0" fontId="6" fillId="3" borderId="4" xfId="0" applyFont="1" applyFill="1" applyBorder="1" applyProtection="1"/>
    <xf numFmtId="0" fontId="12" fillId="3" borderId="4" xfId="0" applyFont="1" applyFill="1" applyBorder="1" applyAlignment="1" applyProtection="1">
      <alignment horizontal="right" vertical="center"/>
    </xf>
    <xf numFmtId="164" fontId="7" fillId="4" borderId="1" xfId="0" applyNumberFormat="1" applyFont="1" applyFill="1" applyBorder="1" applyAlignment="1" applyProtection="1">
      <alignment horizontal="center" vertical="center"/>
    </xf>
    <xf numFmtId="0" fontId="7" fillId="3" borderId="1" xfId="0" applyFont="1" applyFill="1" applyBorder="1" applyAlignment="1" applyProtection="1">
      <alignment horizontal="center" vertical="center"/>
    </xf>
    <xf numFmtId="0" fontId="6" fillId="3" borderId="11" xfId="0" applyFont="1" applyFill="1" applyBorder="1" applyProtection="1"/>
    <xf numFmtId="2" fontId="6" fillId="5" borderId="9" xfId="0" applyNumberFormat="1" applyFont="1" applyFill="1" applyBorder="1" applyAlignment="1" applyProtection="1">
      <alignment horizontal="right" vertical="center"/>
    </xf>
    <xf numFmtId="0" fontId="6" fillId="5" borderId="10" xfId="0" applyFont="1" applyFill="1" applyBorder="1" applyAlignment="1" applyProtection="1">
      <alignment horizontal="left" vertical="center"/>
    </xf>
    <xf numFmtId="0" fontId="6" fillId="0" borderId="1" xfId="0" applyFont="1" applyFill="1" applyBorder="1" applyAlignment="1" applyProtection="1">
      <alignment horizontal="center" vertical="top"/>
      <protection locked="0"/>
    </xf>
    <xf numFmtId="164" fontId="6" fillId="0" borderId="1" xfId="0" applyNumberFormat="1" applyFont="1" applyFill="1" applyBorder="1" applyAlignment="1" applyProtection="1">
      <alignment horizontal="center" vertical="top"/>
      <protection locked="0"/>
    </xf>
    <xf numFmtId="9" fontId="6" fillId="0" borderId="1" xfId="0" applyNumberFormat="1" applyFont="1" applyFill="1" applyBorder="1" applyAlignment="1" applyProtection="1">
      <alignment horizontal="center" vertical="top"/>
      <protection locked="0"/>
    </xf>
    <xf numFmtId="0" fontId="6" fillId="2" borderId="0" xfId="0" applyFont="1" applyFill="1" applyBorder="1" applyProtection="1">
      <protection locked="0"/>
    </xf>
    <xf numFmtId="0" fontId="0" fillId="2" borderId="0" xfId="0" applyFill="1"/>
    <xf numFmtId="0" fontId="0" fillId="2" borderId="0" xfId="0" applyFill="1" applyAlignment="1">
      <alignment horizontal="center"/>
    </xf>
    <xf numFmtId="0" fontId="15" fillId="2" borderId="0" xfId="0" applyFont="1" applyFill="1"/>
    <xf numFmtId="0" fontId="6" fillId="2" borderId="12" xfId="0" applyFont="1" applyFill="1" applyBorder="1" applyAlignment="1" applyProtection="1">
      <alignment horizontal="left"/>
      <protection locked="0"/>
    </xf>
    <xf numFmtId="0" fontId="5" fillId="2" borderId="0" xfId="0" applyFont="1" applyFill="1" applyBorder="1" applyProtection="1">
      <protection locked="0"/>
    </xf>
    <xf numFmtId="0" fontId="12" fillId="3" borderId="5" xfId="0" applyFont="1" applyFill="1" applyBorder="1" applyProtection="1"/>
    <xf numFmtId="0" fontId="12" fillId="3" borderId="6" xfId="0" applyFont="1" applyFill="1" applyBorder="1" applyProtection="1"/>
    <xf numFmtId="0" fontId="9" fillId="3" borderId="15" xfId="0" applyFont="1" applyFill="1" applyBorder="1" applyProtection="1"/>
    <xf numFmtId="164" fontId="6" fillId="5" borderId="15" xfId="0" applyNumberFormat="1" applyFont="1" applyFill="1" applyBorder="1" applyAlignment="1" applyProtection="1">
      <alignment horizontal="right"/>
    </xf>
    <xf numFmtId="164" fontId="6" fillId="5" borderId="8" xfId="0" applyNumberFormat="1" applyFont="1" applyFill="1" applyBorder="1" applyAlignment="1" applyProtection="1">
      <alignment horizontal="right"/>
    </xf>
    <xf numFmtId="0" fontId="6" fillId="5" borderId="8" xfId="0" applyNumberFormat="1" applyFont="1" applyFill="1" applyBorder="1" applyAlignment="1" applyProtection="1">
      <alignment horizontal="right"/>
    </xf>
    <xf numFmtId="0" fontId="6" fillId="5" borderId="10" xfId="0" applyFont="1" applyFill="1" applyBorder="1" applyAlignment="1" applyProtection="1">
      <alignment horizontal="right"/>
    </xf>
    <xf numFmtId="0" fontId="6" fillId="5" borderId="8" xfId="0" applyFont="1" applyFill="1" applyBorder="1" applyAlignment="1" applyProtection="1">
      <alignment horizontal="right"/>
    </xf>
    <xf numFmtId="0" fontId="6" fillId="2" borderId="0" xfId="0" applyFont="1" applyFill="1" applyAlignment="1" applyProtection="1">
      <alignment horizontal="left"/>
      <protection locked="0"/>
    </xf>
    <xf numFmtId="0" fontId="5" fillId="2" borderId="0" xfId="0" applyFont="1" applyFill="1" applyAlignment="1" applyProtection="1">
      <alignment horizontal="left"/>
      <protection locked="0"/>
    </xf>
    <xf numFmtId="0" fontId="6" fillId="2" borderId="13" xfId="0" applyFont="1" applyFill="1" applyBorder="1" applyAlignment="1" applyProtection="1">
      <alignment horizontal="left"/>
      <protection locked="0"/>
    </xf>
    <xf numFmtId="0" fontId="6" fillId="2" borderId="14" xfId="0" applyFont="1" applyFill="1" applyBorder="1" applyAlignment="1" applyProtection="1">
      <alignment horizontal="left"/>
      <protection locked="0"/>
    </xf>
    <xf numFmtId="0" fontId="5" fillId="2" borderId="14" xfId="0" applyFont="1" applyFill="1" applyBorder="1" applyAlignment="1" applyProtection="1">
      <alignment horizontal="left"/>
      <protection locked="0"/>
    </xf>
    <xf numFmtId="0" fontId="12" fillId="3" borderId="2" xfId="0" applyFont="1" applyFill="1" applyBorder="1" applyAlignment="1" applyProtection="1">
      <alignment vertical="center"/>
    </xf>
    <xf numFmtId="0" fontId="12" fillId="3" borderId="3" xfId="0" applyFont="1" applyFill="1" applyBorder="1" applyAlignment="1" applyProtection="1">
      <alignment vertical="center"/>
    </xf>
    <xf numFmtId="0" fontId="12" fillId="3" borderId="11" xfId="0" applyFont="1" applyFill="1" applyBorder="1" applyAlignment="1" applyProtection="1">
      <alignment vertical="center"/>
    </xf>
    <xf numFmtId="0" fontId="4" fillId="3" borderId="0" xfId="0" applyFont="1" applyFill="1" applyAlignment="1" applyProtection="1">
      <alignment vertical="center"/>
    </xf>
    <xf numFmtId="0" fontId="6" fillId="2" borderId="0" xfId="0" applyFont="1" applyFill="1" applyBorder="1" applyProtection="1"/>
    <xf numFmtId="0" fontId="13" fillId="2" borderId="0" xfId="0" applyFont="1" applyFill="1" applyBorder="1" applyProtection="1"/>
    <xf numFmtId="0" fontId="6" fillId="0" borderId="0" xfId="0" applyFont="1"/>
    <xf numFmtId="0" fontId="14" fillId="4" borderId="9" xfId="0" applyFont="1" applyFill="1" applyBorder="1" applyAlignment="1" applyProtection="1">
      <alignment horizontal="left" vertical="center" wrapText="1"/>
    </xf>
    <xf numFmtId="0" fontId="14" fillId="4" borderId="4" xfId="0" applyFont="1" applyFill="1" applyBorder="1" applyAlignment="1" applyProtection="1">
      <alignment horizontal="left" vertical="center" wrapText="1"/>
    </xf>
    <xf numFmtId="0" fontId="14" fillId="4" borderId="10" xfId="0" applyFont="1" applyFill="1" applyBorder="1" applyAlignment="1" applyProtection="1">
      <alignment horizontal="left" vertical="center" wrapText="1"/>
    </xf>
    <xf numFmtId="0" fontId="6" fillId="2" borderId="0" xfId="0" applyFont="1" applyFill="1" applyBorder="1" applyAlignment="1" applyProtection="1">
      <alignment horizontal="left" vertical="top" wrapText="1"/>
    </xf>
    <xf numFmtId="0" fontId="6" fillId="2" borderId="0" xfId="0" applyFont="1" applyFill="1" applyBorder="1" applyAlignment="1" applyProtection="1">
      <alignment horizontal="left" vertical="top"/>
    </xf>
    <xf numFmtId="0" fontId="16" fillId="3" borderId="0" xfId="0" applyFont="1" applyFill="1" applyAlignment="1" applyProtection="1">
      <alignment horizontal="left" wrapText="1"/>
    </xf>
    <xf numFmtId="0" fontId="16" fillId="3" borderId="0" xfId="0" applyFont="1" applyFill="1" applyAlignment="1" applyProtection="1">
      <alignment horizontal="left"/>
    </xf>
    <xf numFmtId="0" fontId="6" fillId="0" borderId="1" xfId="0" applyFont="1" applyFill="1" applyBorder="1" applyAlignment="1" applyProtection="1">
      <alignment horizontal="left" vertical="center" wrapText="1"/>
      <protection locked="0"/>
    </xf>
    <xf numFmtId="49" fontId="6" fillId="2" borderId="0" xfId="0" applyNumberFormat="1" applyFont="1" applyFill="1" applyAlignment="1" applyProtection="1">
      <alignment horizontal="left"/>
    </xf>
    <xf numFmtId="0" fontId="6" fillId="0" borderId="1" xfId="0" applyFont="1" applyFill="1" applyBorder="1" applyAlignment="1" applyProtection="1">
      <alignment horizontal="left" vertical="center"/>
      <protection locked="0"/>
    </xf>
    <xf numFmtId="0" fontId="13" fillId="4" borderId="7" xfId="0" applyFont="1" applyFill="1" applyBorder="1" applyAlignment="1" applyProtection="1">
      <alignment horizontal="left" vertical="top" wrapText="1"/>
    </xf>
    <xf numFmtId="0" fontId="13" fillId="4" borderId="0" xfId="0" applyFont="1" applyFill="1" applyBorder="1" applyAlignment="1" applyProtection="1">
      <alignment horizontal="left" vertical="top" wrapText="1"/>
    </xf>
    <xf numFmtId="0" fontId="6" fillId="0" borderId="1" xfId="0" applyFont="1" applyFill="1" applyBorder="1" applyAlignment="1" applyProtection="1">
      <alignment vertical="center"/>
      <protection locked="0"/>
    </xf>
  </cellXfs>
  <cellStyles count="1">
    <cellStyle name="Standaard" xfId="0" builtinId="0"/>
  </cellStyles>
  <dxfs count="4">
    <dxf>
      <font>
        <color rgb="FF760000"/>
      </font>
      <fill>
        <patternFill>
          <bgColor rgb="FFFFCCCC"/>
        </patternFill>
      </fill>
    </dxf>
    <dxf>
      <font>
        <color rgb="FF9C0006"/>
      </font>
      <fill>
        <patternFill>
          <bgColor rgb="FFFFC7CE"/>
        </patternFill>
      </fill>
    </dxf>
    <dxf>
      <font>
        <b/>
        <i val="0"/>
      </font>
      <fill>
        <patternFill>
          <bgColor rgb="FFFFFF00"/>
        </patternFill>
      </fill>
    </dxf>
    <dxf>
      <font>
        <b/>
        <i val="0"/>
      </font>
      <fill>
        <patternFill>
          <bgColor rgb="FFFFFF00"/>
        </patternFill>
      </fill>
    </dxf>
  </dxfs>
  <tableStyles count="0" defaultTableStyle="TableStyleMedium2" defaultPivotStyle="PivotStyleLight16"/>
  <colors>
    <mruColors>
      <color rgb="FFFDE2CB"/>
      <color rgb="FFFABF8F"/>
      <color rgb="FFE36C0A"/>
      <color rgb="FF760000"/>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nl-NL" b="1">
                <a:solidFill>
                  <a:schemeClr val="tx1"/>
                </a:solidFill>
              </a:rPr>
              <a:t>Lineair</a:t>
            </a:r>
          </a:p>
        </c:rich>
      </c:tx>
      <c:layout>
        <c:manualLayout>
          <c:xMode val="edge"/>
          <c:yMode val="edge"/>
          <c:x val="0.44156390485791353"/>
          <c:y val="1.626920845420637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nl-NL"/>
        </a:p>
      </c:txPr>
    </c:title>
    <c:autoTitleDeleted val="0"/>
    <c:plotArea>
      <c:layout>
        <c:manualLayout>
          <c:layoutTarget val="inner"/>
          <c:xMode val="edge"/>
          <c:yMode val="edge"/>
          <c:x val="0.11154619513391276"/>
          <c:y val="0.17171296296296296"/>
          <c:w val="0.85789826444704786"/>
          <c:h val="0.69187314603426031"/>
        </c:manualLayout>
      </c:layout>
      <c:scatterChart>
        <c:scatterStyle val="lineMarker"/>
        <c:varyColors val="0"/>
        <c:ser>
          <c:idx val="0"/>
          <c:order val="0"/>
          <c:tx>
            <c:strRef>
              <c:f>'Grafiek afbeeldingen'!$C$5</c:f>
              <c:strCache>
                <c:ptCount val="1"/>
                <c:pt idx="0">
                  <c:v>Punten</c:v>
                </c:pt>
              </c:strCache>
            </c:strRef>
          </c:tx>
          <c:spPr>
            <a:ln w="19050" cap="rnd">
              <a:solidFill>
                <a:schemeClr val="accent1"/>
              </a:solidFill>
              <a:round/>
            </a:ln>
            <a:effectLst/>
          </c:spPr>
          <c:marker>
            <c:symbol val="none"/>
          </c:marker>
          <c:xVal>
            <c:numRef>
              <c:f>'Grafiek afbeeldingen'!$B$6:$B$16</c:f>
              <c:numCache>
                <c:formatCode>General</c:formatCode>
                <c:ptCount val="11"/>
                <c:pt idx="0">
                  <c:v>10</c:v>
                </c:pt>
                <c:pt idx="1">
                  <c:v>9</c:v>
                </c:pt>
                <c:pt idx="2">
                  <c:v>8</c:v>
                </c:pt>
                <c:pt idx="3">
                  <c:v>7</c:v>
                </c:pt>
                <c:pt idx="4">
                  <c:v>6</c:v>
                </c:pt>
                <c:pt idx="5">
                  <c:v>5</c:v>
                </c:pt>
                <c:pt idx="6">
                  <c:v>4</c:v>
                </c:pt>
                <c:pt idx="7">
                  <c:v>3</c:v>
                </c:pt>
                <c:pt idx="8">
                  <c:v>2</c:v>
                </c:pt>
                <c:pt idx="9">
                  <c:v>1</c:v>
                </c:pt>
                <c:pt idx="10">
                  <c:v>0</c:v>
                </c:pt>
              </c:numCache>
            </c:numRef>
          </c:xVal>
          <c:yVal>
            <c:numRef>
              <c:f>'Grafiek afbeeldingen'!$C$6:$C$16</c:f>
              <c:numCache>
                <c:formatCode>General</c:formatCode>
                <c:ptCount val="11"/>
                <c:pt idx="0">
                  <c:v>0</c:v>
                </c:pt>
                <c:pt idx="1">
                  <c:v>10</c:v>
                </c:pt>
                <c:pt idx="2">
                  <c:v>20</c:v>
                </c:pt>
                <c:pt idx="3">
                  <c:v>30</c:v>
                </c:pt>
                <c:pt idx="4">
                  <c:v>40</c:v>
                </c:pt>
                <c:pt idx="5">
                  <c:v>50</c:v>
                </c:pt>
                <c:pt idx="6">
                  <c:v>60</c:v>
                </c:pt>
                <c:pt idx="7">
                  <c:v>70</c:v>
                </c:pt>
                <c:pt idx="8">
                  <c:v>80</c:v>
                </c:pt>
                <c:pt idx="9">
                  <c:v>90</c:v>
                </c:pt>
                <c:pt idx="10">
                  <c:v>100</c:v>
                </c:pt>
              </c:numCache>
            </c:numRef>
          </c:yVal>
          <c:smooth val="0"/>
          <c:extLst>
            <c:ext xmlns:c16="http://schemas.microsoft.com/office/drawing/2014/chart" uri="{C3380CC4-5D6E-409C-BE32-E72D297353CC}">
              <c16:uniqueId val="{00000000-6C75-4267-9502-5235C3043424}"/>
            </c:ext>
          </c:extLst>
        </c:ser>
        <c:dLbls>
          <c:showLegendKey val="0"/>
          <c:showVal val="0"/>
          <c:showCatName val="0"/>
          <c:showSerName val="0"/>
          <c:showPercent val="0"/>
          <c:showBubbleSize val="0"/>
        </c:dLbls>
        <c:axId val="207518015"/>
        <c:axId val="207504095"/>
      </c:scatterChart>
      <c:valAx>
        <c:axId val="207518015"/>
        <c:scaling>
          <c:orientation val="minMax"/>
          <c:max val="10"/>
        </c:scaling>
        <c:delete val="0"/>
        <c:axPos val="b"/>
        <c:title>
          <c:tx>
            <c:rich>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nl-NL" sz="1200" b="1">
                    <a:solidFill>
                      <a:schemeClr val="tx1"/>
                    </a:solidFill>
                  </a:rPr>
                  <a:t>Prijs</a:t>
                </a:r>
                <a:endParaRPr lang="nl-NL" b="1">
                  <a:solidFill>
                    <a:schemeClr val="tx1"/>
                  </a:solidFill>
                </a:endParaRPr>
              </a:p>
            </c:rich>
          </c:tx>
          <c:layout>
            <c:manualLayout>
              <c:xMode val="edge"/>
              <c:yMode val="edge"/>
              <c:x val="0.46956096231915645"/>
              <c:y val="0.88330988212272288"/>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nl-NL"/>
            </a:p>
          </c:txPr>
        </c:title>
        <c:numFmt formatCode="General" sourceLinked="1"/>
        <c:majorTickMark val="out"/>
        <c:minorTickMark val="none"/>
        <c:tickLblPos val="none"/>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207504095"/>
        <c:crosses val="autoZero"/>
        <c:crossBetween val="midCat"/>
        <c:majorUnit val="10"/>
      </c:valAx>
      <c:valAx>
        <c:axId val="207504095"/>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nl-NL" sz="1200" b="1">
                    <a:solidFill>
                      <a:schemeClr val="tx1"/>
                    </a:solidFill>
                  </a:rPr>
                  <a:t>Punten</a:t>
                </a:r>
                <a:endParaRPr lang="nl-NL" b="1">
                  <a:solidFill>
                    <a:schemeClr val="tx1"/>
                  </a:solidFill>
                </a:endParaRPr>
              </a:p>
            </c:rich>
          </c:tx>
          <c:layout>
            <c:manualLayout>
              <c:xMode val="edge"/>
              <c:yMode val="edge"/>
              <c:x val="3.6238127673487178E-2"/>
              <c:y val="0.436278556896364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nl-NL"/>
            </a:p>
          </c:txPr>
        </c:title>
        <c:numFmt formatCode="General" sourceLinked="1"/>
        <c:majorTickMark val="out"/>
        <c:minorTickMark val="none"/>
        <c:tickLblPos val="none"/>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207518015"/>
        <c:crosses val="autoZero"/>
        <c:crossBetween val="midCat"/>
        <c:majorUnit val="10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en-US" b="1">
                <a:solidFill>
                  <a:schemeClr val="tx1"/>
                </a:solidFill>
              </a:rPr>
              <a:t>Niet-Lineair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nl-NL"/>
        </a:p>
      </c:txPr>
    </c:title>
    <c:autoTitleDeleted val="0"/>
    <c:plotArea>
      <c:layout>
        <c:manualLayout>
          <c:layoutTarget val="inner"/>
          <c:xMode val="edge"/>
          <c:yMode val="edge"/>
          <c:x val="0.10890288713910762"/>
          <c:y val="0.15884368308351177"/>
          <c:w val="0.86054155730533688"/>
          <c:h val="0.69895058085619388"/>
        </c:manualLayout>
      </c:layout>
      <c:scatterChart>
        <c:scatterStyle val="lineMarker"/>
        <c:varyColors val="0"/>
        <c:ser>
          <c:idx val="0"/>
          <c:order val="0"/>
          <c:tx>
            <c:strRef>
              <c:f>'Grafiek afbeeldingen'!$C$29</c:f>
              <c:strCache>
                <c:ptCount val="1"/>
                <c:pt idx="0">
                  <c:v>Punten</c:v>
                </c:pt>
              </c:strCache>
            </c:strRef>
          </c:tx>
          <c:spPr>
            <a:ln w="19050" cap="rnd">
              <a:solidFill>
                <a:schemeClr val="accent1"/>
              </a:solidFill>
              <a:round/>
            </a:ln>
            <a:effectLst/>
          </c:spPr>
          <c:marker>
            <c:symbol val="none"/>
          </c:marker>
          <c:xVal>
            <c:numRef>
              <c:f>'Grafiek afbeeldingen'!$B$30:$B$40</c:f>
              <c:numCache>
                <c:formatCode>General</c:formatCode>
                <c:ptCount val="11"/>
                <c:pt idx="0">
                  <c:v>10</c:v>
                </c:pt>
                <c:pt idx="1">
                  <c:v>9</c:v>
                </c:pt>
                <c:pt idx="2">
                  <c:v>8</c:v>
                </c:pt>
                <c:pt idx="3">
                  <c:v>7</c:v>
                </c:pt>
                <c:pt idx="4">
                  <c:v>6</c:v>
                </c:pt>
                <c:pt idx="5">
                  <c:v>5</c:v>
                </c:pt>
                <c:pt idx="6">
                  <c:v>4</c:v>
                </c:pt>
                <c:pt idx="7">
                  <c:v>3</c:v>
                </c:pt>
                <c:pt idx="8">
                  <c:v>2</c:v>
                </c:pt>
                <c:pt idx="9">
                  <c:v>1</c:v>
                </c:pt>
                <c:pt idx="10">
                  <c:v>0</c:v>
                </c:pt>
              </c:numCache>
            </c:numRef>
          </c:xVal>
          <c:yVal>
            <c:numRef>
              <c:f>'Grafiek afbeeldingen'!$C$30:$C$40</c:f>
              <c:numCache>
                <c:formatCode>General</c:formatCode>
                <c:ptCount val="11"/>
                <c:pt idx="0">
                  <c:v>0</c:v>
                </c:pt>
                <c:pt idx="1">
                  <c:v>19</c:v>
                </c:pt>
                <c:pt idx="2">
                  <c:v>36</c:v>
                </c:pt>
                <c:pt idx="3">
                  <c:v>51</c:v>
                </c:pt>
                <c:pt idx="4">
                  <c:v>64</c:v>
                </c:pt>
                <c:pt idx="5">
                  <c:v>75</c:v>
                </c:pt>
                <c:pt idx="6">
                  <c:v>84</c:v>
                </c:pt>
                <c:pt idx="7">
                  <c:v>91</c:v>
                </c:pt>
                <c:pt idx="8">
                  <c:v>96</c:v>
                </c:pt>
                <c:pt idx="9">
                  <c:v>99</c:v>
                </c:pt>
                <c:pt idx="10">
                  <c:v>100</c:v>
                </c:pt>
              </c:numCache>
            </c:numRef>
          </c:yVal>
          <c:smooth val="0"/>
          <c:extLst>
            <c:ext xmlns:c16="http://schemas.microsoft.com/office/drawing/2014/chart" uri="{C3380CC4-5D6E-409C-BE32-E72D297353CC}">
              <c16:uniqueId val="{00000000-4E23-4698-99EE-BB1ECB8EEE15}"/>
            </c:ext>
          </c:extLst>
        </c:ser>
        <c:dLbls>
          <c:showLegendKey val="0"/>
          <c:showVal val="0"/>
          <c:showCatName val="0"/>
          <c:showSerName val="0"/>
          <c:showPercent val="0"/>
          <c:showBubbleSize val="0"/>
        </c:dLbls>
        <c:axId val="207523295"/>
        <c:axId val="207514175"/>
      </c:scatterChart>
      <c:valAx>
        <c:axId val="207523295"/>
        <c:scaling>
          <c:orientation val="minMax"/>
          <c:max val="10"/>
        </c:scaling>
        <c:delete val="0"/>
        <c:axPos val="b"/>
        <c:title>
          <c:tx>
            <c:rich>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nl-NL" sz="1200" b="1">
                    <a:solidFill>
                      <a:schemeClr val="tx1"/>
                    </a:solidFill>
                  </a:rPr>
                  <a:t>Prijs</a:t>
                </a:r>
                <a:endParaRPr lang="nl-NL" sz="900" b="1">
                  <a:solidFill>
                    <a:schemeClr val="tx1"/>
                  </a:solidFill>
                </a:endParaRPr>
              </a:p>
            </c:rich>
          </c:tx>
          <c:layout>
            <c:manualLayout>
              <c:xMode val="edge"/>
              <c:yMode val="edge"/>
              <c:x val="0.4846596675415572"/>
              <c:y val="0.8877728506634743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nl-NL"/>
            </a:p>
          </c:txPr>
        </c:title>
        <c:numFmt formatCode="General" sourceLinked="1"/>
        <c:majorTickMark val="out"/>
        <c:minorTickMark val="none"/>
        <c:tickLblPos val="none"/>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207514175"/>
        <c:crosses val="autoZero"/>
        <c:crossBetween val="midCat"/>
        <c:majorUnit val="10"/>
      </c:valAx>
      <c:valAx>
        <c:axId val="207514175"/>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nl-NL" sz="1200" b="1">
                    <a:solidFill>
                      <a:schemeClr val="tx1"/>
                    </a:solidFill>
                  </a:rPr>
                  <a:t>Punten</a:t>
                </a:r>
              </a:p>
            </c:rich>
          </c:tx>
          <c:layout>
            <c:manualLayout>
              <c:xMode val="edge"/>
              <c:yMode val="edge"/>
              <c:x val="2.2222222222222223E-2"/>
              <c:y val="0.4285437286077998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nl-NL"/>
            </a:p>
          </c:txPr>
        </c:title>
        <c:numFmt formatCode="General" sourceLinked="0"/>
        <c:majorTickMark val="out"/>
        <c:minorTickMark val="none"/>
        <c:tickLblPos val="none"/>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207523295"/>
        <c:crosses val="autoZero"/>
        <c:crossBetween val="midCat"/>
        <c:majorUnit val="10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428172</xdr:colOff>
      <xdr:row>0</xdr:row>
      <xdr:rowOff>0</xdr:rowOff>
    </xdr:from>
    <xdr:to>
      <xdr:col>3</xdr:col>
      <xdr:colOff>858852</xdr:colOff>
      <xdr:row>6</xdr:row>
      <xdr:rowOff>1270</xdr:rowOff>
    </xdr:to>
    <xdr:pic>
      <xdr:nvPicPr>
        <xdr:cNvPr id="2" name="Afbeelding 1">
          <a:extLst>
            <a:ext uri="{FF2B5EF4-FFF2-40B4-BE49-F238E27FC236}">
              <a16:creationId xmlns:a16="http://schemas.microsoft.com/office/drawing/2014/main" id="{44B9CCE3-F99F-D387-E539-6194F61F189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3420"/>
        <a:stretch/>
      </xdr:blipFill>
      <xdr:spPr bwMode="auto">
        <a:xfrm>
          <a:off x="1037772" y="0"/>
          <a:ext cx="3100855" cy="110617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120650</xdr:colOff>
      <xdr:row>6</xdr:row>
      <xdr:rowOff>50800</xdr:rowOff>
    </xdr:from>
    <xdr:to>
      <xdr:col>13</xdr:col>
      <xdr:colOff>441325</xdr:colOff>
      <xdr:row>22</xdr:row>
      <xdr:rowOff>120650</xdr:rowOff>
    </xdr:to>
    <xdr:graphicFrame macro="">
      <xdr:nvGraphicFramePr>
        <xdr:cNvPr id="2" name="Grafiek 1">
          <a:extLst>
            <a:ext uri="{FF2B5EF4-FFF2-40B4-BE49-F238E27FC236}">
              <a16:creationId xmlns:a16="http://schemas.microsoft.com/office/drawing/2014/main" id="{6A2A251A-DB28-5BB3-6771-34DA11085F5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123825</xdr:colOff>
      <xdr:row>29</xdr:row>
      <xdr:rowOff>31750</xdr:rowOff>
    </xdr:from>
    <xdr:to>
      <xdr:col>13</xdr:col>
      <xdr:colOff>428625</xdr:colOff>
      <xdr:row>45</xdr:row>
      <xdr:rowOff>50800</xdr:rowOff>
    </xdr:to>
    <xdr:graphicFrame macro="">
      <xdr:nvGraphicFramePr>
        <xdr:cNvPr id="3" name="Grafiek 2">
          <a:extLst>
            <a:ext uri="{FF2B5EF4-FFF2-40B4-BE49-F238E27FC236}">
              <a16:creationId xmlns:a16="http://schemas.microsoft.com/office/drawing/2014/main" id="{7AB849EE-F710-48E2-39EB-45736FBD006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13</xdr:col>
      <xdr:colOff>31750</xdr:colOff>
      <xdr:row>20</xdr:row>
      <xdr:rowOff>95250</xdr:rowOff>
    </xdr:from>
    <xdr:ext cx="433965" cy="264560"/>
    <xdr:sp macro="" textlink="">
      <xdr:nvSpPr>
        <xdr:cNvPr id="4" name="Tekstvak 3">
          <a:extLst>
            <a:ext uri="{FF2B5EF4-FFF2-40B4-BE49-F238E27FC236}">
              <a16:creationId xmlns:a16="http://schemas.microsoft.com/office/drawing/2014/main" id="{CC0F64F2-4F1D-B942-201C-BE761CD2F848}"/>
            </a:ext>
          </a:extLst>
        </xdr:cNvPr>
        <xdr:cNvSpPr txBox="1"/>
      </xdr:nvSpPr>
      <xdr:spPr>
        <a:xfrm>
          <a:off x="7956550" y="3778250"/>
          <a:ext cx="43396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nl-NL" sz="1100" kern="1200"/>
            <a:t>Max</a:t>
          </a:r>
        </a:p>
      </xdr:txBody>
    </xdr:sp>
    <xdr:clientData/>
  </xdr:oneCellAnchor>
  <xdr:oneCellAnchor>
    <xdr:from>
      <xdr:col>13</xdr:col>
      <xdr:colOff>25400</xdr:colOff>
      <xdr:row>43</xdr:row>
      <xdr:rowOff>12700</xdr:rowOff>
    </xdr:from>
    <xdr:ext cx="433965" cy="264560"/>
    <xdr:sp macro="" textlink="">
      <xdr:nvSpPr>
        <xdr:cNvPr id="5" name="Tekstvak 4">
          <a:extLst>
            <a:ext uri="{FF2B5EF4-FFF2-40B4-BE49-F238E27FC236}">
              <a16:creationId xmlns:a16="http://schemas.microsoft.com/office/drawing/2014/main" id="{428D1591-BEDB-42E1-8E24-F64ED7DE140E}"/>
            </a:ext>
          </a:extLst>
        </xdr:cNvPr>
        <xdr:cNvSpPr txBox="1"/>
      </xdr:nvSpPr>
      <xdr:spPr>
        <a:xfrm>
          <a:off x="7950200" y="7931150"/>
          <a:ext cx="43396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nl-NL" sz="1100" kern="1200"/>
            <a:t>Max</a:t>
          </a:r>
        </a:p>
      </xdr:txBody>
    </xdr:sp>
    <xdr:clientData/>
  </xdr:oneCellAnchor>
  <xdr:oneCellAnchor>
    <xdr:from>
      <xdr:col>6</xdr:col>
      <xdr:colOff>171450</xdr:colOff>
      <xdr:row>31</xdr:row>
      <xdr:rowOff>6350</xdr:rowOff>
    </xdr:from>
    <xdr:ext cx="433965" cy="264560"/>
    <xdr:sp macro="" textlink="">
      <xdr:nvSpPr>
        <xdr:cNvPr id="6" name="Tekstvak 5">
          <a:extLst>
            <a:ext uri="{FF2B5EF4-FFF2-40B4-BE49-F238E27FC236}">
              <a16:creationId xmlns:a16="http://schemas.microsoft.com/office/drawing/2014/main" id="{76ABF6AD-F1E1-4781-A486-12992A823928}"/>
            </a:ext>
          </a:extLst>
        </xdr:cNvPr>
        <xdr:cNvSpPr txBox="1"/>
      </xdr:nvSpPr>
      <xdr:spPr>
        <a:xfrm>
          <a:off x="3829050" y="5715000"/>
          <a:ext cx="43396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nl-NL" sz="1100" kern="1200"/>
            <a:t>Max</a:t>
          </a:r>
        </a:p>
      </xdr:txBody>
    </xdr:sp>
    <xdr:clientData/>
  </xdr:oneCellAnchor>
  <xdr:oneCellAnchor>
    <xdr:from>
      <xdr:col>6</xdr:col>
      <xdr:colOff>203200</xdr:colOff>
      <xdr:row>8</xdr:row>
      <xdr:rowOff>69850</xdr:rowOff>
    </xdr:from>
    <xdr:ext cx="433965" cy="264560"/>
    <xdr:sp macro="" textlink="">
      <xdr:nvSpPr>
        <xdr:cNvPr id="7" name="Tekstvak 6">
          <a:extLst>
            <a:ext uri="{FF2B5EF4-FFF2-40B4-BE49-F238E27FC236}">
              <a16:creationId xmlns:a16="http://schemas.microsoft.com/office/drawing/2014/main" id="{F0F1EE22-1359-4472-BCD8-CA19385EA5DB}"/>
            </a:ext>
          </a:extLst>
        </xdr:cNvPr>
        <xdr:cNvSpPr txBox="1"/>
      </xdr:nvSpPr>
      <xdr:spPr>
        <a:xfrm>
          <a:off x="3860800" y="1543050"/>
          <a:ext cx="43396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nl-NL" sz="1100" kern="1200"/>
            <a:t>Max</a:t>
          </a:r>
        </a:p>
      </xdr:txBody>
    </xdr:sp>
    <xdr:clientData/>
  </xdr:oneCellAnchor>
  <xdr:oneCellAnchor>
    <xdr:from>
      <xdr:col>6</xdr:col>
      <xdr:colOff>469900</xdr:colOff>
      <xdr:row>43</xdr:row>
      <xdr:rowOff>6350</xdr:rowOff>
    </xdr:from>
    <xdr:ext cx="411779" cy="264560"/>
    <xdr:sp macro="" textlink="">
      <xdr:nvSpPr>
        <xdr:cNvPr id="8" name="Tekstvak 7">
          <a:extLst>
            <a:ext uri="{FF2B5EF4-FFF2-40B4-BE49-F238E27FC236}">
              <a16:creationId xmlns:a16="http://schemas.microsoft.com/office/drawing/2014/main" id="{DA0E493D-C83E-4D5D-896B-50FB06FEA2AC}"/>
            </a:ext>
          </a:extLst>
        </xdr:cNvPr>
        <xdr:cNvSpPr txBox="1"/>
      </xdr:nvSpPr>
      <xdr:spPr>
        <a:xfrm>
          <a:off x="4127500" y="7924800"/>
          <a:ext cx="41177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nl-NL" sz="1100" kern="1200"/>
            <a:t>Min</a:t>
          </a:r>
        </a:p>
      </xdr:txBody>
    </xdr:sp>
    <xdr:clientData/>
  </xdr:oneCellAnchor>
  <xdr:oneCellAnchor>
    <xdr:from>
      <xdr:col>6</xdr:col>
      <xdr:colOff>457200</xdr:colOff>
      <xdr:row>20</xdr:row>
      <xdr:rowOff>95250</xdr:rowOff>
    </xdr:from>
    <xdr:ext cx="411779" cy="264560"/>
    <xdr:sp macro="" textlink="">
      <xdr:nvSpPr>
        <xdr:cNvPr id="9" name="Tekstvak 8">
          <a:extLst>
            <a:ext uri="{FF2B5EF4-FFF2-40B4-BE49-F238E27FC236}">
              <a16:creationId xmlns:a16="http://schemas.microsoft.com/office/drawing/2014/main" id="{2318641E-AEE5-4590-BE2D-E6A96E2DABAC}"/>
            </a:ext>
          </a:extLst>
        </xdr:cNvPr>
        <xdr:cNvSpPr txBox="1"/>
      </xdr:nvSpPr>
      <xdr:spPr>
        <a:xfrm>
          <a:off x="4114800" y="3778250"/>
          <a:ext cx="41177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nl-NL" sz="1100" kern="1200"/>
            <a:t>Min</a:t>
          </a:r>
        </a:p>
      </xdr:txBody>
    </xdr:sp>
    <xdr:clientData/>
  </xdr:oneCellAnchor>
  <xdr:oneCellAnchor>
    <xdr:from>
      <xdr:col>6</xdr:col>
      <xdr:colOff>368300</xdr:colOff>
      <xdr:row>19</xdr:row>
      <xdr:rowOff>120650</xdr:rowOff>
    </xdr:from>
    <xdr:ext cx="256160" cy="264560"/>
    <xdr:sp macro="" textlink="">
      <xdr:nvSpPr>
        <xdr:cNvPr id="10" name="Tekstvak 9">
          <a:extLst>
            <a:ext uri="{FF2B5EF4-FFF2-40B4-BE49-F238E27FC236}">
              <a16:creationId xmlns:a16="http://schemas.microsoft.com/office/drawing/2014/main" id="{221BEAD6-EE17-44C7-B07E-CA67CD7DF089}"/>
            </a:ext>
          </a:extLst>
        </xdr:cNvPr>
        <xdr:cNvSpPr txBox="1"/>
      </xdr:nvSpPr>
      <xdr:spPr>
        <a:xfrm>
          <a:off x="4025900" y="3619500"/>
          <a:ext cx="25616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nl-NL" sz="1100" kern="1200"/>
            <a:t>0</a:t>
          </a:r>
        </a:p>
      </xdr:txBody>
    </xdr:sp>
    <xdr:clientData/>
  </xdr:oneCellAnchor>
  <xdr:oneCellAnchor>
    <xdr:from>
      <xdr:col>6</xdr:col>
      <xdr:colOff>342900</xdr:colOff>
      <xdr:row>42</xdr:row>
      <xdr:rowOff>44450</xdr:rowOff>
    </xdr:from>
    <xdr:ext cx="256160" cy="264560"/>
    <xdr:sp macro="" textlink="">
      <xdr:nvSpPr>
        <xdr:cNvPr id="11" name="Tekstvak 10">
          <a:extLst>
            <a:ext uri="{FF2B5EF4-FFF2-40B4-BE49-F238E27FC236}">
              <a16:creationId xmlns:a16="http://schemas.microsoft.com/office/drawing/2014/main" id="{3AE19E15-F7EC-476C-8302-BF9124B47063}"/>
            </a:ext>
          </a:extLst>
        </xdr:cNvPr>
        <xdr:cNvSpPr txBox="1"/>
      </xdr:nvSpPr>
      <xdr:spPr>
        <a:xfrm>
          <a:off x="4000500" y="7778750"/>
          <a:ext cx="25616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nl-NL" sz="1100" kern="1200"/>
            <a:t>0</a:t>
          </a:r>
        </a:p>
      </xdr:txBody>
    </xdr:sp>
    <xdr:clientData/>
  </xdr:oneCellAnchor>
  <xdr:twoCellAnchor>
    <xdr:from>
      <xdr:col>15</xdr:col>
      <xdr:colOff>190500</xdr:colOff>
      <xdr:row>14</xdr:row>
      <xdr:rowOff>19050</xdr:rowOff>
    </xdr:from>
    <xdr:to>
      <xdr:col>23</xdr:col>
      <xdr:colOff>412750</xdr:colOff>
      <xdr:row>16</xdr:row>
      <xdr:rowOff>12700</xdr:rowOff>
    </xdr:to>
    <xdr:pic>
      <xdr:nvPicPr>
        <xdr:cNvPr id="18" name="Afbeelding 17">
          <a:extLst>
            <a:ext uri="{FF2B5EF4-FFF2-40B4-BE49-F238E27FC236}">
              <a16:creationId xmlns:a16="http://schemas.microsoft.com/office/drawing/2014/main" id="{1A030CF8-2407-4F11-AF1E-5947D02F48E4}"/>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9334500" y="2597150"/>
          <a:ext cx="5099050" cy="361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241300</xdr:colOff>
      <xdr:row>35</xdr:row>
      <xdr:rowOff>152400</xdr:rowOff>
    </xdr:from>
    <xdr:to>
      <xdr:col>24</xdr:col>
      <xdr:colOff>361950</xdr:colOff>
      <xdr:row>38</xdr:row>
      <xdr:rowOff>133350</xdr:rowOff>
    </xdr:to>
    <xdr:pic>
      <xdr:nvPicPr>
        <xdr:cNvPr id="19" name="Afbeelding 18">
          <a:extLst>
            <a:ext uri="{FF2B5EF4-FFF2-40B4-BE49-F238E27FC236}">
              <a16:creationId xmlns:a16="http://schemas.microsoft.com/office/drawing/2014/main" id="{ABC0BBCC-CAFB-4187-B71F-BC9FB243B2B9}"/>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9385300" y="6597650"/>
          <a:ext cx="5607050"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B32C4-7100-48A4-8401-ACF9BD4EBF35}">
  <sheetPr>
    <pageSetUpPr fitToPage="1"/>
  </sheetPr>
  <dimension ref="A1:L47"/>
  <sheetViews>
    <sheetView showGridLines="0" tabSelected="1" topLeftCell="A18" zoomScale="130" zoomScaleNormal="130" workbookViewId="0">
      <selection activeCell="A25" sqref="A25:I25"/>
    </sheetView>
  </sheetViews>
  <sheetFormatPr defaultColWidth="8.7109375" defaultRowHeight="15" x14ac:dyDescent="0.25"/>
  <cols>
    <col min="1" max="1" width="8.7109375" style="3"/>
    <col min="2" max="2" width="19.7109375" style="3" customWidth="1"/>
    <col min="3" max="3" width="18.5703125" style="3" customWidth="1"/>
    <col min="4" max="4" width="17" style="3" customWidth="1"/>
    <col min="5" max="5" width="18" style="3" customWidth="1"/>
    <col min="6" max="6" width="19.5703125" style="3" customWidth="1"/>
    <col min="7" max="7" width="16.42578125" style="3" customWidth="1"/>
    <col min="8" max="8" width="9.7109375" style="3" customWidth="1"/>
    <col min="9" max="9" width="16.42578125" style="3" customWidth="1"/>
    <col min="10" max="10" width="14.85546875" style="3" customWidth="1"/>
    <col min="11" max="16384" width="8.7109375" style="3"/>
  </cols>
  <sheetData>
    <row r="1" spans="1:12" x14ac:dyDescent="0.25">
      <c r="A1" s="1"/>
      <c r="B1" s="1"/>
      <c r="C1" s="1"/>
      <c r="D1" s="1"/>
      <c r="E1" s="1"/>
      <c r="F1" s="1"/>
      <c r="G1" s="1"/>
      <c r="H1" s="2"/>
      <c r="I1" s="1"/>
    </row>
    <row r="2" spans="1:12" x14ac:dyDescent="0.25">
      <c r="A2" s="1"/>
      <c r="B2" s="1"/>
      <c r="C2" s="1"/>
      <c r="D2" s="1"/>
      <c r="E2" s="1"/>
      <c r="F2" s="1"/>
      <c r="G2" s="67" t="s">
        <v>33</v>
      </c>
      <c r="H2" s="68"/>
      <c r="I2" s="68"/>
    </row>
    <row r="3" spans="1:12" ht="14.45" customHeight="1" x14ac:dyDescent="0.25">
      <c r="A3" s="1"/>
      <c r="B3" s="1"/>
      <c r="C3" s="1"/>
      <c r="D3" s="1"/>
      <c r="E3" s="1"/>
      <c r="F3" s="1"/>
      <c r="G3" s="68"/>
      <c r="H3" s="68"/>
      <c r="I3" s="68"/>
    </row>
    <row r="4" spans="1:12" x14ac:dyDescent="0.25">
      <c r="A4" s="1"/>
      <c r="B4" s="1"/>
      <c r="C4" s="1"/>
      <c r="D4" s="1"/>
      <c r="E4" s="1"/>
      <c r="F4" s="1"/>
      <c r="G4" s="68"/>
      <c r="H4" s="68"/>
      <c r="I4" s="68"/>
    </row>
    <row r="5" spans="1:12" x14ac:dyDescent="0.25">
      <c r="A5" s="1"/>
      <c r="B5" s="1"/>
      <c r="C5" s="1"/>
      <c r="D5" s="1"/>
      <c r="E5" s="1"/>
      <c r="F5" s="1"/>
      <c r="G5" s="68"/>
      <c r="H5" s="68"/>
      <c r="I5" s="68"/>
    </row>
    <row r="6" spans="1:12" x14ac:dyDescent="0.25">
      <c r="A6" s="1"/>
      <c r="B6" s="1"/>
      <c r="C6" s="1"/>
      <c r="D6" s="1"/>
      <c r="E6" s="1"/>
      <c r="F6" s="1"/>
      <c r="G6" s="68"/>
      <c r="H6" s="68"/>
      <c r="I6" s="68"/>
      <c r="L6" s="4"/>
    </row>
    <row r="7" spans="1:12" x14ac:dyDescent="0.25">
      <c r="A7" s="1"/>
      <c r="B7" s="1"/>
      <c r="C7" s="1"/>
      <c r="D7" s="1"/>
      <c r="E7" s="1"/>
      <c r="F7" s="1"/>
      <c r="G7" s="68"/>
      <c r="H7" s="68"/>
      <c r="I7" s="68"/>
      <c r="L7" s="5"/>
    </row>
    <row r="8" spans="1:12" ht="18" x14ac:dyDescent="0.25">
      <c r="A8" s="1"/>
      <c r="B8" s="1"/>
      <c r="C8" s="6" t="s">
        <v>35</v>
      </c>
      <c r="D8" s="1"/>
      <c r="E8" s="1"/>
      <c r="F8" s="1"/>
      <c r="G8" s="68"/>
      <c r="H8" s="68"/>
      <c r="I8" s="68"/>
      <c r="L8" s="4"/>
    </row>
    <row r="9" spans="1:12" ht="18.75" x14ac:dyDescent="0.3">
      <c r="A9" s="1"/>
      <c r="B9" s="1"/>
      <c r="C9" s="8" t="s">
        <v>14</v>
      </c>
      <c r="D9" s="7"/>
      <c r="E9" s="1"/>
      <c r="F9" s="1"/>
      <c r="G9" s="68"/>
      <c r="H9" s="68"/>
      <c r="I9" s="68"/>
      <c r="L9" s="4"/>
    </row>
    <row r="10" spans="1:12" ht="14.45" customHeight="1" x14ac:dyDescent="0.25">
      <c r="A10" s="1"/>
      <c r="B10" s="1"/>
      <c r="C10" s="1"/>
      <c r="D10" s="8"/>
      <c r="E10" s="1"/>
      <c r="F10" s="1"/>
      <c r="G10" s="58"/>
      <c r="H10" s="58"/>
      <c r="I10" s="58"/>
      <c r="L10" s="4"/>
    </row>
    <row r="11" spans="1:12" x14ac:dyDescent="0.25">
      <c r="L11" s="4"/>
    </row>
    <row r="12" spans="1:12" x14ac:dyDescent="0.25">
      <c r="A12" s="9" t="s">
        <v>0</v>
      </c>
      <c r="B12" s="9"/>
      <c r="C12" s="70" t="s">
        <v>45</v>
      </c>
      <c r="D12" s="70"/>
      <c r="E12" s="10"/>
      <c r="F12" s="10"/>
      <c r="G12" s="10"/>
      <c r="H12" s="10"/>
      <c r="L12" s="5"/>
    </row>
    <row r="13" spans="1:12" x14ac:dyDescent="0.25">
      <c r="A13" s="9"/>
      <c r="B13" s="9"/>
      <c r="C13" s="61" t="s">
        <v>46</v>
      </c>
      <c r="D13" s="9"/>
      <c r="E13" s="10"/>
      <c r="F13" s="10"/>
      <c r="G13" s="10"/>
      <c r="H13" s="10"/>
      <c r="L13" s="4"/>
    </row>
    <row r="14" spans="1:12" x14ac:dyDescent="0.25">
      <c r="A14" s="11" t="s">
        <v>1</v>
      </c>
      <c r="B14" s="11"/>
      <c r="C14" s="40"/>
      <c r="D14" s="50"/>
      <c r="E14" s="51"/>
      <c r="F14" s="51"/>
      <c r="G14" s="10"/>
      <c r="H14" s="10"/>
    </row>
    <row r="15" spans="1:12" x14ac:dyDescent="0.25">
      <c r="A15" s="9"/>
      <c r="B15" s="9"/>
      <c r="C15" s="52"/>
      <c r="D15" s="53"/>
      <c r="E15" s="54"/>
      <c r="F15" s="54"/>
      <c r="G15" s="10"/>
      <c r="H15" s="10"/>
    </row>
    <row r="16" spans="1:12" x14ac:dyDescent="0.25">
      <c r="A16" s="9"/>
      <c r="B16" s="9"/>
      <c r="C16" s="36"/>
      <c r="D16" s="36"/>
      <c r="E16" s="41"/>
      <c r="F16" s="41"/>
      <c r="G16" s="10"/>
      <c r="H16" s="10"/>
    </row>
    <row r="17" spans="1:9" x14ac:dyDescent="0.25">
      <c r="A17" s="42" t="s">
        <v>27</v>
      </c>
      <c r="B17" s="43"/>
      <c r="C17" s="44"/>
      <c r="D17" s="12"/>
    </row>
    <row r="18" spans="1:9" x14ac:dyDescent="0.25">
      <c r="A18" s="15" t="s">
        <v>12</v>
      </c>
      <c r="B18" s="16"/>
      <c r="C18" s="45">
        <v>1400000</v>
      </c>
      <c r="D18" s="12"/>
    </row>
    <row r="19" spans="1:9" x14ac:dyDescent="0.25">
      <c r="A19" s="17" t="s">
        <v>13</v>
      </c>
      <c r="B19" s="18"/>
      <c r="C19" s="46">
        <v>800000</v>
      </c>
      <c r="D19" s="12"/>
      <c r="I19"/>
    </row>
    <row r="20" spans="1:9" x14ac:dyDescent="0.25">
      <c r="A20" s="17" t="s">
        <v>4</v>
      </c>
      <c r="B20" s="18"/>
      <c r="C20" s="47">
        <v>200</v>
      </c>
      <c r="D20" s="12"/>
    </row>
    <row r="21" spans="1:9" x14ac:dyDescent="0.25">
      <c r="A21" s="17" t="s">
        <v>15</v>
      </c>
      <c r="B21" s="18"/>
      <c r="C21" s="49" t="s">
        <v>34</v>
      </c>
      <c r="D21" s="12"/>
    </row>
    <row r="22" spans="1:9" x14ac:dyDescent="0.25">
      <c r="A22" s="19" t="s">
        <v>28</v>
      </c>
      <c r="B22" s="20"/>
      <c r="C22" s="48" t="s">
        <v>36</v>
      </c>
      <c r="D22" s="12"/>
    </row>
    <row r="24" spans="1:9" x14ac:dyDescent="0.25">
      <c r="A24" s="60" t="s">
        <v>30</v>
      </c>
      <c r="B24" s="59"/>
      <c r="C24" s="59"/>
      <c r="D24" s="59"/>
      <c r="E24" s="59"/>
      <c r="F24" s="59"/>
      <c r="G24" s="59"/>
      <c r="H24" s="59"/>
      <c r="I24" s="59"/>
    </row>
    <row r="25" spans="1:9" ht="123" customHeight="1" x14ac:dyDescent="0.25">
      <c r="A25" s="65" t="s">
        <v>48</v>
      </c>
      <c r="B25" s="66"/>
      <c r="C25" s="66"/>
      <c r="D25" s="66"/>
      <c r="E25" s="66"/>
      <c r="F25" s="66"/>
      <c r="G25" s="66"/>
      <c r="H25" s="66"/>
      <c r="I25" s="66"/>
    </row>
    <row r="26" spans="1:9" x14ac:dyDescent="0.25">
      <c r="A26" s="9"/>
    </row>
    <row r="27" spans="1:9" x14ac:dyDescent="0.25">
      <c r="A27" s="55" t="s">
        <v>29</v>
      </c>
      <c r="B27" s="56"/>
      <c r="C27" s="56"/>
      <c r="D27" s="56"/>
      <c r="E27" s="56"/>
      <c r="F27" s="56"/>
      <c r="G27" s="56"/>
      <c r="H27" s="56"/>
      <c r="I27" s="57"/>
    </row>
    <row r="28" spans="1:9" s="23" customFormat="1" ht="33.75" x14ac:dyDescent="0.25">
      <c r="A28" s="72" t="s">
        <v>31</v>
      </c>
      <c r="B28" s="73"/>
      <c r="C28" s="73"/>
      <c r="D28" s="21" t="s">
        <v>6</v>
      </c>
      <c r="E28" s="21" t="s">
        <v>5</v>
      </c>
      <c r="F28" s="21" t="s">
        <v>8</v>
      </c>
      <c r="G28" s="21" t="s">
        <v>9</v>
      </c>
      <c r="H28" s="21" t="s">
        <v>2</v>
      </c>
      <c r="I28" s="22" t="s">
        <v>10</v>
      </c>
    </row>
    <row r="29" spans="1:9" x14ac:dyDescent="0.25">
      <c r="A29" s="71" t="s">
        <v>38</v>
      </c>
      <c r="B29" s="71"/>
      <c r="C29" s="71"/>
      <c r="D29" s="33" t="s">
        <v>37</v>
      </c>
      <c r="E29" s="33">
        <v>1</v>
      </c>
      <c r="F29" s="34"/>
      <c r="G29" s="24" cm="1">
        <f t="array" ref="G29">_xlfn.SWITCH($C$22,"Nee", IF(ISBLANK(F29),0,IF(F29&lt;=0,"Ongeldig!",E29*F29)),"Ja", E29*F29, "&lt;Invullen RIS&gt;"," ")</f>
        <v>0</v>
      </c>
      <c r="H29" s="35">
        <v>0.21</v>
      </c>
      <c r="I29" s="24">
        <f t="shared" ref="I29:I34" si="0">G29+(H29*G29)</f>
        <v>0</v>
      </c>
    </row>
    <row r="30" spans="1:9" x14ac:dyDescent="0.25">
      <c r="A30" s="74" t="s">
        <v>39</v>
      </c>
      <c r="B30" s="74"/>
      <c r="C30" s="74"/>
      <c r="D30" s="33" t="s">
        <v>37</v>
      </c>
      <c r="E30" s="33">
        <v>40</v>
      </c>
      <c r="F30" s="34"/>
      <c r="G30" s="24" cm="1">
        <f t="array" ref="G30">_xlfn.SWITCH($C$22,"Nee", IF(ISBLANK(F30),0,IF(F30&lt;=0,"Ongeldig!",E30*F30)),"Ja", E30*F30, "&lt;Invullen RIS&gt;"," ")</f>
        <v>0</v>
      </c>
      <c r="H30" s="35">
        <v>0.21</v>
      </c>
      <c r="I30" s="24">
        <f t="shared" si="0"/>
        <v>0</v>
      </c>
    </row>
    <row r="31" spans="1:9" x14ac:dyDescent="0.25">
      <c r="A31" s="71" t="s">
        <v>40</v>
      </c>
      <c r="B31" s="71"/>
      <c r="C31" s="71"/>
      <c r="D31" s="33" t="s">
        <v>37</v>
      </c>
      <c r="E31" s="33">
        <v>40</v>
      </c>
      <c r="F31" s="34"/>
      <c r="G31" s="24" cm="1">
        <f t="array" ref="G31">_xlfn.SWITCH($C$22,"Nee", IF(ISBLANK(F31),0,IF(F31&lt;=0,"Ongeldig!",E31*F31)),"Ja", E31*F31, "&lt;Invullen RIS&gt;"," ")</f>
        <v>0</v>
      </c>
      <c r="H31" s="35">
        <v>0.21</v>
      </c>
      <c r="I31" s="24">
        <f t="shared" si="0"/>
        <v>0</v>
      </c>
    </row>
    <row r="32" spans="1:9" ht="27.75" customHeight="1" x14ac:dyDescent="0.25">
      <c r="A32" s="69" t="s">
        <v>41</v>
      </c>
      <c r="B32" s="69"/>
      <c r="C32" s="69"/>
      <c r="D32" s="33" t="s">
        <v>37</v>
      </c>
      <c r="E32" s="33">
        <v>140</v>
      </c>
      <c r="F32" s="34"/>
      <c r="G32" s="24" cm="1">
        <f t="array" ref="G32">_xlfn.SWITCH($C$22,"Nee", IF(ISBLANK(F32),0,IF(F32&lt;=0,"Ongeldig!",E32*F32)),"Ja", E32*F32, "&lt;Invullen RIS&gt;"," ")</f>
        <v>0</v>
      </c>
      <c r="H32" s="35">
        <v>0.21</v>
      </c>
      <c r="I32" s="24">
        <f t="shared" si="0"/>
        <v>0</v>
      </c>
    </row>
    <row r="33" spans="1:10" ht="28.5" customHeight="1" x14ac:dyDescent="0.25">
      <c r="A33" s="69" t="s">
        <v>42</v>
      </c>
      <c r="B33" s="69"/>
      <c r="C33" s="69"/>
      <c r="D33" s="33" t="s">
        <v>37</v>
      </c>
      <c r="E33" s="33">
        <v>140</v>
      </c>
      <c r="F33" s="34"/>
      <c r="G33" s="24" cm="1">
        <f t="array" ref="G33">_xlfn.SWITCH($C$22,"Nee", IF(ISBLANK(F33),0,IF(F33&lt;=0,"Ongeldig!",E33*F33)),"Ja", E33*F33, "&lt;Invullen RIS&gt;"," ")</f>
        <v>0</v>
      </c>
      <c r="H33" s="35">
        <v>0.21</v>
      </c>
      <c r="I33" s="24">
        <f t="shared" si="0"/>
        <v>0</v>
      </c>
    </row>
    <row r="34" spans="1:10" ht="28.5" customHeight="1" x14ac:dyDescent="0.25">
      <c r="A34" s="69" t="s">
        <v>47</v>
      </c>
      <c r="B34" s="69"/>
      <c r="C34" s="69"/>
      <c r="D34" s="33" t="s">
        <v>43</v>
      </c>
      <c r="E34" s="33">
        <v>250</v>
      </c>
      <c r="F34" s="34"/>
      <c r="G34" s="24" cm="1">
        <f t="array" ref="G34">_xlfn.SWITCH($C$22,"Nee", IF(ISBLANK(F34),0,IF(F34&lt;=0,"Ongeldig!",E34*F34)),"Ja", E34*F34, "&lt;Invullen RIS&gt;"," ")</f>
        <v>0</v>
      </c>
      <c r="H34" s="35">
        <v>0.21</v>
      </c>
      <c r="I34" s="24">
        <f t="shared" si="0"/>
        <v>0</v>
      </c>
    </row>
    <row r="35" spans="1:10" x14ac:dyDescent="0.25">
      <c r="A35" s="25"/>
      <c r="B35" s="26"/>
      <c r="C35" s="26"/>
      <c r="D35" s="26"/>
      <c r="E35" s="26"/>
      <c r="F35" s="27" t="s">
        <v>44</v>
      </c>
      <c r="G35" s="28">
        <f>IF(COUNTIF(G29:G34,"Ongeldig!")&gt;0,"Ongeldig!",SUM(G29:G34))</f>
        <v>0</v>
      </c>
      <c r="H35" s="29"/>
      <c r="I35" s="28">
        <f>SUM(I29:I34)</f>
        <v>0</v>
      </c>
    </row>
    <row r="36" spans="1:10" x14ac:dyDescent="0.25">
      <c r="A36" s="25"/>
      <c r="B36" s="26"/>
      <c r="C36" s="26"/>
      <c r="D36" s="26"/>
      <c r="E36" s="26"/>
      <c r="F36" s="27" t="s">
        <v>7</v>
      </c>
      <c r="G36" s="28">
        <f>SUM(G30:G34)*10+G29</f>
        <v>0</v>
      </c>
      <c r="H36" s="29"/>
      <c r="I36" s="28">
        <f>SUM(I30:I34)*10+I29</f>
        <v>0</v>
      </c>
    </row>
    <row r="37" spans="1:10" x14ac:dyDescent="0.25">
      <c r="A37" s="9"/>
      <c r="B37" s="9"/>
      <c r="C37" s="9"/>
      <c r="D37" s="9"/>
      <c r="E37" s="9"/>
      <c r="F37" s="9"/>
      <c r="G37" s="9"/>
      <c r="H37" s="9"/>
      <c r="I37" s="9"/>
      <c r="J37" s="9"/>
    </row>
    <row r="38" spans="1:10" x14ac:dyDescent="0.25">
      <c r="A38" s="13" t="s">
        <v>32</v>
      </c>
      <c r="B38" s="14"/>
      <c r="C38" s="14"/>
      <c r="D38" s="14"/>
      <c r="E38" s="30"/>
      <c r="F38" s="9"/>
      <c r="G38" s="9"/>
      <c r="H38" s="9"/>
      <c r="I38" s="9"/>
      <c r="J38" s="9"/>
    </row>
    <row r="39" spans="1:10" ht="33.6" customHeight="1" x14ac:dyDescent="0.25">
      <c r="A39" s="62" t="s">
        <v>11</v>
      </c>
      <c r="B39" s="63"/>
      <c r="C39" s="64"/>
      <c r="D39" s="31" t="str" cm="1">
        <f t="array" ref="D39">_xlfn.SWITCH(C21,"&lt;Invullen RIS&gt;", " ", "Lineair", IF(G36=0," ",IF(C20="&lt;Invullen RIS&gt;"," ",IF(G36&gt;C18,"Ongeldig!",IF(G36&gt;=C19,(0-C20)/(C18-C19)*(G36-C18),IF(G35&lt;C19,C20,0))))),"Niet-Lineair", IF(G36=0," ",IF(C20="&lt;Invullen RIS&gt;"," ",IF(G36&gt;C18,"Ongeldig!",IF(G36&gt;=C19,C20-(((C20*((C19-G36)/(C18-C19)))^2)/C20),IF(G36&lt;C19,C20,0))))))</f>
        <v xml:space="preserve"> </v>
      </c>
      <c r="E39" s="32" t="s">
        <v>3</v>
      </c>
      <c r="F39" s="9"/>
      <c r="G39" s="9"/>
      <c r="H39" s="9"/>
      <c r="I39" s="9"/>
      <c r="J39" s="9"/>
    </row>
    <row r="40" spans="1:10" x14ac:dyDescent="0.25">
      <c r="A40" s="9"/>
      <c r="B40" s="9"/>
      <c r="C40" s="9"/>
      <c r="D40" s="9"/>
      <c r="E40" s="9"/>
      <c r="F40" s="9"/>
      <c r="G40" s="9"/>
      <c r="H40" s="9"/>
      <c r="I40" s="9"/>
      <c r="J40" s="9"/>
    </row>
    <row r="41" spans="1:10" x14ac:dyDescent="0.25">
      <c r="A41" s="9"/>
      <c r="B41" s="9"/>
      <c r="C41" s="9"/>
      <c r="D41" s="9"/>
      <c r="E41" s="9"/>
      <c r="F41" s="9"/>
      <c r="G41" s="9"/>
      <c r="H41" s="9"/>
      <c r="I41" s="9"/>
      <c r="J41" s="9"/>
    </row>
    <row r="42" spans="1:10" x14ac:dyDescent="0.25">
      <c r="A42" s="9"/>
      <c r="B42" s="9"/>
      <c r="C42" s="9"/>
      <c r="D42" s="9"/>
      <c r="E42" s="9"/>
      <c r="F42" s="9"/>
      <c r="G42" s="9"/>
      <c r="H42" s="9"/>
      <c r="I42" s="9"/>
      <c r="J42" s="9"/>
    </row>
    <row r="43" spans="1:10" x14ac:dyDescent="0.25">
      <c r="A43" s="9"/>
      <c r="B43" s="9"/>
      <c r="C43" s="9"/>
      <c r="D43" s="9"/>
      <c r="E43" s="9"/>
      <c r="F43" s="9"/>
      <c r="G43" s="9"/>
      <c r="H43" s="9"/>
      <c r="I43" s="9"/>
      <c r="J43" s="9"/>
    </row>
    <row r="44" spans="1:10" x14ac:dyDescent="0.25">
      <c r="A44" s="9"/>
      <c r="B44" s="9"/>
      <c r="C44" s="9"/>
      <c r="D44" s="9"/>
      <c r="E44" s="9"/>
      <c r="F44" s="9"/>
      <c r="G44" s="9"/>
      <c r="H44" s="9"/>
      <c r="I44" s="9"/>
      <c r="J44" s="9"/>
    </row>
    <row r="45" spans="1:10" x14ac:dyDescent="0.25">
      <c r="A45" s="9"/>
      <c r="B45" s="9"/>
      <c r="C45" s="9"/>
      <c r="D45" s="9"/>
      <c r="E45" s="9"/>
      <c r="F45" s="9"/>
      <c r="G45" s="9"/>
      <c r="H45" s="9"/>
      <c r="I45" s="9"/>
      <c r="J45" s="9"/>
    </row>
    <row r="46" spans="1:10" x14ac:dyDescent="0.25">
      <c r="A46" s="9"/>
      <c r="B46" s="9"/>
      <c r="C46" s="9"/>
      <c r="D46" s="9"/>
      <c r="E46" s="9"/>
      <c r="F46" s="9"/>
      <c r="G46" s="9"/>
      <c r="H46" s="9"/>
      <c r="I46" s="9"/>
      <c r="J46" s="9"/>
    </row>
    <row r="47" spans="1:10" x14ac:dyDescent="0.25">
      <c r="A47" s="9"/>
      <c r="B47" s="9"/>
      <c r="C47" s="9"/>
      <c r="D47" s="9"/>
      <c r="E47" s="9"/>
      <c r="F47" s="9"/>
      <c r="G47" s="9"/>
      <c r="H47" s="9"/>
      <c r="I47" s="9"/>
      <c r="J47" s="9"/>
    </row>
  </sheetData>
  <sheetProtection algorithmName="SHA-512" hashValue="NGZBLXZVHCnu5ix/7ruuWnDhGOBBx3du5rUvxrqIzpPC/TlvzZkU6hlixdqxaXY5/f15N9h9m9qu4bDjsibvnQ==" saltValue="zF2iBm/L37vZMq+K1kvEqg==" spinCount="100000" sheet="1" objects="1" scenarios="1"/>
  <mergeCells count="11">
    <mergeCell ref="A39:C39"/>
    <mergeCell ref="A25:I25"/>
    <mergeCell ref="G2:I9"/>
    <mergeCell ref="A33:C33"/>
    <mergeCell ref="A34:C34"/>
    <mergeCell ref="C12:D12"/>
    <mergeCell ref="A32:C32"/>
    <mergeCell ref="A31:C31"/>
    <mergeCell ref="A28:C28"/>
    <mergeCell ref="A29:C29"/>
    <mergeCell ref="A30:C30"/>
  </mergeCells>
  <conditionalFormatting sqref="C18:C22">
    <cfRule type="containsText" dxfId="3" priority="2" operator="containsText" text="&lt;Invullen RIS&gt;">
      <formula>NOT(ISERROR(SEARCH("&lt;Invullen RIS&gt;",C18)))</formula>
    </cfRule>
  </conditionalFormatting>
  <conditionalFormatting sqref="C12:D12">
    <cfRule type="containsText" dxfId="2" priority="1" operator="containsText" text="&lt;Invullen RIS&gt;">
      <formula>NOT(ISERROR(SEARCH("&lt;Invullen RIS&gt;",C12)))</formula>
    </cfRule>
  </conditionalFormatting>
  <conditionalFormatting sqref="D39">
    <cfRule type="containsText" dxfId="1" priority="7" operator="containsText" text="Ongeldig!">
      <formula>NOT(ISERROR(SEARCH("Ongeldig!",D39)))</formula>
    </cfRule>
  </conditionalFormatting>
  <conditionalFormatting sqref="F29:F34">
    <cfRule type="expression" dxfId="0" priority="9">
      <formula>AND(F29&lt;=0,F29&lt;&gt;"",$C$22="Nee")</formula>
    </cfRule>
  </conditionalFormatting>
  <dataValidations count="2">
    <dataValidation type="list" allowBlank="1" showErrorMessage="1" sqref="C21" xr:uid="{7C88D4C0-925A-46FD-8EEC-F327E3CB872F}">
      <formula1>"&lt;Invullen RIS&gt;,Lineair,Niet-Lineair"</formula1>
    </dataValidation>
    <dataValidation type="list" allowBlank="1" showErrorMessage="1" sqref="C22" xr:uid="{9057ECD1-9510-41E2-B648-C79A0555FD7C}">
      <formula1>"&lt;Invullen RIS&gt;,Nee,Ja"</formula1>
    </dataValidation>
  </dataValidations>
  <printOptions horizontalCentered="1" verticalCentered="1"/>
  <pageMargins left="0.43307086614173229" right="0.43307086614173229" top="0.15748031496062992" bottom="0.15748031496062992" header="0.31496062992125984" footer="0.31496062992125984"/>
  <pageSetup paperSize="9" scale="56" orientation="portrait" r:id="rId1"/>
  <headerFooter>
    <oddFooter>&amp;R&amp;"Verdana,Standaard"&amp;9Pagina &amp;P van &amp;N</oddFooter>
  </headerFooter>
  <rowBreaks count="1" manualBreakCount="1">
    <brk id="43" max="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1937A-433F-4C56-8214-B04AC888B7C1}">
  <dimension ref="B2:P40"/>
  <sheetViews>
    <sheetView workbookViewId="0">
      <selection activeCell="G29" sqref="G29:N46"/>
    </sheetView>
  </sheetViews>
  <sheetFormatPr defaultColWidth="8.7109375" defaultRowHeight="15" x14ac:dyDescent="0.25"/>
  <cols>
    <col min="1" max="16384" width="8.7109375" style="37"/>
  </cols>
  <sheetData>
    <row r="2" spans="2:16" x14ac:dyDescent="0.25">
      <c r="B2" s="39" t="s">
        <v>17</v>
      </c>
    </row>
    <row r="3" spans="2:16" x14ac:dyDescent="0.25">
      <c r="B3" s="37" t="s">
        <v>18</v>
      </c>
      <c r="C3" s="9" t="s">
        <v>16</v>
      </c>
    </row>
    <row r="5" spans="2:16" x14ac:dyDescent="0.25">
      <c r="B5" s="38" t="s">
        <v>20</v>
      </c>
      <c r="C5" s="38" t="s">
        <v>19</v>
      </c>
      <c r="E5" s="37" t="s">
        <v>24</v>
      </c>
      <c r="P5" s="37" t="s">
        <v>25</v>
      </c>
    </row>
    <row r="6" spans="2:16" x14ac:dyDescent="0.25">
      <c r="B6" s="38">
        <v>10</v>
      </c>
      <c r="C6" s="38">
        <f>(0-100)/(10-0)*(B6-10)</f>
        <v>0</v>
      </c>
      <c r="P6" s="37" t="s">
        <v>26</v>
      </c>
    </row>
    <row r="7" spans="2:16" x14ac:dyDescent="0.25">
      <c r="B7" s="38">
        <v>9</v>
      </c>
      <c r="C7" s="38">
        <f t="shared" ref="C7:C16" si="0">(0-100)/(10-0)*(B7-10)</f>
        <v>10</v>
      </c>
    </row>
    <row r="8" spans="2:16" x14ac:dyDescent="0.25">
      <c r="B8" s="38">
        <v>8</v>
      </c>
      <c r="C8" s="38">
        <f t="shared" si="0"/>
        <v>20</v>
      </c>
    </row>
    <row r="9" spans="2:16" x14ac:dyDescent="0.25">
      <c r="B9" s="38">
        <v>7</v>
      </c>
      <c r="C9" s="38">
        <f t="shared" si="0"/>
        <v>30</v>
      </c>
    </row>
    <row r="10" spans="2:16" x14ac:dyDescent="0.25">
      <c r="B10" s="38">
        <v>6</v>
      </c>
      <c r="C10" s="38">
        <f t="shared" si="0"/>
        <v>40</v>
      </c>
    </row>
    <row r="11" spans="2:16" x14ac:dyDescent="0.25">
      <c r="B11" s="38">
        <v>5</v>
      </c>
      <c r="C11" s="38">
        <f t="shared" si="0"/>
        <v>50</v>
      </c>
    </row>
    <row r="12" spans="2:16" x14ac:dyDescent="0.25">
      <c r="B12" s="38">
        <v>4</v>
      </c>
      <c r="C12" s="38">
        <f t="shared" si="0"/>
        <v>60</v>
      </c>
    </row>
    <row r="13" spans="2:16" x14ac:dyDescent="0.25">
      <c r="B13" s="38">
        <v>3</v>
      </c>
      <c r="C13" s="38">
        <f t="shared" si="0"/>
        <v>70</v>
      </c>
    </row>
    <row r="14" spans="2:16" x14ac:dyDescent="0.25">
      <c r="B14" s="38">
        <v>2</v>
      </c>
      <c r="C14" s="38">
        <f t="shared" si="0"/>
        <v>80</v>
      </c>
    </row>
    <row r="15" spans="2:16" x14ac:dyDescent="0.25">
      <c r="B15" s="38">
        <v>1</v>
      </c>
      <c r="C15" s="38">
        <f t="shared" si="0"/>
        <v>90</v>
      </c>
    </row>
    <row r="16" spans="2:16" x14ac:dyDescent="0.25">
      <c r="B16" s="38">
        <v>0</v>
      </c>
      <c r="C16" s="38">
        <f t="shared" si="0"/>
        <v>100</v>
      </c>
    </row>
    <row r="26" spans="2:5" x14ac:dyDescent="0.25">
      <c r="B26" s="39" t="s">
        <v>21</v>
      </c>
    </row>
    <row r="27" spans="2:5" x14ac:dyDescent="0.25">
      <c r="B27" s="37" t="s">
        <v>22</v>
      </c>
      <c r="C27" s="37" t="s">
        <v>23</v>
      </c>
    </row>
    <row r="29" spans="2:5" x14ac:dyDescent="0.25">
      <c r="B29" s="38" t="s">
        <v>20</v>
      </c>
      <c r="C29" s="38" t="s">
        <v>19</v>
      </c>
      <c r="E29" s="37" t="s">
        <v>24</v>
      </c>
    </row>
    <row r="30" spans="2:5" x14ac:dyDescent="0.25">
      <c r="B30" s="38">
        <v>10</v>
      </c>
      <c r="C30" s="38">
        <f>100-(((100*((0-B30)/(10-0)))^2)/100)</f>
        <v>0</v>
      </c>
    </row>
    <row r="31" spans="2:5" x14ac:dyDescent="0.25">
      <c r="B31" s="38">
        <v>9</v>
      </c>
      <c r="C31" s="38">
        <f t="shared" ref="C31:C40" si="1">100-(((100*((0-B31)/(10-0)))^2)/100)</f>
        <v>19</v>
      </c>
    </row>
    <row r="32" spans="2:5" x14ac:dyDescent="0.25">
      <c r="B32" s="38">
        <v>8</v>
      </c>
      <c r="C32" s="38">
        <f t="shared" si="1"/>
        <v>36</v>
      </c>
    </row>
    <row r="33" spans="2:3" x14ac:dyDescent="0.25">
      <c r="B33" s="38">
        <v>7</v>
      </c>
      <c r="C33" s="38">
        <f t="shared" si="1"/>
        <v>51</v>
      </c>
    </row>
    <row r="34" spans="2:3" x14ac:dyDescent="0.25">
      <c r="B34" s="38">
        <v>6</v>
      </c>
      <c r="C34" s="38">
        <f t="shared" si="1"/>
        <v>64</v>
      </c>
    </row>
    <row r="35" spans="2:3" x14ac:dyDescent="0.25">
      <c r="B35" s="38">
        <v>5</v>
      </c>
      <c r="C35" s="38">
        <f t="shared" si="1"/>
        <v>75</v>
      </c>
    </row>
    <row r="36" spans="2:3" x14ac:dyDescent="0.25">
      <c r="B36" s="38">
        <v>4</v>
      </c>
      <c r="C36" s="38">
        <f t="shared" si="1"/>
        <v>84</v>
      </c>
    </row>
    <row r="37" spans="2:3" x14ac:dyDescent="0.25">
      <c r="B37" s="38">
        <v>3</v>
      </c>
      <c r="C37" s="38">
        <f t="shared" si="1"/>
        <v>91</v>
      </c>
    </row>
    <row r="38" spans="2:3" x14ac:dyDescent="0.25">
      <c r="B38" s="38">
        <v>2</v>
      </c>
      <c r="C38" s="38">
        <f t="shared" si="1"/>
        <v>96</v>
      </c>
    </row>
    <row r="39" spans="2:3" x14ac:dyDescent="0.25">
      <c r="B39" s="38">
        <v>1</v>
      </c>
      <c r="C39" s="38">
        <f t="shared" si="1"/>
        <v>99</v>
      </c>
    </row>
    <row r="40" spans="2:3" x14ac:dyDescent="0.25">
      <c r="B40" s="38">
        <v>0</v>
      </c>
      <c r="C40" s="38">
        <f t="shared" si="1"/>
        <v>100</v>
      </c>
    </row>
  </sheetData>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3BF6A9E374B5442B83EA8C1F72F6AF5" ma:contentTypeVersion="0" ma:contentTypeDescription="Een nieuw document maken." ma:contentTypeScope="" ma:versionID="aedad052462081d562df71b07326b876">
  <xsd:schema xmlns:xsd="http://www.w3.org/2001/XMLSchema" xmlns:xs="http://www.w3.org/2001/XMLSchema" xmlns:p="http://schemas.microsoft.com/office/2006/metadata/properties" targetNamespace="http://schemas.microsoft.com/office/2006/metadata/properties" ma:root="true" ma:fieldsID="0c1291706f4da62e3ca33d24920cb5f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8E6DD3-45D7-4CC4-8D21-9471FF81A5DF}">
  <ds:schemaRefs>
    <ds:schemaRef ds:uri="http://purl.org/dc/terms/"/>
    <ds:schemaRef ds:uri="http://purl.org/dc/elements/1.1/"/>
    <ds:schemaRef ds:uri="http://schemas.microsoft.com/office/2006/documentManagement/types"/>
    <ds:schemaRef ds:uri="http://schemas.openxmlformats.org/package/2006/metadata/core-properties"/>
    <ds:schemaRef ds:uri="http://schemas.microsoft.com/office/infopath/2007/PartnerControls"/>
    <ds:schemaRef ds:uri="http://www.w3.org/XML/1998/namespace"/>
    <ds:schemaRef ds:uri="http://purl.org/dc/dcmitype/"/>
    <ds:schemaRef ds:uri="http://schemas.microsoft.com/office/2006/metadata/properties"/>
  </ds:schemaRefs>
</ds:datastoreItem>
</file>

<file path=customXml/itemProps2.xml><?xml version="1.0" encoding="utf-8"?>
<ds:datastoreItem xmlns:ds="http://schemas.openxmlformats.org/officeDocument/2006/customXml" ds:itemID="{0882A74B-E318-47DD-8D27-9BD4F3673067}">
  <ds:schemaRefs>
    <ds:schemaRef ds:uri="http://schemas.microsoft.com/sharepoint/v3/contenttype/forms"/>
  </ds:schemaRefs>
</ds:datastoreItem>
</file>

<file path=customXml/itemProps3.xml><?xml version="1.0" encoding="utf-8"?>
<ds:datastoreItem xmlns:ds="http://schemas.openxmlformats.org/officeDocument/2006/customXml" ds:itemID="{29EA8C06-0E94-452D-AA8F-6217DDFEB9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Prijsopgavenformulier</vt:lpstr>
      <vt:lpstr>Grafiek afbeeldingen</vt:lpstr>
      <vt:lpstr>Prijsopgavenformulier!Afdrukbereik</vt:lpstr>
    </vt:vector>
  </TitlesOfParts>
  <Company>Rijksoverheid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Ewoud Leijs</dc:creator>
  <cp:lastModifiedBy>Leijs, Ewoud</cp:lastModifiedBy>
  <cp:lastPrinted>2025-12-22T14:35:47Z</cp:lastPrinted>
  <dcterms:created xsi:type="dcterms:W3CDTF">2020-05-07T10:52:54Z</dcterms:created>
  <dcterms:modified xsi:type="dcterms:W3CDTF">2026-02-10T12:43:07Z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0x01010003BF6A9E374B5442B83EA8C1F72F6AF5</vt:lpwstr>
  </property>
</Properties>
</file>