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ouwgemeente.sharepoint.com/sites/Aanbestedingwagenpark/Gedeelde documenten/General/Aanbesteding 2026/Publiceren/"/>
    </mc:Choice>
  </mc:AlternateContent>
  <xr:revisionPtr revIDLastSave="280" documentId="8_{D79D0C91-5807-409D-9A1A-0C6752307DC8}" xr6:coauthVersionLast="47" xr6:coauthVersionMax="47" xr10:uidLastSave="{8C2A1EE1-4F3F-463F-A6B9-A442A03D29CA}"/>
  <bookViews>
    <workbookView xWindow="28680" yWindow="-120" windowWidth="29040" windowHeight="17520" xr2:uid="{00000000-000D-0000-FFFF-FFFF00000000}"/>
  </bookViews>
  <sheets>
    <sheet name="Prijzenblad 60 maand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2" l="1"/>
  <c r="B53" i="2"/>
  <c r="B48" i="2"/>
  <c r="B43" i="2"/>
  <c r="B38" i="2"/>
  <c r="B62" i="2" s="1"/>
  <c r="C62" i="2"/>
  <c r="C64" i="2"/>
  <c r="E74" i="2"/>
  <c r="E64" i="2"/>
  <c r="E62" i="2"/>
  <c r="E60" i="2"/>
  <c r="E38" i="2"/>
  <c r="E48" i="2"/>
  <c r="E53" i="2"/>
  <c r="E43" i="2"/>
  <c r="E32" i="2"/>
  <c r="E26" i="2"/>
  <c r="E30" i="2" s="1"/>
  <c r="B26" i="2"/>
  <c r="B30" i="2" s="1"/>
  <c r="D26" i="2"/>
  <c r="D30" i="2" s="1"/>
  <c r="C26" i="2"/>
  <c r="C30" i="2" s="1"/>
  <c r="B64" i="2" l="1"/>
  <c r="D60" i="2"/>
  <c r="C60" i="2"/>
  <c r="D53" i="2"/>
  <c r="C53" i="2"/>
  <c r="D48" i="2"/>
  <c r="C48" i="2"/>
  <c r="D43" i="2"/>
  <c r="C43" i="2"/>
  <c r="D38" i="2"/>
  <c r="C38" i="2"/>
  <c r="D32" i="2"/>
  <c r="C32" i="2"/>
  <c r="B32" i="2"/>
  <c r="C74" i="2" l="1"/>
  <c r="D62" i="2"/>
  <c r="D64" i="2" l="1"/>
  <c r="D74" i="2" s="1"/>
  <c r="B74" i="2"/>
</calcChain>
</file>

<file path=xl/sharedStrings.xml><?xml version="1.0" encoding="utf-8"?>
<sst xmlns="http://schemas.openxmlformats.org/spreadsheetml/2006/main" count="94" uniqueCount="82">
  <si>
    <t>Bijlage C- Prijzenblad aanbesteding Lease dienstauto's</t>
  </si>
  <si>
    <t xml:space="preserve">Bijlage bij Offerteaanvraag Leaseauto's </t>
  </si>
  <si>
    <t>Invulinstructie</t>
  </si>
  <si>
    <t xml:space="preserve">Alleen de groen gemarkeerde velden invullen van de door u aangeboden auto's. Let op! De totaalprijs wordt automatisch x 6 auto's berekend. Wijziging van de inhoud of samenstelling van het prijzenblad zal leiden tot uitsluiting van verdere deelname aan de gunningsprocedure. </t>
  </si>
  <si>
    <t>In de totaalprijs worden geacht inbegrepen te zijn alle zaken/eisen/activiteiten zoals vermeld in de eisen en hetgeen in het aanbestedingsdocument aan de orde is gekomen.</t>
  </si>
  <si>
    <t>Let op! Alleen getallen invullen dus geen tekens, zoals punten , komma's, percentage of Euro teken</t>
  </si>
  <si>
    <t>Leaseauto</t>
  </si>
  <si>
    <t>Voertuig 1</t>
  </si>
  <si>
    <t>Voertuig 2</t>
  </si>
  <si>
    <t>Voertuig 3</t>
  </si>
  <si>
    <t>Voertuig 4</t>
  </si>
  <si>
    <t>Merk</t>
  </si>
  <si>
    <t>Hyundai</t>
  </si>
  <si>
    <t>Opel</t>
  </si>
  <si>
    <t>Renault</t>
  </si>
  <si>
    <t>Peugeot</t>
  </si>
  <si>
    <t>Model</t>
  </si>
  <si>
    <t>Inster</t>
  </si>
  <si>
    <t>Corsa electric long range</t>
  </si>
  <si>
    <t>Renault 5</t>
  </si>
  <si>
    <t>E-208</t>
  </si>
  <si>
    <t>Uitvoering</t>
  </si>
  <si>
    <t>E-motion met 49 kWh Basis model 
met long range</t>
  </si>
  <si>
    <t>Basis model met 51kWh</t>
  </si>
  <si>
    <t>Techno 52kWh</t>
  </si>
  <si>
    <t>Electric 51 kWh</t>
  </si>
  <si>
    <t>Brandstof</t>
  </si>
  <si>
    <t>Elektrisch</t>
  </si>
  <si>
    <t>Carosserie</t>
  </si>
  <si>
    <t>Hatchback</t>
  </si>
  <si>
    <t>Hatchbak</t>
  </si>
  <si>
    <t>Transmissie</t>
  </si>
  <si>
    <t>Automaat</t>
  </si>
  <si>
    <t xml:space="preserve">Looptijd lease in maanden </t>
  </si>
  <si>
    <t>Aantal kilometers per jaar</t>
  </si>
  <si>
    <t xml:space="preserve">Kleur </t>
  </si>
  <si>
    <t>Wit</t>
  </si>
  <si>
    <t>Actieradius/ volgens WLTP</t>
  </si>
  <si>
    <t>Aantal deuren</t>
  </si>
  <si>
    <t>Specificatie investering</t>
  </si>
  <si>
    <t>Netto catalogusprijs</t>
  </si>
  <si>
    <t>Kosten voorzieningen conform eis:
E.18, E.19, E.20, E.22 PvE</t>
  </si>
  <si>
    <t>Dealerkortingpercentage</t>
  </si>
  <si>
    <t>Dealerkorting op basis van kortingspercentage</t>
  </si>
  <si>
    <t>Kosten voorzieningen conform eis: E.7, E.33, E35, PvE</t>
  </si>
  <si>
    <t>Afleverkosten</t>
  </si>
  <si>
    <t>Netto Investering (ex BTW, incl. BPM)</t>
  </si>
  <si>
    <t>Geïnvesteerde waarde (ex BTW, incl. BPM)</t>
  </si>
  <si>
    <t>Leaseprijs per maand</t>
  </si>
  <si>
    <t xml:space="preserve">1. Afschrijving </t>
  </si>
  <si>
    <t xml:space="preserve">Afschrijving </t>
  </si>
  <si>
    <t>Totaal afschrijvingskosten</t>
  </si>
  <si>
    <t>2. Rente</t>
  </si>
  <si>
    <t>Rentepercentage</t>
  </si>
  <si>
    <t>Totaal rentekosten</t>
  </si>
  <si>
    <t>3. Reparatie, Onderhoud en Pechhulp</t>
  </si>
  <si>
    <t>Reparatie en Onderhoud</t>
  </si>
  <si>
    <t>Pechhulp (NL)</t>
  </si>
  <si>
    <t>Totaal ROP kosten</t>
  </si>
  <si>
    <t>4. Verzekeringen</t>
  </si>
  <si>
    <t>WA/volledig Casco premie</t>
  </si>
  <si>
    <t>Schadeverzekering inzittenden</t>
  </si>
  <si>
    <t>Totaal verzekeringskosten</t>
  </si>
  <si>
    <t>Administratiekosten</t>
  </si>
  <si>
    <t>Motorrijtuigenbelasting (MBR)</t>
  </si>
  <si>
    <t>Vervangend vervoer (Na 24 uur)</t>
  </si>
  <si>
    <t>Laadpas (NL)</t>
  </si>
  <si>
    <t>Totaal overige kosten</t>
  </si>
  <si>
    <t>Vast leasetarief per maand 
(excl. BTW, incl. BPM)</t>
  </si>
  <si>
    <t>Totaal leasetarief 60 maanden 
(excl. BTW, incl. BPM)</t>
  </si>
  <si>
    <t>Meer/minder kilometers per 1.000 kilometers</t>
  </si>
  <si>
    <t>Prijs meer/minder kilometers einde leaseovereenkomst</t>
  </si>
  <si>
    <t>€</t>
  </si>
  <si>
    <t>Restwaarde</t>
  </si>
  <si>
    <t>Restwaarde ex. BTW, incl. BPM</t>
  </si>
  <si>
    <t>Totaalprijs:</t>
  </si>
  <si>
    <t xml:space="preserve">Voor akkoord: </t>
  </si>
  <si>
    <t>Inschrijver:</t>
  </si>
  <si>
    <t>Naam:</t>
  </si>
  <si>
    <t>Functie:</t>
  </si>
  <si>
    <t>Plaats en 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</si>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</sst>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413]\ * #,##0.000_ ;_ [$€-413]\ * \-#,##0.000_ ;_ [$€-413]\ * &quot;-&quot;??_ ;_ @_ "/>
  </numFmts>
  <fonts count="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1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4" fontId="1" fillId="7" borderId="1" xfId="3" applyFont="1" applyFill="1" applyBorder="1" applyAlignment="1" applyProtection="1">
      <alignment vertical="center"/>
      <protection locked="0"/>
    </xf>
    <xf numFmtId="10" fontId="1" fillId="7" borderId="1" xfId="1" applyNumberFormat="1" applyFont="1" applyFill="1" applyBorder="1" applyAlignment="1" applyProtection="1">
      <alignment horizontal="right" vertical="center"/>
      <protection locked="0"/>
    </xf>
    <xf numFmtId="164" fontId="1" fillId="7" borderId="5" xfId="3" applyFont="1" applyFill="1" applyBorder="1" applyAlignment="1" applyProtection="1">
      <alignment vertical="center"/>
      <protection locked="0"/>
    </xf>
    <xf numFmtId="165" fontId="1" fillId="7" borderId="5" xfId="0" applyNumberFormat="1" applyFont="1" applyFill="1" applyBorder="1" applyAlignment="1" applyProtection="1">
      <alignment vertical="center"/>
      <protection locked="0"/>
    </xf>
    <xf numFmtId="165" fontId="1" fillId="7" borderId="5" xfId="3" applyNumberFormat="1" applyFont="1" applyFill="1" applyBorder="1" applyAlignment="1" applyProtection="1">
      <alignment vertical="center"/>
      <protection locked="0"/>
    </xf>
    <xf numFmtId="165" fontId="1" fillId="7" borderId="1" xfId="0" applyNumberFormat="1" applyFont="1" applyFill="1" applyBorder="1" applyAlignment="1" applyProtection="1">
      <alignment vertical="center"/>
      <protection locked="0"/>
    </xf>
    <xf numFmtId="165" fontId="1" fillId="7" borderId="1" xfId="0" applyNumberFormat="1" applyFont="1" applyFill="1" applyBorder="1" applyAlignment="1" applyProtection="1">
      <alignment horizontal="left" vertical="center"/>
      <protection locked="0"/>
    </xf>
    <xf numFmtId="165" fontId="1" fillId="7" borderId="5" xfId="0" applyNumberFormat="1" applyFont="1" applyFill="1" applyBorder="1" applyAlignment="1" applyProtection="1">
      <alignment horizontal="left" vertical="center"/>
      <protection locked="0"/>
    </xf>
    <xf numFmtId="166" fontId="1" fillId="7" borderId="1" xfId="0" applyNumberFormat="1" applyFont="1" applyFill="1" applyBorder="1" applyAlignment="1" applyProtection="1">
      <alignment horizontal="left" vertical="center"/>
      <protection locked="0"/>
    </xf>
    <xf numFmtId="166" fontId="4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6" borderId="1" xfId="2" applyFont="1" applyFill="1" applyBorder="1" applyAlignment="1">
      <alignment vertical="center"/>
    </xf>
    <xf numFmtId="0" fontId="5" fillId="6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164" fontId="5" fillId="6" borderId="1" xfId="3" applyFont="1" applyFill="1" applyBorder="1" applyAlignment="1" applyProtection="1">
      <alignment vertical="center"/>
    </xf>
    <xf numFmtId="0" fontId="6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8" borderId="1" xfId="0" applyFont="1" applyFill="1" applyBorder="1" applyAlignment="1">
      <alignment horizontal="right" vertical="center"/>
    </xf>
    <xf numFmtId="166" fontId="7" fillId="8" borderId="1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165" fontId="4" fillId="4" borderId="6" xfId="3" applyNumberFormat="1" applyFont="1" applyFill="1" applyBorder="1" applyAlignment="1" applyProtection="1">
      <alignment vertical="center"/>
    </xf>
    <xf numFmtId="165" fontId="4" fillId="4" borderId="6" xfId="0" applyNumberFormat="1" applyFont="1" applyFill="1" applyBorder="1" applyAlignment="1">
      <alignment vertical="center"/>
    </xf>
    <xf numFmtId="164" fontId="6" fillId="4" borderId="6" xfId="3" applyFont="1" applyFill="1" applyBorder="1" applyAlignment="1" applyProtection="1">
      <alignment vertical="center"/>
    </xf>
    <xf numFmtId="10" fontId="1" fillId="7" borderId="1" xfId="0" applyNumberFormat="1" applyFont="1" applyFill="1" applyBorder="1" applyAlignment="1" applyProtection="1">
      <alignment vertical="center"/>
      <protection locked="0"/>
    </xf>
    <xf numFmtId="164" fontId="4" fillId="0" borderId="1" xfId="3" applyFont="1" applyFill="1" applyBorder="1" applyAlignment="1" applyProtection="1">
      <alignment vertical="center"/>
    </xf>
    <xf numFmtId="44" fontId="1" fillId="7" borderId="1" xfId="3" applyNumberFormat="1" applyFont="1" applyFill="1" applyBorder="1" applyAlignment="1" applyProtection="1">
      <alignment vertical="center"/>
      <protection locked="0"/>
    </xf>
    <xf numFmtId="44" fontId="1" fillId="0" borderId="5" xfId="3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</cellXfs>
  <cellStyles count="4">
    <cellStyle name="Procent" xfId="1" builtinId="5"/>
    <cellStyle name="Standaard" xfId="0" builtinId="0"/>
    <cellStyle name="Standaard 2" xfId="2" xr:uid="{00000000-0005-0000-0000-000002000000}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6427-2547-4460-9234-B5E2B8249F42}">
  <dimension ref="A1:J88"/>
  <sheetViews>
    <sheetView tabSelected="1" topLeftCell="A6" workbookViewId="0">
      <selection activeCell="B29" sqref="B29"/>
    </sheetView>
  </sheetViews>
  <sheetFormatPr defaultColWidth="8.85546875" defaultRowHeight="12.75"/>
  <cols>
    <col min="1" max="1" width="50" style="4" customWidth="1"/>
    <col min="2" max="2" width="31" style="4" customWidth="1"/>
    <col min="3" max="4" width="27.5703125" style="4" customWidth="1"/>
    <col min="5" max="5" width="24.5703125" style="4" customWidth="1"/>
    <col min="6" max="6" width="0.140625" style="4" customWidth="1"/>
    <col min="7" max="8" width="8.5703125" style="4" hidden="1" customWidth="1"/>
    <col min="9" max="10" width="10.85546875" style="4" customWidth="1"/>
    <col min="11" max="16384" width="8.85546875" style="4"/>
  </cols>
  <sheetData>
    <row r="1" spans="1:10" ht="18">
      <c r="A1" s="93" t="s">
        <v>0</v>
      </c>
      <c r="B1" s="93"/>
      <c r="C1" s="93"/>
      <c r="D1" s="93"/>
      <c r="E1" s="93"/>
      <c r="F1" s="3"/>
      <c r="G1" s="3"/>
      <c r="H1" s="3"/>
      <c r="I1" s="3"/>
      <c r="J1" s="3"/>
    </row>
    <row r="2" spans="1:10">
      <c r="A2" s="91" t="s">
        <v>1</v>
      </c>
      <c r="B2" s="91"/>
      <c r="C2" s="91"/>
      <c r="D2" s="91"/>
      <c r="E2" s="3"/>
      <c r="F2" s="3"/>
      <c r="G2" s="3"/>
      <c r="H2" s="3"/>
      <c r="I2" s="3"/>
      <c r="J2" s="3"/>
    </row>
    <row r="3" spans="1:10">
      <c r="A3" s="92"/>
      <c r="B3" s="92"/>
      <c r="C3" s="92"/>
      <c r="D3" s="92"/>
      <c r="E3" s="3"/>
      <c r="F3" s="3"/>
      <c r="G3" s="3"/>
      <c r="H3" s="3"/>
      <c r="I3" s="3"/>
      <c r="J3" s="3"/>
    </row>
    <row r="4" spans="1:10">
      <c r="A4" s="94" t="s">
        <v>2</v>
      </c>
      <c r="B4" s="95"/>
      <c r="C4" s="95"/>
      <c r="D4" s="95"/>
      <c r="E4" s="95"/>
      <c r="F4" s="3"/>
      <c r="G4" s="3"/>
      <c r="H4" s="3"/>
      <c r="I4" s="3"/>
      <c r="J4" s="3"/>
    </row>
    <row r="5" spans="1:10" s="5" customFormat="1" ht="27.95" customHeight="1">
      <c r="A5" s="96" t="s">
        <v>3</v>
      </c>
      <c r="B5" s="97"/>
      <c r="C5" s="97"/>
      <c r="D5" s="97"/>
      <c r="E5" s="97"/>
    </row>
    <row r="6" spans="1:10" ht="26.1" customHeight="1">
      <c r="A6" s="89" t="s">
        <v>4</v>
      </c>
      <c r="B6" s="90"/>
      <c r="C6" s="90"/>
      <c r="D6" s="90"/>
      <c r="E6" s="90"/>
      <c r="F6" s="3"/>
      <c r="G6" s="3"/>
      <c r="H6" s="3"/>
      <c r="I6" s="3"/>
      <c r="J6" s="3"/>
    </row>
    <row r="7" spans="1:10" ht="26.1" customHeight="1">
      <c r="A7" s="89" t="s">
        <v>5</v>
      </c>
      <c r="B7" s="90"/>
      <c r="C7" s="90"/>
      <c r="D7" s="90"/>
      <c r="E7" s="90"/>
      <c r="F7" s="3"/>
      <c r="G7" s="3"/>
      <c r="H7" s="3"/>
      <c r="I7" s="3"/>
      <c r="J7" s="3"/>
    </row>
    <row r="8" spans="1:10">
      <c r="A8" s="70"/>
      <c r="B8" s="71"/>
      <c r="C8" s="71"/>
      <c r="D8" s="72"/>
      <c r="E8" s="70"/>
      <c r="F8" s="71"/>
      <c r="G8" s="71"/>
      <c r="H8" s="72"/>
      <c r="I8" s="3"/>
      <c r="J8" s="3"/>
    </row>
    <row r="9" spans="1:10">
      <c r="A9" s="17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3"/>
      <c r="G9" s="3"/>
      <c r="H9" s="3"/>
      <c r="I9" s="3"/>
      <c r="J9" s="3"/>
    </row>
    <row r="10" spans="1:10">
      <c r="A10" s="19" t="s">
        <v>11</v>
      </c>
      <c r="B10" s="20" t="s">
        <v>12</v>
      </c>
      <c r="C10" s="55" t="s">
        <v>13</v>
      </c>
      <c r="D10" s="56" t="s">
        <v>14</v>
      </c>
      <c r="E10" s="47" t="s">
        <v>15</v>
      </c>
      <c r="F10" s="3"/>
      <c r="G10" s="3"/>
      <c r="H10" s="3"/>
      <c r="I10" s="3"/>
      <c r="J10" s="3"/>
    </row>
    <row r="11" spans="1:10">
      <c r="A11" s="19" t="s">
        <v>16</v>
      </c>
      <c r="B11" s="50" t="s">
        <v>17</v>
      </c>
      <c r="C11" s="53" t="s">
        <v>18</v>
      </c>
      <c r="D11" s="53" t="s">
        <v>19</v>
      </c>
      <c r="E11" s="54" t="s">
        <v>20</v>
      </c>
      <c r="F11" s="3"/>
      <c r="G11" s="3"/>
      <c r="H11" s="3"/>
      <c r="I11" s="3"/>
      <c r="J11" s="3"/>
    </row>
    <row r="12" spans="1:10" ht="25.5">
      <c r="A12" s="19" t="s">
        <v>21</v>
      </c>
      <c r="B12" s="21" t="s">
        <v>22</v>
      </c>
      <c r="C12" s="57" t="s">
        <v>23</v>
      </c>
      <c r="D12" s="58" t="s">
        <v>24</v>
      </c>
      <c r="E12" s="98" t="s">
        <v>25</v>
      </c>
      <c r="F12" s="3"/>
      <c r="G12" s="3"/>
      <c r="H12" s="3"/>
      <c r="I12" s="3"/>
      <c r="J12" s="3"/>
    </row>
    <row r="13" spans="1:10">
      <c r="A13" s="19" t="s">
        <v>26</v>
      </c>
      <c r="B13" s="20" t="s">
        <v>27</v>
      </c>
      <c r="C13" s="21" t="s">
        <v>27</v>
      </c>
      <c r="D13" s="46" t="s">
        <v>27</v>
      </c>
      <c r="E13" s="47" t="s">
        <v>27</v>
      </c>
      <c r="F13" s="3"/>
      <c r="G13" s="3"/>
      <c r="H13" s="3"/>
      <c r="I13" s="3"/>
      <c r="J13" s="3"/>
    </row>
    <row r="14" spans="1:10">
      <c r="A14" s="19" t="s">
        <v>28</v>
      </c>
      <c r="B14" s="20" t="s">
        <v>29</v>
      </c>
      <c r="C14" s="20" t="s">
        <v>29</v>
      </c>
      <c r="D14" s="50" t="s">
        <v>29</v>
      </c>
      <c r="E14" s="47" t="s">
        <v>30</v>
      </c>
      <c r="F14" s="3"/>
      <c r="G14" s="3"/>
      <c r="H14" s="3"/>
      <c r="I14" s="3"/>
      <c r="J14" s="3"/>
    </row>
    <row r="15" spans="1:10">
      <c r="A15" s="19" t="s">
        <v>31</v>
      </c>
      <c r="B15" s="20" t="s">
        <v>32</v>
      </c>
      <c r="C15" s="20" t="s">
        <v>32</v>
      </c>
      <c r="D15" s="50" t="s">
        <v>32</v>
      </c>
      <c r="E15" s="47" t="s">
        <v>32</v>
      </c>
      <c r="F15" s="3"/>
      <c r="G15" s="3"/>
      <c r="H15" s="3"/>
      <c r="I15" s="3"/>
      <c r="J15" s="3"/>
    </row>
    <row r="16" spans="1:10">
      <c r="A16" s="19" t="s">
        <v>33</v>
      </c>
      <c r="B16" s="20">
        <v>60</v>
      </c>
      <c r="C16" s="20">
        <v>60</v>
      </c>
      <c r="D16" s="50">
        <v>60</v>
      </c>
      <c r="E16" s="48">
        <v>60</v>
      </c>
      <c r="F16" s="3"/>
      <c r="G16" s="3"/>
      <c r="H16" s="3"/>
      <c r="I16" s="3"/>
      <c r="J16" s="3"/>
    </row>
    <row r="17" spans="1:10">
      <c r="A17" s="19" t="s">
        <v>34</v>
      </c>
      <c r="B17" s="22">
        <v>12000</v>
      </c>
      <c r="C17" s="22">
        <v>12000</v>
      </c>
      <c r="D17" s="22">
        <v>12000</v>
      </c>
      <c r="E17" s="22">
        <v>12000</v>
      </c>
      <c r="F17" s="3"/>
      <c r="G17" s="3"/>
      <c r="H17" s="3"/>
      <c r="I17" s="3"/>
      <c r="J17" s="3"/>
    </row>
    <row r="18" spans="1:10">
      <c r="A18" s="19" t="s">
        <v>35</v>
      </c>
      <c r="B18" s="23" t="s">
        <v>36</v>
      </c>
      <c r="C18" s="23" t="s">
        <v>36</v>
      </c>
      <c r="D18" s="52" t="s">
        <v>36</v>
      </c>
      <c r="E18" s="49" t="s">
        <v>36</v>
      </c>
      <c r="F18" s="3"/>
      <c r="G18" s="3"/>
      <c r="H18" s="3"/>
      <c r="I18" s="3"/>
      <c r="J18" s="3"/>
    </row>
    <row r="19" spans="1:10">
      <c r="A19" s="19" t="s">
        <v>37</v>
      </c>
      <c r="B19" s="22">
        <v>370</v>
      </c>
      <c r="C19" s="22">
        <v>429</v>
      </c>
      <c r="D19" s="51">
        <v>410</v>
      </c>
      <c r="E19" s="53">
        <v>433</v>
      </c>
      <c r="F19" s="3"/>
      <c r="G19" s="3"/>
      <c r="H19" s="3"/>
      <c r="I19" s="3"/>
      <c r="J19" s="3"/>
    </row>
    <row r="20" spans="1:10">
      <c r="A20" s="19" t="s">
        <v>38</v>
      </c>
      <c r="B20" s="22">
        <v>4</v>
      </c>
      <c r="C20" s="22">
        <v>4</v>
      </c>
      <c r="D20" s="51">
        <v>4</v>
      </c>
      <c r="E20" s="47">
        <v>4</v>
      </c>
      <c r="F20" s="3"/>
      <c r="G20" s="3"/>
      <c r="H20" s="3"/>
      <c r="I20" s="3"/>
      <c r="J20" s="3"/>
    </row>
    <row r="21" spans="1:10">
      <c r="A21" s="73"/>
      <c r="B21" s="74"/>
      <c r="C21" s="74"/>
      <c r="D21" s="75"/>
      <c r="E21" s="73"/>
      <c r="F21" s="74"/>
      <c r="G21" s="74"/>
      <c r="H21" s="75"/>
      <c r="I21" s="3"/>
      <c r="J21" s="3"/>
    </row>
    <row r="22" spans="1:10">
      <c r="A22" s="76" t="s">
        <v>39</v>
      </c>
      <c r="B22" s="77"/>
      <c r="C22" s="77"/>
      <c r="D22" s="78"/>
      <c r="E22" s="76"/>
      <c r="F22" s="77"/>
      <c r="G22" s="77"/>
      <c r="H22" s="78"/>
      <c r="I22" s="3"/>
      <c r="J22" s="3"/>
    </row>
    <row r="23" spans="1:10">
      <c r="A23" s="19" t="s">
        <v>40</v>
      </c>
      <c r="B23" s="6">
        <v>0</v>
      </c>
      <c r="C23" s="6">
        <v>0</v>
      </c>
      <c r="D23" s="6">
        <v>0</v>
      </c>
      <c r="E23" s="6">
        <v>0</v>
      </c>
      <c r="F23" s="3"/>
      <c r="G23" s="3"/>
      <c r="H23" s="3"/>
      <c r="I23" s="3"/>
      <c r="J23" s="3"/>
    </row>
    <row r="24" spans="1:10" ht="42" customHeight="1">
      <c r="A24" s="24" t="s">
        <v>41</v>
      </c>
      <c r="B24" s="44">
        <v>0</v>
      </c>
      <c r="C24" s="6">
        <v>0</v>
      </c>
      <c r="D24" s="6">
        <v>0</v>
      </c>
      <c r="E24" s="6">
        <v>0</v>
      </c>
      <c r="F24" s="3"/>
      <c r="G24" s="3"/>
      <c r="H24" s="3"/>
      <c r="I24" s="3"/>
      <c r="J24" s="3"/>
    </row>
    <row r="25" spans="1:10">
      <c r="A25" s="25" t="s">
        <v>42</v>
      </c>
      <c r="B25" s="7">
        <v>0</v>
      </c>
      <c r="C25" s="7">
        <v>0</v>
      </c>
      <c r="D25" s="7">
        <v>0</v>
      </c>
      <c r="E25" s="7">
        <v>0</v>
      </c>
      <c r="F25" s="3"/>
      <c r="G25" s="3"/>
      <c r="H25" s="3"/>
      <c r="I25" s="3"/>
      <c r="J25" s="3"/>
    </row>
    <row r="26" spans="1:10" ht="13.5" thickBot="1">
      <c r="A26" s="19" t="s">
        <v>43</v>
      </c>
      <c r="B26" s="45">
        <f>(B23+B24)*B25</f>
        <v>0</v>
      </c>
      <c r="C26" s="45">
        <f>(C23+C24)*C25</f>
        <v>0</v>
      </c>
      <c r="D26" s="45">
        <f>(D23+D24)*D25</f>
        <v>0</v>
      </c>
      <c r="E26" s="45">
        <f>(E23+E24)*E25</f>
        <v>0</v>
      </c>
      <c r="F26" s="3"/>
      <c r="G26" s="3"/>
      <c r="H26" s="3"/>
      <c r="I26" s="3"/>
      <c r="J26" s="3"/>
    </row>
    <row r="27" spans="1:10" ht="13.5" thickTop="1">
      <c r="A27" s="19" t="s">
        <v>44</v>
      </c>
      <c r="B27" s="6">
        <v>0</v>
      </c>
      <c r="C27" s="6">
        <v>0</v>
      </c>
      <c r="D27" s="6">
        <v>0</v>
      </c>
      <c r="E27" s="6">
        <v>0</v>
      </c>
      <c r="F27" s="3"/>
      <c r="G27" s="3"/>
      <c r="H27" s="3"/>
      <c r="I27" s="3"/>
      <c r="J27" s="3"/>
    </row>
    <row r="28" spans="1:10">
      <c r="A28" s="19" t="s">
        <v>45</v>
      </c>
      <c r="B28" s="6">
        <v>0</v>
      </c>
      <c r="C28" s="6">
        <v>0</v>
      </c>
      <c r="D28" s="6">
        <v>0</v>
      </c>
      <c r="E28" s="6">
        <v>0</v>
      </c>
      <c r="F28" s="3"/>
      <c r="G28" s="3"/>
      <c r="H28" s="3"/>
      <c r="I28" s="3"/>
      <c r="J28" s="3"/>
    </row>
    <row r="30" spans="1:10">
      <c r="A30" s="26" t="s">
        <v>46</v>
      </c>
      <c r="B30" s="43">
        <f>B23+B24-B26+B27+B28</f>
        <v>0</v>
      </c>
      <c r="C30" s="43">
        <f>C23+C24-C26+C27+C28</f>
        <v>0</v>
      </c>
      <c r="D30" s="43">
        <f t="shared" ref="D30:E30" si="0">D23+D24-D26+D27+D28</f>
        <v>0</v>
      </c>
      <c r="E30" s="43">
        <f t="shared" si="0"/>
        <v>0</v>
      </c>
      <c r="F30" s="3"/>
      <c r="G30" s="3"/>
      <c r="H30" s="3"/>
      <c r="I30" s="3"/>
      <c r="J30" s="3"/>
    </row>
    <row r="31" spans="1:10">
      <c r="A31" s="79"/>
      <c r="B31" s="80"/>
      <c r="C31" s="80"/>
      <c r="D31" s="81"/>
      <c r="E31" s="79"/>
      <c r="F31" s="80"/>
      <c r="G31" s="80"/>
      <c r="H31" s="81"/>
      <c r="I31" s="3"/>
      <c r="J31" s="3"/>
    </row>
    <row r="32" spans="1:10">
      <c r="A32" s="27" t="s">
        <v>47</v>
      </c>
      <c r="B32" s="28">
        <f>B30</f>
        <v>0</v>
      </c>
      <c r="C32" s="28">
        <f>C30</f>
        <v>0</v>
      </c>
      <c r="D32" s="28">
        <f>D30</f>
        <v>0</v>
      </c>
      <c r="E32" s="28">
        <f>E30</f>
        <v>0</v>
      </c>
      <c r="F32" s="3"/>
      <c r="G32" s="3"/>
      <c r="H32" s="3"/>
      <c r="I32" s="3"/>
      <c r="J32" s="3"/>
    </row>
    <row r="33" spans="1:10">
      <c r="A33" s="73"/>
      <c r="B33" s="74"/>
      <c r="C33" s="74"/>
      <c r="D33" s="75"/>
      <c r="E33" s="73"/>
      <c r="F33" s="74"/>
      <c r="G33" s="74"/>
      <c r="H33" s="75"/>
      <c r="I33" s="3"/>
      <c r="J33" s="3"/>
    </row>
    <row r="34" spans="1:10">
      <c r="A34" s="67" t="s">
        <v>48</v>
      </c>
      <c r="B34" s="67"/>
      <c r="C34" s="67"/>
      <c r="D34" s="67"/>
      <c r="E34" s="67"/>
      <c r="F34" s="67"/>
      <c r="G34" s="67"/>
      <c r="H34" s="67"/>
      <c r="I34" s="3"/>
      <c r="J34" s="3"/>
    </row>
    <row r="35" spans="1:10">
      <c r="A35" s="68" t="s">
        <v>49</v>
      </c>
      <c r="B35" s="84"/>
      <c r="C35" s="84"/>
      <c r="D35" s="85"/>
      <c r="E35" s="68"/>
      <c r="F35" s="3"/>
      <c r="G35" s="3"/>
      <c r="H35" s="3"/>
      <c r="I35" s="3"/>
      <c r="J35" s="3"/>
    </row>
    <row r="36" spans="1:10">
      <c r="A36" s="69"/>
      <c r="B36" s="86"/>
      <c r="C36" s="86"/>
      <c r="D36" s="87"/>
      <c r="E36" s="69"/>
      <c r="F36" s="3"/>
      <c r="G36" s="3"/>
      <c r="H36" s="3"/>
      <c r="I36" s="3"/>
      <c r="J36" s="3"/>
    </row>
    <row r="37" spans="1:10" ht="13.5" thickBot="1">
      <c r="A37" s="19" t="s">
        <v>50</v>
      </c>
      <c r="B37" s="11">
        <v>0</v>
      </c>
      <c r="C37" s="8">
        <v>0</v>
      </c>
      <c r="D37" s="8">
        <v>0</v>
      </c>
      <c r="E37" s="8">
        <v>0</v>
      </c>
      <c r="F37" s="3"/>
      <c r="G37" s="3"/>
      <c r="H37" s="3"/>
      <c r="I37" s="3"/>
      <c r="J37" s="3"/>
    </row>
    <row r="38" spans="1:10" ht="13.5" thickTop="1">
      <c r="A38" s="29" t="s">
        <v>51</v>
      </c>
      <c r="B38" s="41">
        <f>+B37</f>
        <v>0</v>
      </c>
      <c r="C38" s="41">
        <f>+C37</f>
        <v>0</v>
      </c>
      <c r="D38" s="41">
        <f>+D37</f>
        <v>0</v>
      </c>
      <c r="E38" s="41">
        <f>+E37</f>
        <v>0</v>
      </c>
      <c r="F38" s="3"/>
      <c r="G38" s="3"/>
      <c r="H38" s="3"/>
      <c r="I38" s="3"/>
      <c r="J38" s="3"/>
    </row>
    <row r="39" spans="1:10">
      <c r="A39" s="60" t="s">
        <v>52</v>
      </c>
      <c r="B39" s="65"/>
      <c r="C39" s="65"/>
      <c r="D39" s="66"/>
      <c r="E39" s="60"/>
      <c r="F39" s="3"/>
      <c r="G39" s="3"/>
      <c r="H39" s="3"/>
      <c r="I39" s="3"/>
      <c r="J39" s="3"/>
    </row>
    <row r="40" spans="1:10">
      <c r="A40" s="61"/>
      <c r="B40" s="82"/>
      <c r="C40" s="82"/>
      <c r="D40" s="83"/>
      <c r="E40" s="61"/>
      <c r="F40" s="3"/>
      <c r="G40" s="3"/>
      <c r="H40" s="3"/>
      <c r="I40" s="3"/>
      <c r="J40" s="3"/>
    </row>
    <row r="41" spans="1:10">
      <c r="A41" s="19" t="s">
        <v>53</v>
      </c>
      <c r="B41" s="42">
        <v>0</v>
      </c>
      <c r="C41" s="7">
        <v>0</v>
      </c>
      <c r="D41" s="7">
        <v>0</v>
      </c>
      <c r="E41" s="7">
        <v>0</v>
      </c>
      <c r="F41" s="3"/>
      <c r="G41" s="3"/>
      <c r="H41" s="3"/>
      <c r="I41" s="3"/>
      <c r="J41" s="3"/>
    </row>
    <row r="42" spans="1:10" ht="13.5" thickBot="1">
      <c r="A42" s="19"/>
      <c r="B42" s="11">
        <v>0</v>
      </c>
      <c r="C42" s="10">
        <v>0</v>
      </c>
      <c r="D42" s="10">
        <v>0</v>
      </c>
      <c r="E42" s="10">
        <v>0</v>
      </c>
      <c r="F42" s="3"/>
      <c r="G42" s="3"/>
      <c r="H42" s="3"/>
      <c r="I42" s="3"/>
      <c r="J42" s="3"/>
    </row>
    <row r="43" spans="1:10" ht="13.5" thickTop="1">
      <c r="A43" s="30" t="s">
        <v>54</v>
      </c>
      <c r="B43" s="40">
        <f>+B42</f>
        <v>0</v>
      </c>
      <c r="C43" s="40">
        <f>+C42</f>
        <v>0</v>
      </c>
      <c r="D43" s="40">
        <f>+D42</f>
        <v>0</v>
      </c>
      <c r="E43" s="40">
        <f>+E42</f>
        <v>0</v>
      </c>
      <c r="F43" s="3"/>
      <c r="G43" s="3"/>
      <c r="H43" s="3"/>
      <c r="I43" s="3"/>
      <c r="J43" s="3"/>
    </row>
    <row r="44" spans="1:10">
      <c r="A44" s="60" t="s">
        <v>55</v>
      </c>
      <c r="B44" s="65"/>
      <c r="C44" s="65"/>
      <c r="D44" s="66"/>
      <c r="E44" s="60"/>
      <c r="F44" s="3"/>
      <c r="G44" s="3"/>
      <c r="H44" s="3"/>
      <c r="I44" s="3"/>
      <c r="J44" s="3"/>
    </row>
    <row r="45" spans="1:10">
      <c r="A45" s="61"/>
      <c r="B45" s="82"/>
      <c r="C45" s="82"/>
      <c r="D45" s="83"/>
      <c r="E45" s="61"/>
      <c r="F45" s="3"/>
      <c r="G45" s="3"/>
      <c r="H45" s="3"/>
      <c r="I45" s="3"/>
      <c r="J45" s="3"/>
    </row>
    <row r="46" spans="1:10">
      <c r="A46" s="19" t="s">
        <v>56</v>
      </c>
      <c r="B46" s="11">
        <v>0</v>
      </c>
      <c r="C46" s="11">
        <v>0</v>
      </c>
      <c r="D46" s="11">
        <v>0</v>
      </c>
      <c r="E46" s="11">
        <v>0</v>
      </c>
      <c r="F46" s="3"/>
      <c r="G46" s="3"/>
      <c r="H46" s="3"/>
      <c r="I46" s="3"/>
      <c r="J46" s="3"/>
    </row>
    <row r="47" spans="1:10" ht="13.5" thickBot="1">
      <c r="A47" s="19" t="s">
        <v>57</v>
      </c>
      <c r="B47" s="11">
        <v>0</v>
      </c>
      <c r="C47" s="9">
        <v>0</v>
      </c>
      <c r="D47" s="9">
        <v>0</v>
      </c>
      <c r="E47" s="9">
        <v>0</v>
      </c>
      <c r="F47" s="3"/>
      <c r="G47" s="3"/>
      <c r="H47" s="3"/>
      <c r="I47" s="3"/>
      <c r="J47" s="3"/>
    </row>
    <row r="48" spans="1:10" ht="13.5" thickTop="1">
      <c r="A48" s="30" t="s">
        <v>58</v>
      </c>
      <c r="B48" s="40">
        <f>SUM(B46:B47)</f>
        <v>0</v>
      </c>
      <c r="C48" s="40">
        <f>SUM(C46:C47)</f>
        <v>0</v>
      </c>
      <c r="D48" s="40">
        <f>SUM(D46:D47)</f>
        <v>0</v>
      </c>
      <c r="E48" s="40">
        <f>SUM(E46:E47)</f>
        <v>0</v>
      </c>
      <c r="F48" s="3"/>
      <c r="G48" s="3"/>
      <c r="H48" s="3"/>
      <c r="I48" s="3"/>
      <c r="J48" s="3"/>
    </row>
    <row r="49" spans="1:10">
      <c r="A49" s="60" t="s">
        <v>59</v>
      </c>
      <c r="B49" s="65"/>
      <c r="C49" s="65"/>
      <c r="D49" s="66"/>
      <c r="E49" s="60"/>
      <c r="F49" s="3"/>
      <c r="G49" s="3"/>
      <c r="H49" s="3"/>
      <c r="I49" s="3"/>
      <c r="J49" s="3"/>
    </row>
    <row r="50" spans="1:10">
      <c r="A50" s="61"/>
      <c r="B50" s="82"/>
      <c r="C50" s="82"/>
      <c r="D50" s="83"/>
      <c r="E50" s="61"/>
      <c r="F50" s="3"/>
      <c r="G50" s="3"/>
      <c r="H50" s="3"/>
      <c r="I50" s="3"/>
      <c r="J50" s="3"/>
    </row>
    <row r="51" spans="1:10">
      <c r="A51" s="19" t="s">
        <v>60</v>
      </c>
      <c r="B51" s="11">
        <v>0</v>
      </c>
      <c r="C51" s="11">
        <v>0</v>
      </c>
      <c r="D51" s="11">
        <v>0</v>
      </c>
      <c r="E51" s="11">
        <v>0</v>
      </c>
      <c r="F51" s="3"/>
      <c r="G51" s="3"/>
      <c r="H51" s="3"/>
      <c r="I51" s="3"/>
      <c r="J51" s="3"/>
    </row>
    <row r="52" spans="1:10" ht="13.5" thickBot="1">
      <c r="A52" s="19" t="s">
        <v>61</v>
      </c>
      <c r="B52" s="11">
        <v>0</v>
      </c>
      <c r="C52" s="9">
        <v>0</v>
      </c>
      <c r="D52" s="9">
        <v>0</v>
      </c>
      <c r="E52" s="9">
        <v>0</v>
      </c>
      <c r="F52" s="3"/>
      <c r="G52" s="3"/>
      <c r="H52" s="3"/>
      <c r="I52" s="3"/>
      <c r="J52" s="3"/>
    </row>
    <row r="53" spans="1:10" ht="13.5" thickTop="1">
      <c r="A53" s="30" t="s">
        <v>62</v>
      </c>
      <c r="B53" s="40">
        <f>SUM(B51:B52)</f>
        <v>0</v>
      </c>
      <c r="C53" s="40">
        <f>SUM(C51:C52)</f>
        <v>0</v>
      </c>
      <c r="D53" s="40">
        <f>SUM(D51:D52)</f>
        <v>0</v>
      </c>
      <c r="E53" s="40">
        <f>SUM(E51:E52)</f>
        <v>0</v>
      </c>
      <c r="F53" s="3"/>
      <c r="G53" s="3"/>
      <c r="H53" s="3"/>
      <c r="I53" s="3"/>
      <c r="J53" s="3"/>
    </row>
    <row r="54" spans="1:10">
      <c r="A54" s="60"/>
      <c r="B54" s="65"/>
      <c r="C54" s="65"/>
      <c r="D54" s="66"/>
      <c r="E54" s="60"/>
      <c r="F54" s="3"/>
      <c r="G54" s="3"/>
      <c r="H54" s="3"/>
      <c r="I54" s="3"/>
      <c r="J54" s="3"/>
    </row>
    <row r="55" spans="1:10">
      <c r="A55" s="61"/>
      <c r="B55" s="82"/>
      <c r="C55" s="82"/>
      <c r="D55" s="83"/>
      <c r="E55" s="61"/>
      <c r="F55" s="3"/>
      <c r="G55" s="3"/>
      <c r="H55" s="3"/>
      <c r="I55" s="3"/>
      <c r="J55" s="3"/>
    </row>
    <row r="56" spans="1:10">
      <c r="A56" s="2" t="s">
        <v>63</v>
      </c>
      <c r="B56" s="11">
        <v>0</v>
      </c>
      <c r="C56" s="12">
        <v>0</v>
      </c>
      <c r="D56" s="12">
        <v>0</v>
      </c>
      <c r="E56" s="12">
        <v>0</v>
      </c>
      <c r="F56" s="3"/>
      <c r="G56" s="3"/>
      <c r="H56" s="3"/>
      <c r="I56" s="3"/>
      <c r="J56" s="3"/>
    </row>
    <row r="57" spans="1:10">
      <c r="A57" s="2" t="s">
        <v>64</v>
      </c>
      <c r="B57" s="11">
        <v>0</v>
      </c>
      <c r="C57" s="12">
        <v>0</v>
      </c>
      <c r="D57" s="12">
        <v>0</v>
      </c>
      <c r="E57" s="12">
        <v>0</v>
      </c>
      <c r="F57" s="3"/>
      <c r="G57" s="3"/>
      <c r="H57" s="3"/>
      <c r="I57" s="3"/>
      <c r="J57" s="3"/>
    </row>
    <row r="58" spans="1:10">
      <c r="A58" s="1" t="s">
        <v>65</v>
      </c>
      <c r="B58" s="11">
        <v>0</v>
      </c>
      <c r="C58" s="12">
        <v>0</v>
      </c>
      <c r="D58" s="12">
        <v>0</v>
      </c>
      <c r="E58" s="12">
        <v>0</v>
      </c>
      <c r="F58" s="3"/>
      <c r="G58" s="3"/>
      <c r="H58" s="3"/>
      <c r="I58" s="3"/>
      <c r="J58" s="3"/>
    </row>
    <row r="59" spans="1:10" ht="13.5" thickBot="1">
      <c r="A59" s="1" t="s">
        <v>66</v>
      </c>
      <c r="B59" s="11">
        <v>0</v>
      </c>
      <c r="C59" s="13">
        <v>0</v>
      </c>
      <c r="D59" s="13">
        <v>0</v>
      </c>
      <c r="E59" s="13">
        <v>0</v>
      </c>
      <c r="F59" s="3"/>
      <c r="G59" s="3"/>
      <c r="H59" s="3"/>
      <c r="I59" s="3"/>
      <c r="J59" s="3"/>
    </row>
    <row r="60" spans="1:10" ht="13.5" thickTop="1">
      <c r="A60" s="31" t="s">
        <v>67</v>
      </c>
      <c r="B60" s="39">
        <f>SUM(B56:B59)</f>
        <v>0</v>
      </c>
      <c r="C60" s="39">
        <f>SUM(C56:C59)</f>
        <v>0</v>
      </c>
      <c r="D60" s="39">
        <f>SUM(D56:D59)</f>
        <v>0</v>
      </c>
      <c r="E60" s="39">
        <f>SUM(E56:E59)</f>
        <v>0</v>
      </c>
      <c r="F60" s="3"/>
      <c r="G60" s="3"/>
      <c r="H60" s="3"/>
      <c r="I60" s="3"/>
      <c r="J60" s="3"/>
    </row>
    <row r="61" spans="1:10">
      <c r="A61" s="62"/>
      <c r="B61" s="63"/>
      <c r="C61" s="63"/>
      <c r="D61" s="64"/>
      <c r="E61" s="62"/>
      <c r="F61" s="63"/>
      <c r="G61" s="63"/>
      <c r="H61" s="64"/>
      <c r="I61" s="3"/>
      <c r="J61" s="3"/>
    </row>
    <row r="62" spans="1:10" ht="25.5">
      <c r="A62" s="32" t="s">
        <v>68</v>
      </c>
      <c r="B62" s="59">
        <f>B38+B43+B48+B53+B60</f>
        <v>0</v>
      </c>
      <c r="C62" s="38">
        <f>C38+C43+C48+C53+C60</f>
        <v>0</v>
      </c>
      <c r="D62" s="38">
        <f>D38+D43+D48+D53+D60</f>
        <v>0</v>
      </c>
      <c r="E62" s="38">
        <f>E38+E43+E48+E53+E60</f>
        <v>0</v>
      </c>
      <c r="F62" s="3"/>
      <c r="G62" s="3"/>
      <c r="H62" s="3"/>
      <c r="I62" s="3"/>
      <c r="J62" s="3"/>
    </row>
    <row r="63" spans="1:10">
      <c r="A63" s="60"/>
      <c r="B63" s="65"/>
      <c r="C63" s="65"/>
      <c r="D63" s="66"/>
      <c r="E63" s="60"/>
      <c r="F63" s="65"/>
      <c r="G63" s="65"/>
      <c r="H63" s="66"/>
      <c r="I63" s="3"/>
      <c r="J63" s="3"/>
    </row>
    <row r="64" spans="1:10" ht="25.5">
      <c r="A64" s="33" t="s">
        <v>69</v>
      </c>
      <c r="B64" s="38">
        <f>(60*B62)</f>
        <v>0</v>
      </c>
      <c r="C64" s="38">
        <f>(60*C62)</f>
        <v>0</v>
      </c>
      <c r="D64" s="38">
        <f>(60*D62)</f>
        <v>0</v>
      </c>
      <c r="E64" s="38">
        <f>(60*E62)</f>
        <v>0</v>
      </c>
      <c r="F64" s="3"/>
      <c r="G64" s="3"/>
      <c r="H64" s="3"/>
      <c r="I64" s="3"/>
      <c r="J64" s="3"/>
    </row>
    <row r="65" spans="1:10">
      <c r="A65" s="60" t="s">
        <v>70</v>
      </c>
      <c r="B65" s="65"/>
      <c r="C65" s="65"/>
      <c r="D65" s="66"/>
      <c r="E65" s="60"/>
      <c r="F65" s="3"/>
      <c r="G65" s="3"/>
      <c r="H65" s="3"/>
      <c r="I65" s="3"/>
      <c r="J65" s="3"/>
    </row>
    <row r="66" spans="1:10">
      <c r="A66" s="61"/>
      <c r="B66" s="82"/>
      <c r="C66" s="82"/>
      <c r="D66" s="83"/>
      <c r="E66" s="61"/>
      <c r="F66" s="3"/>
      <c r="G66" s="3"/>
      <c r="H66" s="3"/>
      <c r="I66" s="3"/>
      <c r="J66" s="3"/>
    </row>
    <row r="67" spans="1:10">
      <c r="A67" s="34" t="s">
        <v>71</v>
      </c>
      <c r="B67" s="11" t="s">
        <v>72</v>
      </c>
      <c r="C67" s="14">
        <v>0</v>
      </c>
      <c r="D67" s="14">
        <v>0</v>
      </c>
      <c r="E67" s="14">
        <v>0</v>
      </c>
      <c r="F67" s="3"/>
      <c r="G67" s="3"/>
      <c r="H67" s="3"/>
      <c r="I67" s="3"/>
      <c r="J67" s="3"/>
    </row>
    <row r="68" spans="1:10">
      <c r="A68" s="60"/>
      <c r="B68" s="65"/>
      <c r="C68" s="65"/>
      <c r="D68" s="66"/>
      <c r="E68" s="60"/>
      <c r="F68" s="3"/>
      <c r="G68" s="3"/>
      <c r="H68" s="3"/>
      <c r="I68" s="3"/>
      <c r="J68" s="3"/>
    </row>
    <row r="69" spans="1:10">
      <c r="A69" s="61"/>
      <c r="B69" s="82"/>
      <c r="C69" s="82"/>
      <c r="D69" s="83"/>
      <c r="E69" s="61"/>
      <c r="F69" s="3"/>
      <c r="G69" s="3"/>
      <c r="H69" s="3"/>
      <c r="I69" s="3"/>
      <c r="J69" s="3"/>
    </row>
    <row r="70" spans="1:10">
      <c r="A70" s="60" t="s">
        <v>73</v>
      </c>
      <c r="B70" s="65"/>
      <c r="C70" s="65"/>
      <c r="D70" s="66"/>
      <c r="E70" s="60"/>
      <c r="F70" s="3"/>
      <c r="G70" s="3"/>
      <c r="H70" s="3"/>
      <c r="I70" s="3"/>
      <c r="J70" s="3"/>
    </row>
    <row r="71" spans="1:10">
      <c r="A71" s="61"/>
      <c r="B71" s="82"/>
      <c r="C71" s="82"/>
      <c r="D71" s="83"/>
      <c r="E71" s="61"/>
      <c r="F71" s="3"/>
      <c r="G71" s="3"/>
      <c r="H71" s="3"/>
      <c r="I71" s="3"/>
      <c r="J71" s="3"/>
    </row>
    <row r="72" spans="1:10">
      <c r="A72" s="19" t="s">
        <v>74</v>
      </c>
      <c r="B72" s="11" t="s">
        <v>72</v>
      </c>
      <c r="C72" s="14">
        <v>0</v>
      </c>
      <c r="D72" s="14">
        <v>0</v>
      </c>
      <c r="E72" s="14">
        <v>0</v>
      </c>
      <c r="F72" s="3"/>
      <c r="G72" s="3"/>
      <c r="H72" s="3"/>
      <c r="I72" s="3"/>
      <c r="J72" s="3"/>
    </row>
    <row r="73" spans="1:10">
      <c r="A73" s="35"/>
      <c r="B73" s="15"/>
      <c r="C73" s="15"/>
      <c r="D73" s="15"/>
      <c r="E73" s="3"/>
      <c r="F73" s="3"/>
      <c r="G73" s="3"/>
      <c r="H73" s="3"/>
      <c r="I73" s="3"/>
      <c r="J73" s="3"/>
    </row>
    <row r="74" spans="1:10">
      <c r="A74" s="36" t="s">
        <v>75</v>
      </c>
      <c r="B74" s="37">
        <f>B64*6</f>
        <v>0</v>
      </c>
      <c r="C74" s="37">
        <f>C64*6</f>
        <v>0</v>
      </c>
      <c r="D74" s="37">
        <f>D64*6</f>
        <v>0</v>
      </c>
      <c r="E74" s="37">
        <f>E64*6</f>
        <v>0</v>
      </c>
      <c r="F74" s="3"/>
      <c r="G74" s="3"/>
      <c r="H74" s="3"/>
      <c r="I74" s="3"/>
      <c r="J74" s="3"/>
    </row>
    <row r="78" spans="1:10">
      <c r="A78" s="16" t="s">
        <v>76</v>
      </c>
      <c r="B78" s="3"/>
      <c r="C78" s="3"/>
      <c r="D78" s="3"/>
      <c r="E78" s="3"/>
      <c r="F78" s="3"/>
      <c r="G78" s="3"/>
      <c r="H78" s="3"/>
      <c r="I78" s="3"/>
      <c r="J78" s="3"/>
    </row>
    <row r="79" spans="1:10" ht="14.1" customHeight="1">
      <c r="A79" s="88" t="s">
        <v>77</v>
      </c>
      <c r="B79" s="88"/>
      <c r="C79" s="3"/>
      <c r="D79" s="3"/>
      <c r="E79" s="3"/>
      <c r="F79" s="3"/>
      <c r="G79" s="3"/>
      <c r="H79" s="3"/>
      <c r="I79" s="3"/>
      <c r="J79" s="3"/>
    </row>
    <row r="80" spans="1:10">
      <c r="A80" s="88"/>
      <c r="B80" s="88"/>
      <c r="C80" s="3"/>
      <c r="D80" s="3"/>
      <c r="E80" s="3"/>
      <c r="F80" s="3"/>
      <c r="G80" s="3"/>
      <c r="H80" s="3"/>
      <c r="I80" s="3"/>
      <c r="J80" s="3"/>
    </row>
    <row r="81" spans="1:10" ht="14.1" customHeight="1">
      <c r="A81" s="88" t="s">
        <v>78</v>
      </c>
      <c r="B81" s="88"/>
      <c r="C81" s="3"/>
      <c r="D81" s="3"/>
      <c r="E81" s="3"/>
      <c r="F81" s="3"/>
      <c r="G81" s="3"/>
      <c r="H81" s="3"/>
      <c r="I81" s="3"/>
      <c r="J81" s="3"/>
    </row>
    <row r="82" spans="1:10">
      <c r="A82" s="88"/>
      <c r="B82" s="88"/>
      <c r="C82" s="3"/>
      <c r="D82" s="3"/>
      <c r="E82" s="3"/>
      <c r="F82" s="3"/>
      <c r="G82" s="3"/>
      <c r="H82" s="3"/>
      <c r="I82" s="3"/>
      <c r="J82" s="3"/>
    </row>
    <row r="83" spans="1:10" ht="14.1" customHeight="1">
      <c r="A83" s="88" t="s">
        <v>79</v>
      </c>
      <c r="B83" s="88"/>
      <c r="C83" s="3"/>
      <c r="D83" s="3"/>
      <c r="E83" s="3"/>
      <c r="F83" s="3"/>
      <c r="G83" s="3"/>
      <c r="H83" s="3"/>
      <c r="I83" s="3"/>
      <c r="J83" s="3"/>
    </row>
    <row r="84" spans="1:10">
      <c r="A84" s="88"/>
      <c r="B84" s="88"/>
      <c r="C84" s="3"/>
      <c r="D84" s="3"/>
      <c r="E84" s="3"/>
      <c r="F84" s="3"/>
      <c r="G84" s="3"/>
      <c r="H84" s="3"/>
      <c r="I84" s="3"/>
      <c r="J84" s="3"/>
    </row>
    <row r="85" spans="1:10" ht="14.1" customHeight="1">
      <c r="A85" s="88" t="s">
        <v>80</v>
      </c>
      <c r="B85" s="88"/>
      <c r="C85" s="3"/>
      <c r="D85" s="3"/>
      <c r="E85" s="3"/>
      <c r="F85" s="3"/>
      <c r="G85" s="3"/>
      <c r="H85" s="3"/>
      <c r="I85" s="3"/>
      <c r="J85" s="3"/>
    </row>
    <row r="86" spans="1:10">
      <c r="A86" s="88"/>
      <c r="B86" s="88"/>
      <c r="C86" s="3"/>
      <c r="D86" s="3"/>
      <c r="E86" s="3"/>
      <c r="F86" s="3"/>
      <c r="G86" s="3"/>
      <c r="H86" s="3"/>
      <c r="I86" s="3"/>
      <c r="J86" s="3"/>
    </row>
    <row r="87" spans="1:10" ht="14.1" customHeight="1">
      <c r="A87" s="88" t="s">
        <v>81</v>
      </c>
      <c r="B87" s="88"/>
      <c r="C87" s="3"/>
      <c r="D87" s="3"/>
      <c r="E87" s="3"/>
      <c r="F87" s="3"/>
      <c r="G87" s="3"/>
      <c r="H87" s="3"/>
      <c r="I87" s="3"/>
      <c r="J87" s="3"/>
    </row>
    <row r="88" spans="1:10">
      <c r="A88" s="88"/>
      <c r="B88" s="88"/>
      <c r="C88" s="3"/>
      <c r="D88" s="3"/>
      <c r="E88" s="3"/>
      <c r="F88" s="3"/>
      <c r="G88" s="3"/>
      <c r="H88" s="3"/>
      <c r="I88" s="3"/>
      <c r="J88" s="3"/>
    </row>
  </sheetData>
  <sheetProtection algorithmName="SHA-512" hashValue="KCNh68UgK2k9P7pzAQ9DiY+J0v6O7KQdgr6O+w6e4h3NokMRN7ocfQgR9c6bOEAK67b+QXgARdl8Q48hN/HSxw==" saltValue="4eO5cS/8bRs/zpVRk59yJA==" spinCount="100000" sheet="1" objects="1" scenarios="1" selectLockedCells="1"/>
  <protectedRanges>
    <protectedRange sqref="B23:E24 B26:E28" name="Bereik1 Gegevens voertuig"/>
    <protectedRange sqref="C18:C20 B18:B21 C21:D21" name="Bereik7 BPM"/>
    <protectedRange sqref="C46:E47" name="Bereik9 ROB"/>
    <protectedRange sqref="B25:E25 C41:E42" name="Bereik6 Rente"/>
    <protectedRange sqref="C37:E37" name="Bereik5 Afschrijving"/>
    <protectedRange sqref="A57:A59" name="Bereik14 Overige kosten vrij in te vullen_1"/>
    <protectedRange sqref="B68:D68 B73:D74 C67:E67 C72:E72 E74" name="Bereik13 meer minder km_1"/>
    <protectedRange sqref="C56:E59" name="Bereik11 Overige kosten_1"/>
    <protectedRange sqref="B46:B47 B41:B42 B37 B67 B72 B56:B59 B51:E52" name="Bereik10 Verzekering_1"/>
    <protectedRange sqref="E64 B63:D65 B62:E62" name="Bereik12 Leaseprijs Ct per km_1"/>
    <protectedRange sqref="D18:D20 E18" name="Bereik7 BPM_1"/>
  </protectedRanges>
  <mergeCells count="44">
    <mergeCell ref="A6:E6"/>
    <mergeCell ref="A7:E7"/>
    <mergeCell ref="A2:D2"/>
    <mergeCell ref="A3:D3"/>
    <mergeCell ref="A1:E1"/>
    <mergeCell ref="A4:E4"/>
    <mergeCell ref="A5:E5"/>
    <mergeCell ref="A83:B84"/>
    <mergeCell ref="A85:B86"/>
    <mergeCell ref="A87:B88"/>
    <mergeCell ref="A63:D63"/>
    <mergeCell ref="A65:D66"/>
    <mergeCell ref="A68:D69"/>
    <mergeCell ref="A70:D71"/>
    <mergeCell ref="A79:B80"/>
    <mergeCell ref="A81:B82"/>
    <mergeCell ref="A61:D61"/>
    <mergeCell ref="A8:D8"/>
    <mergeCell ref="A21:D21"/>
    <mergeCell ref="A22:D22"/>
    <mergeCell ref="A31:D31"/>
    <mergeCell ref="A33:D33"/>
    <mergeCell ref="A54:D55"/>
    <mergeCell ref="A34:D34"/>
    <mergeCell ref="A35:D36"/>
    <mergeCell ref="A39:D40"/>
    <mergeCell ref="A44:D45"/>
    <mergeCell ref="A49:D50"/>
    <mergeCell ref="E8:H8"/>
    <mergeCell ref="E21:H21"/>
    <mergeCell ref="E22:H22"/>
    <mergeCell ref="E31:H31"/>
    <mergeCell ref="E33:H33"/>
    <mergeCell ref="E34:H34"/>
    <mergeCell ref="E35:E36"/>
    <mergeCell ref="E39:E40"/>
    <mergeCell ref="E44:E45"/>
    <mergeCell ref="E49:E50"/>
    <mergeCell ref="E70:E71"/>
    <mergeCell ref="E54:E55"/>
    <mergeCell ref="E61:H61"/>
    <mergeCell ref="E63:H63"/>
    <mergeCell ref="E65:E66"/>
    <mergeCell ref="E68:E6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6B5C0FC089146AECCD37C5FD7FCD7" ma:contentTypeVersion="5" ma:contentTypeDescription="Een nieuw document maken." ma:contentTypeScope="" ma:versionID="d3522941aa835c1625b17c031047991d">
  <xsd:schema xmlns:xsd="http://www.w3.org/2001/XMLSchema" xmlns:xs="http://www.w3.org/2001/XMLSchema" xmlns:p="http://schemas.microsoft.com/office/2006/metadata/properties" xmlns:ns2="0ec4215d-f97e-41f0-88e3-0a243c6bda5d" xmlns:ns3="5e0dfccb-0bda-4cd5-a27c-0f3e5a4285af" targetNamespace="http://schemas.microsoft.com/office/2006/metadata/properties" ma:root="true" ma:fieldsID="614d3017ca9a43a5f4536a60c3a03453" ns2:_="" ns3:_="">
    <xsd:import namespace="0ec4215d-f97e-41f0-88e3-0a243c6bda5d"/>
    <xsd:import namespace="5e0dfccb-0bda-4cd5-a27c-0f3e5a428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4215d-f97e-41f0-88e3-0a243c6bd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dfccb-0bda-4cd5-a27c-0f3e5a4285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3BF56-9363-4501-B6C5-73FA6722E02E}"/>
</file>

<file path=customXml/itemProps2.xml><?xml version="1.0" encoding="utf-8"?>
<ds:datastoreItem xmlns:ds="http://schemas.openxmlformats.org/officeDocument/2006/customXml" ds:itemID="{5813519A-81D6-49F5-87EB-FAFB7C404F34}"/>
</file>

<file path=customXml/itemProps3.xml><?xml version="1.0" encoding="utf-8"?>
<ds:datastoreItem xmlns:ds="http://schemas.openxmlformats.org/officeDocument/2006/customXml" ds:itemID="{C485AAF2-CC04-4889-91D7-82AB9373103B}"/>
</file>

<file path=docMetadata/LabelInfo.xml><?xml version="1.0" encoding="utf-8"?>
<clbl:labelList xmlns:clbl="http://schemas.microsoft.com/office/2020/mipLabelMetadata">
  <clbl:label id="{b5360897-0612-4d84-b955-26b993b7f48e}" enabled="0" method="" siteId="{b5360897-0612-4d84-b955-26b993b7f4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Oude IJsselstreek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roos001</dc:creator>
  <cp:keywords/>
  <dc:description/>
  <cp:lastModifiedBy>Loes Fok | Molenlanden</cp:lastModifiedBy>
  <cp:revision/>
  <dcterms:created xsi:type="dcterms:W3CDTF">2012-04-12T12:33:07Z</dcterms:created>
  <dcterms:modified xsi:type="dcterms:W3CDTF">2026-03-25T07:43:17Z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0x0101004516B5C0FC089146AECCD37C5FD7FCD7</vt:lpwstr>
  </property>
</Properties>
</file>