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ifvportal.sharepoint.com/sites/AanbestedingKA/Gedeelde documenten/Aanbesteding KA/3. Selectiedocument/"/>
    </mc:Choice>
  </mc:AlternateContent>
  <xr:revisionPtr revIDLastSave="672" documentId="8_{2AFD5041-DECB-462B-B0CA-DD1AB01301BD}" xr6:coauthVersionLast="47" xr6:coauthVersionMax="47" xr10:uidLastSave="{56640637-BCBB-4A66-8397-833BB3E1F99D}"/>
  <workbookProtection workbookAlgorithmName="SHA-512" workbookHashValue="d/t/zXJSRXdlJ6pc/CW38rWbaOFKpvCKRhp4+/8ZM8Eq939JyHlvu1rg7P6lg5gmyR3u7MzOB2bh4j01faGkyw==" workbookSaltValue="ZOLrZECA89sAzgvuz2Z9Uw==" workbookSpinCount="100000" lockStructure="1"/>
  <bookViews>
    <workbookView xWindow="-98" yWindow="-98" windowWidth="21795" windowHeight="13875" tabRatio="881" activeTab="5" xr2:uid="{00000000-000D-0000-FFFF-FFFF00000000}"/>
  </bookViews>
  <sheets>
    <sheet name="Dashboard" sheetId="6" r:id="rId1"/>
    <sheet name="00 Algemeen &amp; Governance" sheetId="1" r:id="rId2"/>
    <sheet name="01 Diensten" sheetId="2" r:id="rId3"/>
    <sheet name="02 Security &amp; Compliance" sheetId="3" r:id="rId4"/>
    <sheet name="03 Service &amp; Support" sheetId="4" r:id="rId5"/>
    <sheet name="04 Transitie &amp; Exit" sheetId="5" r:id="rId6"/>
  </sheets>
  <definedNames>
    <definedName name="_xlnm._FilterDatabase" localSheetId="1" hidden="1">'00 Algemeen &amp; Governance'!$A$1:$I$31</definedName>
    <definedName name="_xlnm._FilterDatabase" localSheetId="2" hidden="1">'01 Diensten'!$A$1:$I$43</definedName>
    <definedName name="_xlnm._FilterDatabase" localSheetId="3" hidden="1">'02 Security &amp; Compliance'!$A$1:$I$99</definedName>
    <definedName name="_xlnm._FilterDatabase" localSheetId="4" hidden="1">'03 Service &amp; Support'!$A$1:$I$27</definedName>
    <definedName name="_xlnm._FilterDatabase" localSheetId="5" hidden="1">'04 Transitie &amp; Exit'!$A$1:$I$17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2" i="6" l="1" a="1"/>
  <c r="F16" i="6"/>
  <c r="E16" i="6"/>
  <c r="D16" i="6"/>
  <c r="C16" i="6"/>
  <c r="B16" i="6"/>
  <c r="F15" i="6"/>
  <c r="E15" i="6"/>
  <c r="D15" i="6"/>
  <c r="C15" i="6"/>
  <c r="B15" i="6"/>
  <c r="F14" i="6"/>
  <c r="E14" i="6"/>
  <c r="D14" i="6"/>
  <c r="C14" i="6"/>
  <c r="B14" i="6"/>
  <c r="F13" i="6"/>
  <c r="E13" i="6"/>
  <c r="D13" i="6"/>
  <c r="C13" i="6"/>
  <c r="B13" i="6"/>
  <c r="F12" i="6"/>
  <c r="E12" i="6"/>
  <c r="D12" i="6"/>
  <c r="C12" i="6"/>
  <c r="B12" i="6"/>
  <c r="B7" i="6"/>
  <c r="B6" i="6"/>
  <c r="B5" i="6"/>
  <c r="B4" i="6"/>
  <c r="B3" i="6"/>
  <c r="L222" i="6" l="1"/>
  <c r="G16" i="6"/>
  <c r="G14" i="6"/>
  <c r="G15" i="6"/>
  <c r="G12" i="6"/>
  <c r="B8" i="6"/>
  <c r="G13"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<sst xmlns="http://schemas.openxmlformats.org/spreadsheetml/2006/main" count="1120" uniqueCount="610">
  <si>
    <t>Overzicht PvE</t>
  </si>
  <si>
    <t>Totaal aantal eisen</t>
  </si>
  <si>
    <t>Totaal KO (Verplichte Eis)</t>
  </si>
  <si>
    <t>Totaal TI (Indicatieve Eis)</t>
  </si>
  <si>
    <t>Ja ingevuld</t>
  </si>
  <si>
    <t>Nee ingevuld</t>
  </si>
  <si>
    <t>Leeg (Ja/Nee)</t>
  </si>
  <si>
    <t>Per tabblad</t>
  </si>
  <si>
    <t>Tabblad</t>
  </si>
  <si>
    <t>Aantal eisen</t>
  </si>
  <si>
    <t>KO</t>
  </si>
  <si>
    <t>TI</t>
  </si>
  <si>
    <t>Ja</t>
  </si>
  <si>
    <t>Nee</t>
  </si>
  <si>
    <t>Leeg</t>
  </si>
  <si>
    <t>00 Algemeen &amp; Governance</t>
  </si>
  <si>
    <t>01 Diensten</t>
  </si>
  <si>
    <t>02 Security &amp; Compliance</t>
  </si>
  <si>
    <t>03 Service &amp; Support</t>
  </si>
  <si>
    <t>04 Transitie &amp; Exit</t>
  </si>
  <si>
    <t>ID</t>
  </si>
  <si>
    <t>Subcategorie</t>
  </si>
  <si>
    <t>Omschrijving</t>
  </si>
  <si>
    <t>Verplichte Eis</t>
  </si>
  <si>
    <t>Indicatieve Eis</t>
  </si>
  <si>
    <t>Ja/Nee</t>
  </si>
  <si>
    <t>Toelichting Dienstverlener</t>
  </si>
  <si>
    <t>Referentie</t>
  </si>
  <si>
    <t>Bron</t>
  </si>
  <si>
    <t>ALG-001</t>
  </si>
  <si>
    <t>Algemeen</t>
  </si>
  <si>
    <t>Opdrachtnemer moet vaste liason en backup naar NIPV hebben op gebied van account, techniek, IR etc (aantoonbaar relevant en kennis van zaken).</t>
  </si>
  <si>
    <t>X</t>
  </si>
  <si>
    <t>ALG-002</t>
  </si>
  <si>
    <t>Opdrachtnemer moet aangeven en garanderen dat alle betrokken werknemers, tijdens hun werk voor het NIPV, op het juiste kennis niveau worden gehouden.</t>
  </si>
  <si>
    <t>ALG-003</t>
  </si>
  <si>
    <t>Mondelinge en schriftelijke communicatie van de Opdrachtnemer naar de Opdrachtgever (NIPV) vindt plaats in de Nederlandse taal.</t>
  </si>
  <si>
    <t>ALG-004</t>
  </si>
  <si>
    <t>Gegadigde dient alle voorzieningen en werkzaamheden op te nemen die van belang zijn voor een goede werking en bedrijfsvaardige oplevering van de aangeboden dienstverlenining.</t>
  </si>
  <si>
    <t>ALG-005</t>
  </si>
  <si>
    <t>Indien bepaalde functionaliteit, producten of diensten niet standaard wordt geleverd dient de Opdrachtnemer dit in de offerte seperaat aan te geven en deze kosten te vermelden.</t>
  </si>
  <si>
    <t>ALG-006</t>
  </si>
  <si>
    <t>De in het offerte genoemde prijzen m.b.t. uitbreidingen, ziet Opdrachtgever (NIPV) als maximumprijzen.</t>
  </si>
  <si>
    <t>ALG-007</t>
  </si>
  <si>
    <t>Opdrachtnemer respecteert door NIPV vastgestelde rechten en profielen bij inrichting en wijzigingen.</t>
  </si>
  <si>
    <t>ALG-008</t>
  </si>
  <si>
    <t>Opdrachtnemer organiseert minimaal vier innovatie- en inspiratiesessies per jaar om technologische vernieuwing te stimuleren.</t>
  </si>
  <si>
    <t>ALG-010</t>
  </si>
  <si>
    <t>Als vanuit een onvertrouwde zone toegang wordt verleend naar een vertrouwde zone, gebeurt dit alleen op basis van minimaal two-factor authenticatie.</t>
  </si>
  <si>
    <t>ICO #484 – Communicatievoorzieningen; O-maatregel. Beveiligde inlogprocedures</t>
  </si>
  <si>
    <t>ICO/484</t>
  </si>
  <si>
    <t>ALG-011</t>
  </si>
  <si>
    <t>Medewerkers van de Opdrachtnemer worden ondersteund in het beheren van hun wachtwoorden door het beschikbaar stellen van een wachtwoordenkluis.</t>
  </si>
  <si>
    <t>ICO #779 – Toegangsbeveiliging; O-maatregel. Geheime authenticatie-informatie gebruiken</t>
  </si>
  <si>
    <t>ICO/779</t>
  </si>
  <si>
    <t>ALG-012</t>
  </si>
  <si>
    <t>In situaties waar geen two-factor authenticatie mogelijk is, wordt minimaal eens per kwartaal het wachtwoord vernieuwd.</t>
  </si>
  <si>
    <t>ICO #781 – Toegangsbeveiliging; O-maatregel. Systeem voor wachtwoordbeheer</t>
  </si>
  <si>
    <t>ICO/781</t>
  </si>
  <si>
    <t>ALG-013</t>
  </si>
  <si>
    <t>Het is de Opdrachtnemer niet toegestaan om na gunning en ondertekening van het Contract, nieuwe Onderaannemers op te voeren, tenzij daarvoor schriftelijk toestemming wordt verleend door Opdrachtgever (NIPV).</t>
  </si>
  <si>
    <t>ISO/IEC 27001:2022 Annex A (ISO/IEC 27002:2022) 5.19-5.22; BIO 1.04 – hoofdstuk 15 (leveranciersrelaties); ISO 9001:2015 – clausule 8.4 (extern geleverde processen/diensten)</t>
  </si>
  <si>
    <t>ISO27001; BIO; ISO9001</t>
  </si>
  <si>
    <t>ALG-014</t>
  </si>
  <si>
    <t>Opdrachtnemer levert direct de relevante ontwikkelingen ter zake de bedrijfsvoering (fusie e.d.) alsmede andere omstandigheden die van invloed kunnen zijn op de continuïteit van de bedrijfsvoering</t>
  </si>
  <si>
    <t>BIO 1.04 – hoofdstuk 17 (continuïteitsbeheer)</t>
  </si>
  <si>
    <t>BIO</t>
  </si>
  <si>
    <t>ALG-015</t>
  </si>
  <si>
    <t>(Technische) documentatie wordt opgesteld in de Nederlandse taal</t>
  </si>
  <si>
    <t>ISO 9001:2015 – clausule 7.5 (gedocumenteerde informatie)</t>
  </si>
  <si>
    <t>ISO9001</t>
  </si>
  <si>
    <t>ALG-016</t>
  </si>
  <si>
    <t>De door Opdrachtnemer aangeboden tarieven zijn ’all-in’, dat wil zeggen inclusief (niet gelimiteerd) salariskosten, overheadkosten, kosten voor gebruik apparatuur/software/hardware (die nodig zijn bij het in het kaart brengen en oplossen van een informatieveiligheid incident), verzekeringen, belasting, heffingen, administratieve kosten, kosten voor overleg.</t>
  </si>
  <si>
    <t>ISO/IEC 27001:2022 Annex A (ISO/IEC 27002:2022) 5.24-5.28; BIO 1.04 – hoofdstuk 16 (incidentmanagement); ISO 9001:2015 – clausule 9 (prestatie-evaluatie)</t>
  </si>
  <si>
    <t>ALG-017</t>
  </si>
  <si>
    <t>Opdrachtnemer levert een actueel configuratieoverzicht van de omgeving bij aanvang van het contract.</t>
  </si>
  <si>
    <t>ISO 9001:2015 – clausule 8.4 (extern geleverde processen/diensten)</t>
  </si>
  <si>
    <t>ALG-018</t>
  </si>
  <si>
    <t>Opdrachtnemer gegenereerde logregels, documentatie of niet beveiligd configuratie bestand bevatten in geen geval gegevens die tot het doorbreken van de beveiliging kunnen leiden.</t>
  </si>
  <si>
    <t>ICO #448 – Serverplatform; O-maatregel. Gebeurtenissen registreren; ISO/IEC 27001:2022 Annex A (ISO/IEC 27002:2022) 8.15; BIO 1.04 – hoofdstuk 12 (logbestanden/monitoring)</t>
  </si>
  <si>
    <t>ICO/448; ISO27001; BIO</t>
  </si>
  <si>
    <t>ALG-019</t>
  </si>
  <si>
    <t>de Opdrachtnemer moet een risico-assessment uit te voeren, bestaande uit een risico-analyse en risico-evaluatie met de criteria en de doelstelling voor clouddiensten van de Opdrachtgever</t>
  </si>
  <si>
    <t>ICO #881 – Clouddiensten; Risico-assessment; ISO/IEC 27001:2022 Annex A (ISO/IEC 27002:2022) 5.23; ISO 9001:2015 – clausule 9 (prestatie-evaluatie)</t>
  </si>
  <si>
    <t>ICO/881; ISO27001; ISO9001</t>
  </si>
  <si>
    <t>ALG-020</t>
  </si>
  <si>
    <t>De cloud-services van Opdrachtnemer zijn bruikbaar (interoperabiliteit) op verschillende IT platformen en kunnen met standaarden verschillende IT-platforms met elkaar verbinden en data overdragen (portabiliteit) naar andere Opdrachtnemers.</t>
  </si>
  <si>
    <t>ICO #909 – Clouddiensten; Interoperabiliteit en portabiliteit; ISO/IEC 27001:2022 Annex A (ISO/IEC 27002:2022) 5.23</t>
  </si>
  <si>
    <t>ICO/909; ISO27001</t>
  </si>
  <si>
    <t>ALG-021</t>
  </si>
  <si>
    <t>Contract &amp; wetgeving</t>
  </si>
  <si>
    <t>Op deze dienstverlening zijn de inkoopvoorwaarden (ARBIT) van het NIPV van toepassing</t>
  </si>
  <si>
    <t>ALG-022</t>
  </si>
  <si>
    <t>Opdrachtnemer handelt (aantoonbaar) conform de (Uitvoeringswet) Algemene Verordening Gegevensbescherming ((U)AVG) en aanverwante wetgeving. de Opdrachtgever (NIPV) behandelt alle door Opdrachtnemer verstrekte persoonsgegevens eveneens conform de in Nederland geldende Wet en regelgeving</t>
  </si>
  <si>
    <t>ALG-023</t>
  </si>
  <si>
    <t>Opdrachtnemer voert alle werkzaamheden uit met inachtneming van de vigerende Nederlandse wet en regelgeving</t>
  </si>
  <si>
    <t>ALG-024</t>
  </si>
  <si>
    <t>Opdrachtnemer gaat akkoord met het model Verwerkersovereenkomst ARBIT-2022 NIPV</t>
  </si>
  <si>
    <t>ALG-025</t>
  </si>
  <si>
    <t>Opdrachtnemer levert één (1) vast aanspreekpunt voor de contractmanager van het NIPV voor de looptijd van de overeenkomst.</t>
  </si>
  <si>
    <t>ALG-026</t>
  </si>
  <si>
    <t>Alle relevante wettelijke, statutaire, regelgevende, contractuele eisen en de aanpak van de Opdrachtnemer om aan deze eisen te voldoen behoren voor elke clouddienst en de organisatie expliciet te worden vastgesteld, gedocumenteerd en actueel gehouden.</t>
  </si>
  <si>
    <t>ICO #862 – Clouddiensten; Wet en Regelgeving; ISO/IEC 27001:2022 Annex A (ISO/IEC 27002:2022) 5.23; ISO 9001:2015 – clausule 8.4 (extern geleverde processen/diensten)</t>
  </si>
  <si>
    <t>ICO/862; ISO27001; ISO9001</t>
  </si>
  <si>
    <t>ALG-027</t>
  </si>
  <si>
    <t>De Opdrachtnemer behoort regelmatig de naleving van de cloudbeveiligingsovereenkomsten op compliancy te beoordelen, jaarlijks een assurance-verklaring aan de Opdrachtgever uit te brengen en te zorgen voor onderlinge aansluiting van de resultaten uit deze twee exercities.</t>
  </si>
  <si>
    <t>ICO #920 – Clouddiensten; Compliance en assurance; ISO/IEC 27001:2022 Annex A (ISO/IEC 27002:2022) 5.23</t>
  </si>
  <si>
    <t>ICO/920; ISO27001</t>
  </si>
  <si>
    <t>ALG-028</t>
  </si>
  <si>
    <t>Kennis &amp; certificeringen</t>
  </si>
  <si>
    <t>Opdrachtnemer moet aangeven welke certificeringen haar werknemers minimaal hebben</t>
  </si>
  <si>
    <t>ALG-029</t>
  </si>
  <si>
    <t>Opdrachtnemer beschikt aantoonbaar over kennis van Microsoft 365, Azure en de aanwezige applicaties.</t>
  </si>
  <si>
    <t>ISO/IEC 27001:2022 Annex A (ISO/IEC 27002:2022) 5.23</t>
  </si>
  <si>
    <t>ISO27001</t>
  </si>
  <si>
    <t>WPL-001</t>
  </si>
  <si>
    <t>Azure beheer</t>
  </si>
  <si>
    <t>Opdrachtnemer beheert Windows Servers (on-premises en Azure) inclusief patchmanagement, capaciteitsbeheer en standaard changeproces.</t>
  </si>
  <si>
    <t>WPL-002</t>
  </si>
  <si>
    <t>Opdrachtnemer beheert de Azure Landing Zone conform best practices (resource groups, RBAC, tagging, kostenbeheer).</t>
  </si>
  <si>
    <t>WPL-003</t>
  </si>
  <si>
    <t>Opdrachtnemer levert en beheert Azure Virtual Desktop/Remote Desktop Services waar van toepassing, inclusief profiel- en applicatiebeheer.</t>
  </si>
  <si>
    <t>WPL-004</t>
  </si>
  <si>
    <t>Back-up &amp; herstel</t>
  </si>
  <si>
    <t>Opdrachtnemer levert Maandelijkse rapportages in een digitale vorm via een dashboard of portalfunctie op basis van een (near) real time rapportage. Deze rapportage bevat minimaal de onderdelen:
• Meldingen en Incidenten 
• alle benodigde informatie voor sturing op incidenten (o.a. opgetreden, afgesloten en openstaand)
• Kwaliteit van de dienstverlening (SLA &amp; CSAT), inclusief te verwachten ontwikkelingen op korte termijn (1 kwartaal vooruit kijkend)
• Analyse van gemelde incidenten en verbeteradvies voor reductie van incidenten en meldingen</t>
  </si>
  <si>
    <t>ISO/IEC 27001:2022 Annex A (ISO/IEC 27002:2022) 5.24-5.28; BIO 1.04 – hoofdstuk 16 (incidentmanagement); BIO 1.04 – hoofdstuk 17 (continuïteitsbeheer); ISO 9001:2015 – clausule 9 (prestatie-evaluatie); ISO 9001:2015 – clausule 10 (verbetering)</t>
  </si>
  <si>
    <t>WPL-005</t>
  </si>
  <si>
    <t>Opdrachtnemer moet plannen voor disaster recovery hebben, en dit regelmatig testen, om de continuïteit van de IT omgeving te waarborgen in geval van een calamiteit.</t>
  </si>
  <si>
    <t>WPL-006</t>
  </si>
  <si>
    <t>Microsoft 365 beheer</t>
  </si>
  <si>
    <t>Opdrachtnemer beheert Teams (vergaderen en telefonie/Direct Routing)</t>
  </si>
  <si>
    <t>WPL-007</t>
  </si>
  <si>
    <t>Opdrachtnemer beheert de Microsoft 365 tenant (Exchange Online, SharePoint Online, OneDrive, Teams en andere Microsoft 365 onderdelen) inclusief governance en lifecycle.</t>
  </si>
  <si>
    <t>WPL-008</t>
  </si>
  <si>
    <t>Opdrachtnemer richt back-up en herstel in voor Microsoft 365 en Azure workloads met afgesproken RPO/RTO en testfrequentie.</t>
  </si>
  <si>
    <t>ISO/IEC 27001:2022 Annex A (ISO/IEC 27002:2022) 5.23; BIO 1.04 – hoofdstuk 17 (continuïteitsbeheer)</t>
  </si>
  <si>
    <t>ISO27001; BIO</t>
  </si>
  <si>
    <t>WPL-009</t>
  </si>
  <si>
    <t>Opdrachtnemer beschikt over aantoonbare Microsoft competenties/certificeringen voor Modern Work (Microsoft 365) en Azure (bijv. Solutions Partner designations of gelijkwaardig) en zet gekwalificeerd personeel in met relevante Microsoft certificeringen.</t>
  </si>
  <si>
    <t>Selectiedocument – geschiktheid Microsoft certificeringen; ISO/IEC 27001:2022 Annex A (ISO/IEC 27002:2022) 5.23</t>
  </si>
  <si>
    <t>WPL-010</t>
  </si>
  <si>
    <t>On-site netwerkondersteuning</t>
  </si>
  <si>
    <t>Opdrachtnemer dient bij het uitvoeren van on-site netwerkondersteuning te specificeren met welke interne en externe systemen en netwerken gecommuniceerd moet (kunnen) worden teneinde de juiste wijzigingen in connectiviteit en routering binnen de netwerken van Opdrachtgever (NIPV) te kunnen aanbrengen, aanpassen of valideren</t>
  </si>
  <si>
    <t>WPL-011</t>
  </si>
  <si>
    <t>Opdrachtnemer beheert netwerk- en printerdiensten op locatie op aanvraag van het NIPV</t>
  </si>
  <si>
    <t>WPL-012</t>
  </si>
  <si>
    <t>Platform (overig)</t>
  </si>
  <si>
    <t>Opdrachtnemer levert 24/7 een bemenste dienstverlening bij calamiteiten buiten kantoortijden</t>
  </si>
  <si>
    <t>WPL-013</t>
  </si>
  <si>
    <t>Opdrachtnemer moet een overzicht geven van de rollen en verantwoordelijkheden in het dienstverleningsteam en aangeven wat zij verwachten van de relevante NIPV medewerkers</t>
  </si>
  <si>
    <t>WPL-014</t>
  </si>
  <si>
    <t>Opdrachtnemer verzorgt relevante training/opleiding van betrokken (interne) medewerkers van het NIPV voor het effectief gebruik van de dienstverlening en hoe om te gaan met meldingen/tickets.</t>
  </si>
  <si>
    <t>WPL-015</t>
  </si>
  <si>
    <t>Authenticatie en autorisatie dient geïmplementeerd te worden op basis van minimaal benodigde rechten waarbij Multi-Factor Authentication geldt</t>
  </si>
  <si>
    <t>WPL-016</t>
  </si>
  <si>
    <t>Alle internetgebruikersinterfaces moeten worden beveiligd met Multi-Factor Authentication</t>
  </si>
  <si>
    <t>WPL-017</t>
  </si>
  <si>
    <t>De dienst en gebruikte oplossing dient aan te sluiten bij de NIPV Architectuur en aansluitvoorwaarden</t>
  </si>
  <si>
    <t>WPL-018</t>
  </si>
  <si>
    <t>Opdrachtnemer beoordeelt en voert aan de hand van aanpassingen in Opdrachtgever (NIPV) haar IT-infrastructuur noodzakelijke wijzigingen door in use cases om deze blijvend te laten functioneren</t>
  </si>
  <si>
    <t>WPL-019</t>
  </si>
  <si>
    <t>Voor alle communicatie met de apparatuur zijn alleen versleutelde protocollen toegestaan.</t>
  </si>
  <si>
    <t>WPL-020</t>
  </si>
  <si>
    <t>Opdrachtnemer wordt verzocht uit te leggen hoe ze omgaat met risico management</t>
  </si>
  <si>
    <t>WPL-021</t>
  </si>
  <si>
    <t>Opdrachtnemer verzorgt periodiek, bijvoorbeeld maandelijks, een overzicht met een wereldwijde (relevante) update van bedreigingsinformatie, ontwikkelingen en nieuws</t>
  </si>
  <si>
    <t>WPL-022</t>
  </si>
  <si>
    <t>Van Opdrachtnemer wordt verwacht dat er gevraagd en ongevraagd advies wordt gegeven voor het optimaliseren van de IT omgeving</t>
  </si>
  <si>
    <t>WPL-023</t>
  </si>
  <si>
    <t>Opdrachtnemer moet gekwalificeerde en relevante resources leveren tijdens cyberoefeningen</t>
  </si>
  <si>
    <t>WPL-024</t>
  </si>
  <si>
    <t>Opdrachtnemer verklaart dat zij op alle componenten die onderdeel zijn van de Dienstverlening compliant zijn met alle in de opdracht aangegeven wet en regelgeving</t>
  </si>
  <si>
    <t>WPL-025</t>
  </si>
  <si>
    <t>Opdrachtnemer is verantwoordelijk  voor het beheren en implementeren van alle noodzakelijke software-updates en beveiligingspatches op alle componenten van de IT omgeving</t>
  </si>
  <si>
    <t>WPL-026</t>
  </si>
  <si>
    <t>Opdrachtnemer levert een servicedesk voor eindgebruikers tijdens kantooruren en optioneel buiten kantooruren (beschrijf openingstijden en doorlooptijden).</t>
  </si>
  <si>
    <t>WPL-027</t>
  </si>
  <si>
    <t>Opdrachtnemer verzorgt geautomatiseerde onboarding- en offboardingprocessen voor gebruikers en werkplekken, inclusief dataverplaatsing en archivering (IDU)</t>
  </si>
  <si>
    <t>WPL-028</t>
  </si>
  <si>
    <t>Opdrachtnemer levert kwartaalrapportages in een digitale vorm via een dashboard- of portalfunctie. Deze rapportage bevat minimaal de onderdelen:
• Kwaliteit van de dienstverlening, inclusief te verwachten ontwikkelingen op korte termijn (1 kwartaal vooruit kijkend)
• Trends in de markt
• Lifecycle Management op basis omgevingvariabelen en marktontwikkelingen
• Verbetermogelijkheden van de dienstverlening
• Advies voor optimalisatie en verbeteren van de IT omgeving</t>
  </si>
  <si>
    <t>ISO 9001:2015 – clausule 9 (prestatie-evaluatie); ISO 9001:2015 – clausule 10 (verbetering)</t>
  </si>
  <si>
    <t>WPL-029</t>
  </si>
  <si>
    <t>Opdrachtnemer dient in geval van een security incident indien noodzakelijk en relevant samen te werken met andere bestaande IT en SOC dienstverleners van Opdrachtgever (NIPV) voor juist advies rondom de afhandeling van security events / alerts, en neemt hierin een leidende rol. Opdrachtnemer zal worden gemandateerd om rechtstreeks inhoudelijk te schakelen (informatie uitvragen, change verzoeken voorbereiden, etc.) met bestaande SOC-dienstverleners. Doel hiervan is om n.a.v. incidenten tijdig te kunnen analyseren en classificeren (wel of geen incident) en een passend mitigatieadvies voor te bereiden aan Opdrachtgever (NIPV). De uiteindelijke besluitvorming om het mitigatievoorstel over te nemen en door te voeren in de IT infrastructuur blijft de verantwoordelijkheid van Opdrachtgever (NIPV).</t>
  </si>
  <si>
    <t>Dit is van toepassing op contact en samenwerking met het NFIR bij een cybersecurity incident</t>
  </si>
  <si>
    <t>ISO/IEC 27001:2022 Annex A (ISO/IEC 27002:2022) 5.24-5.28; ISO/IEC 27001:2022 Annex A (ISO/IEC 27002:2022) 8.16; BIO 1.04 – hoofdstuk 16 (incidentmanagement)</t>
  </si>
  <si>
    <t>WPL-030</t>
  </si>
  <si>
    <t>Opdrachtgever (NIPV) kan verlangen dat technische details (RCA) van een incident op de IT infrastructuur en de oplossing worden gedeeld met Opdrachtgever (NIPV) of met een derde partij teneinde deze te analyseren en/of vast te kunnen stellen of herhaling aannemelijk is, dan wel of aanpassingen in haar infrastructuur nodig zijn. Dit ontslaat Opdrachtnemer niet van haar verplichting tot eigen analyse.</t>
  </si>
  <si>
    <t>ISO/IEC 27001:2022 Annex A (ISO/IEC 27002:2022) 5.24-5.28; BIO 1.04 – hoofdstuk 16 (incidentmanagement)</t>
  </si>
  <si>
    <t>WPL-031</t>
  </si>
  <si>
    <t>Meldingen via de telefoon moeten ook schriftelijk worden vastgelegd</t>
  </si>
  <si>
    <t>WPL-032</t>
  </si>
  <si>
    <t>Opdrachtnemer moet inzicht geven in de verbeteringscyclus van haar diensten, bijvoorbeeld met betrekking tot het verminderen van het aantal meldingen en het verhogen van de kwaliteit</t>
  </si>
  <si>
    <t>ISO 9001:2015 – clausule 10 (verbetering)</t>
  </si>
  <si>
    <t>WPL-033</t>
  </si>
  <si>
    <t>Het beheerteam van de Opdrachtnemer moet 24/7 bereikbaar zijn voor het NIPV en de SOC dienstverlener als er zich een beveiligingsincident voordoet om advies en ondersteuning te bieden bij het afhandelen van P1 beveiligingsincidenten</t>
  </si>
  <si>
    <t>WPL-034</t>
  </si>
  <si>
    <t>Opdrachtnemer moet continu de prestaties de IT omgeving monitoren en optimaliseren om een optimale werking te garanderen.</t>
  </si>
  <si>
    <t>WPL-035</t>
  </si>
  <si>
    <t>Serverbeheer</t>
  </si>
  <si>
    <t>Opdrachtnemer levert monitoring en rapportage voor beschikbaarheid en performance van werkplekken, servers en cloudresources.</t>
  </si>
  <si>
    <t>ISO/IEC 27001:2022 Annex A (ISO/IEC 27002:2022) 5.23; ISO/IEC 27001:2022 Annex A (ISO/IEC 27002:2022) 8.16; ISO 9001:2015 – clausule 9 (prestatie-evaluatie)</t>
  </si>
  <si>
    <t>ISO27001; ISO9001</t>
  </si>
  <si>
    <t>WPL-036</t>
  </si>
  <si>
    <t>Werkplekbeheer (devices)</t>
  </si>
  <si>
    <t>Opdrachtnemer beheert Microsoft Intune (MDM/MAM) voor device enrollment, compliance policies en softwaredistributie.</t>
  </si>
  <si>
    <t>WPL-037</t>
  </si>
  <si>
    <t>Opdrachtnemer beheert alle endpoints van het NIPV en is verantwoordelijk voor updates, beveiliging en incident afhandeling</t>
  </si>
  <si>
    <t>SEC-001</t>
  </si>
  <si>
    <t>(Cloud) data beheer &amp; privacy</t>
  </si>
  <si>
    <t>Alle data van NIPV is logisch gescheiden van overige klanten; de security en performance worden niet beinvloed door andere gebruikers van de dienst.</t>
  </si>
  <si>
    <t>SEC-002</t>
  </si>
  <si>
    <t>De verwerking van de gegevens en de opslag van data van de oplossing vindt plaats binnen de EER</t>
  </si>
  <si>
    <t>SEC-003</t>
  </si>
  <si>
    <t>Data protection is een vereiste, data wordt niet gedeeld/doorverkocht aan 3de partijen zonder voorafgaande schriftelijke toestemming</t>
  </si>
  <si>
    <t>SEC-004</t>
  </si>
  <si>
    <t>Alle wijzigingen op de dienst worden beoordeeld op impact op informatiebeveiliging en privacy en worden vooraf aan NIPV gecommuniceerd.</t>
  </si>
  <si>
    <t>SEC-005</t>
  </si>
  <si>
    <t>Indien gebruik gemaakt wordt van SAML is automatisch certificaat roll-over ingericht, door middel van het regelmatig inlezen van de metadata</t>
  </si>
  <si>
    <t>SEC-006</t>
  </si>
  <si>
    <t>Opdrachtnemer voldoet aan alle eisen voor informatiebeveiliging en privacy conform geldende wet- en regelgeving.</t>
  </si>
  <si>
    <t>SEC-007</t>
  </si>
  <si>
    <t>Gearchiveerde data behoort gedurende de overeengekomen bewaartermijn, technologie-onafhankelijk, raadpleegbaar, onveranderbaar en integer te worden opgeslagen en op aanwijzing van de Opdrachtgever/data-eigenaar te kunnen worden vernietigd.</t>
  </si>
  <si>
    <t>ICO #885 – Clouddiensten; Dataretentie en gegevensvernietiging</t>
  </si>
  <si>
    <t>ICO/885</t>
  </si>
  <si>
    <t>SEC-008</t>
  </si>
  <si>
    <t>Opdrachtnemer cSC-gegevens behoren tijdens transport, bewerking en opslag duurzaam geïsoleerd te zijn van beheerfuncties en data van en andere dienstverlening aan andere CSC’s, die de Opdachtnemer in beheer heeft.</t>
  </si>
  <si>
    <t>ICO #887 – Clouddiensten; Datascheiding</t>
  </si>
  <si>
    <t>ICO/887</t>
  </si>
  <si>
    <t>SEC-009</t>
  </si>
  <si>
    <t>Encryptie &amp; transport</t>
  </si>
  <si>
    <t>Data in opslag is encrypted met een technologie waar geen kwetsbaarheden van bekend zijn.</t>
  </si>
  <si>
    <t>SEC-010</t>
  </si>
  <si>
    <t>Identity &amp; access</t>
  </si>
  <si>
    <t>Applicaties zijn alleen toegankelijk voor daartoe geautoriseerde identiteiten.</t>
  </si>
  <si>
    <t>SEC-011</t>
  </si>
  <si>
    <t>Opdrachtnemer moet een formele registratie- en afmeldprocedure ïmplementeren en onderhouden om toewijzing van toegangsrechten mogelijk te maken.</t>
  </si>
  <si>
    <t>ICO #749 – Toegangsbeveiliging; Registratieprocedure; ISO/IEC 27001:2022 Annex A (ISO/IEC 27002:2022) 5.24-5.28; BIO 1.04 – hoofdstuk 16 (incidentmanagement)</t>
  </si>
  <si>
    <t>ICO/749; ISO27001; BIO</t>
  </si>
  <si>
    <t>SEC-012</t>
  </si>
  <si>
    <t>Incident &amp; kwetsbaarheden</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</si>
  <si>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</si>
  <si>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ICO #372 – Softwarepakketten; O-maatregel. Beheer van technische kwetsbaarheden</t>
  </si>
  <si>
    <t>ICO/372</t>
  </si>
  <si>
    <t>SEC-013</t>
  </si>
  <si>
    <t>Technische serveromgevingen behoren regelmatig te worden beoordeeld op naleving van de beleidsregels en normen van de organisatie voor servers en besturingssystemen.</t>
  </si>
  <si>
    <t>ICO #424 – Serverplatform; Technische kwetsbaarhedenbeheer</t>
  </si>
  <si>
    <t>ICO/424</t>
  </si>
  <si>
    <t>SEC-014</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</si>
  <si>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</si>
  <si>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ICO #926 – Clouddiensten; Technische kwetsbaarhedenbeheer</t>
  </si>
  <si>
    <t>ICO/926</t>
  </si>
  <si>
    <t>SEC-015</t>
  </si>
  <si>
    <t>Opdrachtnemer draagt zorg voor een tijdige prioritering van, en respons op, security incidenten door melding aan de Opdrachtgever (NIPV).  Hierbij voldoet Opdrachtnemer minimaal aan de volgende richtlijn:
Time to respond:
Critical (P1) =&lt; 15 min
High (P2) =&lt; 1 uur
Medium (P3) =&lt; 4 uur
Low (P4) =&lt; 16 uur</t>
  </si>
  <si>
    <t>SEC-016</t>
  </si>
  <si>
    <t>Opdrachtnemer heeft gedocumenteerde en geimplementeerde processen ten aanzien van (security) incident management en crisismanagement.</t>
  </si>
  <si>
    <t>ISO/IEC 27001:2022 Annex A (ISO/IEC 27002:2022) 5.24-5.28; BIO 1.04 – hoofdstuk 16 (incidentmanagement); ISO 9001:2015 – clausule 7.5 (gedocumenteerde informatie)</t>
  </si>
  <si>
    <t>SEC-017</t>
  </si>
  <si>
    <t>Opdrachtnemer heeft een meldloket waar beveiligingsincidenten kunnen worden gemeld.</t>
  </si>
  <si>
    <t>ICO #21 – Algemeen Ketenpartners; O-maatregel. Rapportage van informatiebeveiligingsgebeurtenissen; ISO/IEC 27001:2022 Annex A (ISO/IEC 27002:2022) 5.24-5.28; BIO 1.04 – hoofdstuk 16 (incidentmanagement)</t>
  </si>
  <si>
    <t>ICO/21; ISO27001; BIO</t>
  </si>
  <si>
    <t>SEC-018</t>
  </si>
  <si>
    <t>Incidenten worden zo snel mogelijk, maar in ieder geval binnen 24 uur na bekendwording, intern gemeld.</t>
  </si>
  <si>
    <t>ICO #24 – Algemeen Ketenpartners; O-maatregel. Rapportage van informatiebeveiligingsgebeurtenissen; ISO/IEC 27001:2022 Annex A (ISO/IEC 27002:2022) 5.24-5.28; BIO 1.04 – hoofdstuk 16 (incidentmanagement)</t>
  </si>
  <si>
    <t>ICO/24; ISO27001; BIO</t>
  </si>
  <si>
    <t>SEC-019</t>
  </si>
  <si>
    <t>Informatie afkomstig uit de Coordinated Vulnerability Disclosure (CVD) procedure is onderdeel van de incidentrapportage.</t>
  </si>
  <si>
    <t>ICO #27 – Algemeen Ketenpartners; O-maatregel. Rapportage van informatiebeveiligingsgebeurtenissen; ISO/IEC 27001:2022 Annex A (ISO/IEC 27002:2022) 5.24-5.28; BIO 1.04 – hoofdstuk 16 (incidentmanagement); ISO 9001:2015 – clausule 9 (prestatie-evaluatie)</t>
  </si>
  <si>
    <t>ICO/27; ISO27001; BIO; ISO9001</t>
  </si>
  <si>
    <t>SEC-020</t>
  </si>
  <si>
    <t>Een Coördinated Vulnerability Disclosure (CVD) procedure is gepubliceerd en ingericht.</t>
  </si>
  <si>
    <t>ICO #28 – Algemeen Ketenpartners; O-maatregel. Rapportage van zwakke plekken in de informatiebeveiliging; ISO/IEC 27001:2022 Annex A (ISO/IEC 27002:2022) 5.24-5.28; BIO 1.04 – hoofdstuk 16 (incidentmanagement)</t>
  </si>
  <si>
    <t>ICO/28; ISO27001; BIO</t>
  </si>
  <si>
    <t>SEC-021</t>
  </si>
  <si>
    <t>Informatiebeveiligingsincidenten die hebben geleid tot een vermoedelijk of mogelijk opzettelijke inbreuk op de beschikbaarheid, vertrouwelijkheid of integriteit van informatieverwerkende systemen, behoren zo snel mogelijk (binnen 72 uur) al dan niet geautomatiseerd te worden gemeld aan het NCSC (alleen voor rijksoverheidsorganisaties) of de sectorale CERT.</t>
  </si>
  <si>
    <t>ICO #29 – Algemeen Ketenpartners; O-maatregel. Beoordeling van en besluitvorming over informatiebeveiligingsgebeurtenissen; ISO/IEC 27001:2022 Annex A (ISO/IEC 27002:2022) 5.24-5.28; BIO 1.04 – hoofdstuk 16 (incidentmanagement)</t>
  </si>
  <si>
    <t>ICO/29; ISO27001; BIO</t>
  </si>
  <si>
    <t>SEC-022</t>
  </si>
  <si>
    <t>Logging &amp; auditing</t>
  </si>
  <si>
    <t>Opdrachtnemer heeft een vastgesteld auditplan waarin jaarlijks keuzes worden gemaakt voor welke systemen welk soort beveiligingsaudits worden uitgevoerd.</t>
  </si>
  <si>
    <t>ICO #923 – Clouddiensten; O-maatregel. Onafhankelijke beoordeling van informatiebeveiliging</t>
  </si>
  <si>
    <t>ICO/923</t>
  </si>
  <si>
    <t>SEC-023</t>
  </si>
  <si>
    <t>De logging moet veilig bewaard worden voor tenminste 3 maanden en maximaal 6 maanden, in geval van incidenten moet de relevante logging tot 36 maanden na het incident bewaard worden</t>
  </si>
  <si>
    <t>ISO/IEC 27001:2022 Annex A (ISO/IEC 27002:2022) 5.24-5.28; ISO/IEC 27001:2022 Annex A (ISO/IEC 27002:2022) 8.15; BIO 1.04 – hoofdstuk 16 (incidentmanagement); BIO 1.04 – hoofdstuk 12 (logbestanden/monitoring)</t>
  </si>
  <si>
    <t>SEC-024</t>
  </si>
  <si>
    <t>Opdrachtgever heeft het recht om maximaal een maal per jaar een audit te laten uitvoeren op de gehele dienstverlening. Deze audit wordt in overleg met de Opdrachtnemer ingepland.</t>
  </si>
  <si>
    <t>ICO #9 – Algemeen Ketenpartners; Recht op audit; ISO 9001:2015 – clausule 9 (prestatie-evaluatie)</t>
  </si>
  <si>
    <t>ICO/9; ISO9001</t>
  </si>
  <si>
    <t>SEC-025</t>
  </si>
  <si>
    <t>Opdrachtnemer activiteiten van systeembeheerders en -operators behoren te worden vastgelegd en de logbestanden behoren te worden beschermd en regelmatig te worden beoordeeld.</t>
  </si>
  <si>
    <t>ICO #444 – Serverplatform; Logbestanden beheerders; ISO/IEC 27001:2022 Annex A (ISO/IEC 27002:2022) 8.15; BIO 1.04 – hoofdstuk 12 (logbestanden/monitoring); ISO 9001:2015 – clausule 7.5 (gedocumenteerde informatie)</t>
  </si>
  <si>
    <t>ICO/444; ISO27001; BIO; ISO9001</t>
  </si>
  <si>
    <t>SEC-026</t>
  </si>
  <si>
    <t>Opdrachtnemer logbestanden van gebeurtenissen die gebruikersactiviteiten, uitzonderingen en informatiebeveiligingsgebeurtenissen registreren, behoren te worden gemaakt, bewaard en regelmatig te worden beoordeeld.</t>
  </si>
  <si>
    <t>ICO #446 – Serverplatform; Logging; ISO/IEC 27001:2022 Annex A (ISO/IEC 27002:2022) 8.15; BIO 1.04 – hoofdstuk 12 (logbestanden/monitoring)</t>
  </si>
  <si>
    <t>ICO/446; ISO27001; BIO</t>
  </si>
  <si>
    <t>SEC-027</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</si>
  <si>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</si>
  <si>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ICO #447 – Serverplatform; O-maatregel. Gebeurtenissen registreren; ISO/IEC 27001:2022 Annex A (ISO/IEC 27002:2022) 5.24-5.28; ISO/IEC 27001:2022 Annex A (ISO/IEC 27002:2022) 8.15; BIO 1.04 – hoofdstuk 16 (incidentmanagement); BIO 1.04 – hoofdstuk 12 (logbestanden/monitoring)</t>
  </si>
  <si>
    <t>ICO/447; ISO27001; BIO</t>
  </si>
  <si>
    <t>SEC-028</t>
  </si>
  <si>
    <t>Logbestanden waarin gebeurtenissen die gebruikersactiviteiten, uitzonderingen en informatiebeveiliging gebeurtenissen worden geregistreerd, behoren te worden gemaakt, bewaard en regelmatig te worden beoordeeld.</t>
  </si>
  <si>
    <t>ICO #910 – Clouddiensten; Logging en monitoring; ISO/IEC 27001:2022 Annex A (ISO/IEC 27002:2022) 8.15; BIO 1.04 – hoofdstuk 12 (logbestanden/monitoring)</t>
  </si>
  <si>
    <t>ICO/910; ISO27001; BIO</t>
  </si>
  <si>
    <t>SEC-029</t>
  </si>
  <si>
    <t>Security &amp; compliance (overig)</t>
  </si>
  <si>
    <t>Opdrachtnemer garandeert een SLA voor uptime van minimaal 99,9%</t>
  </si>
  <si>
    <t>SEC-030</t>
  </si>
  <si>
    <t>De gebruikte beheer oplossing door Opdrachtnemer biedt backup en recovery maatregelen met een minimum bewaarplicht van 30 dagen en een maximum van 90 dagen</t>
  </si>
  <si>
    <t>SEC-031</t>
  </si>
  <si>
    <t>De gebruikte beheer oplossing door Opdrachtnemer dient browser onafhankelijk te werken. Geef aan in welke mate met welke browser de oplossing ondersteund wordt.</t>
  </si>
  <si>
    <t>SEC-032</t>
  </si>
  <si>
    <t>De gebruikte beheer oplossing door Opdrachtnemer moet alle systeemfouten met impact op het NIPV vastleggen in niet manipuleerbaar log welke voor het NIPV (direct of indirect) inzichtelijk is.</t>
  </si>
  <si>
    <t>SEC-033</t>
  </si>
  <si>
    <t>De gebruikte beheer oplossing door Opdrachtnemer is in staat om duidelijk onderscheid te maken tussen functioneel en technische uitval.</t>
  </si>
  <si>
    <t>SEC-034</t>
  </si>
  <si>
    <t>De gebruikte beheer oplossing door Opdrachtnemer is in staat om technische uitval duidelijk inzichtelijk te maken en simpel te verwerken.</t>
  </si>
  <si>
    <t>SEC-035</t>
  </si>
  <si>
    <t>Er is geen maatwerk (custom code) in de core nodig om aan onze functionele wensen te kunnen voldoen.</t>
  </si>
  <si>
    <t>SEC-036</t>
  </si>
  <si>
    <t>Bij het doorvoeren van nieuwe releases moeten eerder uitgevoerde wijzigingen en configuraties aan de oplossing behouden blijven.</t>
  </si>
  <si>
    <t>SEC-037</t>
  </si>
  <si>
    <t>Inrichting en processen van NIPV in de oplossing worden niet door de Opdrachtnemer gedeeld met 3e partijen.</t>
  </si>
  <si>
    <t>SEC-038</t>
  </si>
  <si>
    <t>Acties van gebruikers worden gelogd en zijn inzichtelijk.</t>
  </si>
  <si>
    <t>SEC-039</t>
  </si>
  <si>
    <t>Eventuele door Opdrachtnemer ingezette gebruikers ondersteuning oplossingen ondersteunen single sign-on.</t>
  </si>
  <si>
    <t>SEC-040</t>
  </si>
  <si>
    <t>Er wordt geborgd dat single sign-on de enige manier is van inloggen.</t>
  </si>
  <si>
    <t>SEC-041</t>
  </si>
  <si>
    <t>Opdrachtnemer monitort alle endpoints via Microsoft Intune conform overeengekomen beveiligings- en compliancebeleid.</t>
  </si>
  <si>
    <t>SEC-042</t>
  </si>
  <si>
    <t>Informatiesystemen van Opdrachtnemer worden jaarlijks gecontroleerd op technische naleving van beveiligingsnormen en risico’s ten aanzien van de feitelijke veiligheid. Dit kan bijvoorbeeld door (geautomatiseerde) kwetsbaarheidsanalyses of penetratietesten.</t>
  </si>
  <si>
    <t>ICO #443 – Serverplatform; O-maatregel. Beoordeling van technische naleving</t>
  </si>
  <si>
    <t>ICO/443</t>
  </si>
  <si>
    <t>SEC-043</t>
  </si>
  <si>
    <t>Mobiele apparatuur is zo ingericht dat bedrijfsinformatie niet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</si>
  <si>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ICO #1064 – Mobiele apparatuur &amp; telewerken; O-maatregel. Beleid voor mobiele apparatuur</t>
  </si>
  <si>
    <t>ICO/1064</t>
  </si>
  <si>
    <t>SEC-044</t>
  </si>
  <si>
    <t>Mean Time Till Repair voor de herstel van de dienstverlening van de Opdrachtnemer is maximaal 2 uur bij de hoogste prioriteit. Opdrachtnemer toont aan hoe dit voor de dienstverlening ingeregeld is</t>
  </si>
  <si>
    <t>SEC-045</t>
  </si>
  <si>
    <t>Gepland onderhoud vanuit de leverancier kan uitgevoerd worden zonder down-time voor NIPV. Licht toe hoe dit wordt gerealiseerd.</t>
  </si>
  <si>
    <t>SEC-046</t>
  </si>
  <si>
    <t>De gebruikte oplossing door Opdrachtnemer en verbindingen dienen volledig gedocumenteerd te zijn.</t>
  </si>
  <si>
    <t>SEC-047</t>
  </si>
  <si>
    <t>Door Opdrachtnemer gebruikte support en beheer oplossing zijn Cloud-gebaseerd (SAAS boven PAAS boven IAAS).</t>
  </si>
  <si>
    <t>SEC-048</t>
  </si>
  <si>
    <t>De gebruikte oplossing door Opdrachtnemer biedt rapportage en analyse mogelijkheden voor functionaliteiten en gegevens binnen scope van de oplossing.</t>
  </si>
  <si>
    <t>ISO 9001:2015 – clausule 9 (prestatie-evaluatie)</t>
  </si>
  <si>
    <t>SEC-049</t>
  </si>
  <si>
    <t>Zijn er security standaarden en best practices waar u gebruik van maakt zoals de cloud control matrix, OWASP, NIST, SOGP etc. geef in de toelichting aan waar u gebruik van maakt.</t>
  </si>
  <si>
    <t>SEC-050</t>
  </si>
  <si>
    <t>Beheer documentatie is aanwezig en beschikbaar en wordt voorafgaande livegang afgestemd met NIPV</t>
  </si>
  <si>
    <t>SEC-051</t>
  </si>
  <si>
    <t>Systeem technische documentatie is aanwezig en beschikbaar en wordt voorafgaande livegang afgestemd met NIPV</t>
  </si>
  <si>
    <t>SEC-052</t>
  </si>
  <si>
    <t>De leverancier is in staat om 1e, 2e en 3e lijns support en beheer in het Nederlands te leveren. Licht toe hoe u dit realiseert.</t>
  </si>
  <si>
    <t>SEC-053</t>
  </si>
  <si>
    <t>Indien functiescheiding (SOD) van toepassing is, dan is dit in een RA(s)CI matrix vastgelegd</t>
  </si>
  <si>
    <t>SEC-054</t>
  </si>
  <si>
    <t>De verschillende soorten accounts (bijv adm, service, normale accounts) die gebruikt kunnen worden voor elke functie zijn vastgelegd.</t>
  </si>
  <si>
    <t>SEC-055</t>
  </si>
  <si>
    <t>Opdrachtnemer beschikt over een informatiebeveiligingsmanagementsysteem conform ISO/IEC 27001 (certificaat of gelijkwaardig onafhankelijk beoordelingsrapport) voor scope die de dienstverlening dekt.</t>
  </si>
  <si>
    <t>Selectiedocument – geschiktheid ISO/IEC 27001</t>
  </si>
  <si>
    <t>SEC-056</t>
  </si>
  <si>
    <t>Opdrachtnemer de CSP moet haar informatiebeveiligingsbeleid uit te breiden met een cloud-beveiligingsbeleid om de voorzieningen en het gebruik van cloudservices te adresseren.</t>
  </si>
  <si>
    <t>ICO #868 – Clouddiensten; Clouddienstenbeleid; ISO/IEC 27001:2022 Annex A (ISO/IEC 27002:2022) 5.23</t>
  </si>
  <si>
    <t>ICO/868; ISO27001</t>
  </si>
  <si>
    <t>SEC-057</t>
  </si>
  <si>
    <t>Opdrachtnemer de performance van de informatiebeveiliging van de cloud-omgeving moet regelmatig te worden gemonitord en hierover moet tijdig te worden gerapporteerd aan verschillende stakeholders.</t>
  </si>
  <si>
    <t>ICO #928 – Clouddiensten; Security-monitoringsrapportage; ISO/IEC 27001:2022 Annex A (ISO/IEC 27002:2022) 5.23</t>
  </si>
  <si>
    <t>ICO/928; ISO27001</t>
  </si>
  <si>
    <t>SEC-058</t>
  </si>
  <si>
    <t>Privacy</t>
  </si>
  <si>
    <t>Gebruikte applicaties vragen bij elke verzameling van persoonsgegevens vrijelijk en ondubbelzinnig toestemming aan betrokkene, waarvan de persoonsgegevens worden verwerkt, om de gegevens te mogen verwerken, waarbij standaard zo min mogelijk persoonsgegevens worden verwerkt.</t>
  </si>
  <si>
    <t>CIP De Privacy Baseline 2020: U.05, AVG: art. 25, Wpg Art 4b lid 1a en lid 1b</t>
  </si>
  <si>
    <t>ICO/310</t>
  </si>
  <si>
    <t>SEC-059</t>
  </si>
  <si>
    <t>gebruikte applicaties bieden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</si>
  <si>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AVG: art. 7, 11, 12, 16, 17, 18, 19, 20, 21, 22, 23, Wpg: Art 27 Art 28</t>
  </si>
  <si>
    <t>ICO/311</t>
  </si>
  <si>
    <t>SEC-060</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</si>
  <si>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</si>
  <si>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CIP De Privacy Baseline 2020: U.05, AVG: art. 14, AVG: overweging 60, Wpg: Art 24a lid 1 t/m 4, art 24b</t>
  </si>
  <si>
    <t>ICO/312</t>
  </si>
  <si>
    <t>SEC-061</t>
  </si>
  <si>
    <t>Het verlenen van toegang tot persoonsgegevens wordt beperkt op basis van duidelijke en afgebakende taken en het doel en de verstrekte toegang is toetsbaar.</t>
  </si>
  <si>
    <t>CIP-netwerk, Wpg: Art 6 lid 1 t/m 6 Art 6a</t>
  </si>
  <si>
    <t>ICO/313</t>
  </si>
  <si>
    <t>SEC-062</t>
  </si>
  <si>
    <t>gebruikte applicaties behoren op verwerkers/persoonsniveau te loggen, zodat direct of periodiek kan worden beoordeeld welke persoonsgegevens deze medewerker heeft opgevraagd, ingezien en aangepast.</t>
  </si>
  <si>
    <t>AVG: art. 5 lid 2 en art. 33 lid 5, Wpg Art. 32a</t>
  </si>
  <si>
    <t>ICO/314</t>
  </si>
  <si>
    <t>SEC-063</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</si>
  <si>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</si>
  <si>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</si>
  <si>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ICO/315</t>
  </si>
  <si>
    <t>SEC-064</t>
  </si>
  <si>
    <t>gebruikte applicaties behoren, indien de functionele eisen aan gebruikte applicaties van de opdrachtgever dit toelaten, gegeneraliseerde gegevens te gebruiken.</t>
  </si>
  <si>
    <t>ENISA strategie (January 12, 2015 ) ‘generaliseren’</t>
  </si>
  <si>
    <t>ICO/316</t>
  </si>
  <si>
    <t>SEC-065</t>
  </si>
  <si>
    <t>Iedere applicatie kent een duidelijk verwerkingsdoel, waarbij de scheiding van de verwerking gerealiseerd is op het niveau van gebruikte applicaties, de transportpaden, de middleware, de opslagvoorzieningen en is hierop getoetst.</t>
  </si>
  <si>
    <t>AVG: art. 6 lid 1, NISA strategie (January 12, 2015 ) ‘scheiden’</t>
  </si>
  <si>
    <t>ICO/317</t>
  </si>
  <si>
    <t>SEC-066</t>
  </si>
  <si>
    <t>Een applicatie, en iedere Functie binnen deze applicatie, heeft een duidelijk omschreven verwerkingsdoel, zodat bij iedere doorgifte, verwerking door gebruikte applicaties en verwerking binnen een functie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</si>
  <si>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NEN 7510 2017: A.12.3.1, ENISA strategie (January 12, 2015 ) ‘verbergen’</t>
  </si>
  <si>
    <t>ICO/318</t>
  </si>
  <si>
    <t>SEC-067</t>
  </si>
  <si>
    <t>De organisatie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t>
  </si>
  <si>
    <t>ICO/390</t>
  </si>
  <si>
    <t>SEC-068</t>
  </si>
  <si>
    <t>De organisatie heeft een proces ingericht, zodat bij de configuratie van (onderdelen van) serverplatforms de instellingen gebruikt worden, waarbij de scheiding van verwerkingen het uitgangspunt is.</t>
  </si>
  <si>
    <t>ICO/391</t>
  </si>
  <si>
    <t>SEC-069</t>
  </si>
  <si>
    <t>De organisatie heeft een proces ingericht, zodat bij de configuratie van (onderdelen van) het netwerk de instellingen gebruikt worden, waarbij de scheiding van verwerkingen het uitgangspunt is.</t>
  </si>
  <si>
    <t>ICO/392</t>
  </si>
  <si>
    <t>SEC-070</t>
  </si>
  <si>
    <t>De organisatie heeft een proces ingericht, zodat bij de configuratie van (onderdelen van) het netwerk de instellingen gebruikt wordt, waarbij het verbergen van verwerkingen het uitgangspunt is.</t>
  </si>
  <si>
    <t>ICO/393</t>
  </si>
  <si>
    <t>SEC-071</t>
  </si>
  <si>
    <t>De logging en monitoring van het netwerk behoort op verwerkers/persoonsniveau te loggen, zodat direct of periodiek kan worden beoordeeld welke persoonsgegevens deze medewerker heeft opgevraagd, ingezien en aangepast.</t>
  </si>
  <si>
    <t>ICO/394</t>
  </si>
  <si>
    <t>SEC-072</t>
  </si>
  <si>
    <t>Het doel van de verwerking van persoonsgegevens en van de toegang zijn welbepaald, gerechtvaardigd en uitdrukkelijk omschreven, waarbij de toegang naar keuze rol gebaseerd en waar nodig taak gebaseerd wordt verstrekt. Aanvullend vindt logging en monitoringplaats.</t>
  </si>
  <si>
    <t>AVG: art. 6 lid 1, Wpg art 3 lid 2</t>
  </si>
  <si>
    <t>ICO/463</t>
  </si>
  <si>
    <t>SEC-073</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</si>
  <si>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</si>
  <si>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NEN 7510 2017: A.12.3.1, ENISA strategie (January 12, 2015 ) ‘scheiden’</t>
  </si>
  <si>
    <t>ICO/464</t>
  </si>
  <si>
    <t>SEC-074</t>
  </si>
  <si>
    <t>De verwerking behoort op verwerkers/persoonsniveau te loggen, zodat direct of periodiek kan worden beoordeeld welke persoonsgegevens de medewerker heeft opgevraagd, ingezien en aangepast.</t>
  </si>
  <si>
    <t>ICO/465</t>
  </si>
  <si>
    <t>SEC-075</t>
  </si>
  <si>
    <t>De organisatie behoort fysieke beveiliging van omgevingen waar persoonsgegevens worden verwerkt, op passende wijze ingericht te hebben, zodat enkel medewerkers met noodzakelijk belang toegang hebben tot en zich bevinden in deze omgevingen; de toegang wordt geregistreerd.</t>
  </si>
  <si>
    <t>ICO/552</t>
  </si>
  <si>
    <t>SEC-076</t>
  </si>
  <si>
    <t>Er is een procedure ingericht voor het transporteren van persoonsgegevens buiten een beschermde omgeving, waarbij door versleuteling de kans op een datalek is verkleind en door minimalisatie de omvang van een datalek wordt beperkt.</t>
  </si>
  <si>
    <t>ICO/553</t>
  </si>
  <si>
    <t>SEC-077</t>
  </si>
  <si>
    <t>De organisatie hanteert regels voor medewerkers en andere verwerkers, die buiten Nederland persoonsgegevens of authenticatiemiddelen (voor de toegang tot persoonsgegevens vanuit het buitenland) met zich meedragen of in hun bezit hebben, ongeacht of deze informatie versleuteld is.</t>
  </si>
  <si>
    <t>ICO/554</t>
  </si>
  <si>
    <t>SEC-078</t>
  </si>
  <si>
    <t>De verwerkingsverantwoordelijke legt in de (verwerkers) overeenkomst(en) afspraken vast, met de persoon of partij die persoonsgegevens verwerkt, over het verwijderen of overdragen van persoonsgegevens bij beëindiging van de relatie; eventuele derden worden over de beëindiging geïnformeerd.</t>
  </si>
  <si>
    <t>AVG: art. 5, Wpg Art 6 lid 1 t/m 6 Art 6a</t>
  </si>
  <si>
    <t>ICO/854</t>
  </si>
  <si>
    <t>SEC-079</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</si>
  <si>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t>
  </si>
  <si>
    <t>NEN 7510 2017: A.9.2.6, Wpg Art 6 lid 1 t/m 6 Art 6a</t>
  </si>
  <si>
    <t>ICO/855</t>
  </si>
  <si>
    <t>SEC-080</t>
  </si>
  <si>
    <t>SEC-081</t>
  </si>
  <si>
    <t>De organisatie heeft een proces ingericht, zodat bij de configuratie van (onderdelen van) het netwerk de instellingen gebruiken, waarbij het verbergen van verwerkingen het uitgangspunt is.</t>
  </si>
  <si>
    <t>ISO 27002 2017: 11.1, ABDO 2019 v1.1: 3.1.2, Wpg: Art 6 lid 1 t/m 6 Art 6a</t>
  </si>
  <si>
    <t>ICO/858</t>
  </si>
  <si>
    <t>SEC-082</t>
  </si>
  <si>
    <t>De organisatie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t>
  </si>
  <si>
    <t>AVG: art.32, Wpg: Art 6 lid 1 t/m 6 Art 6a</t>
  </si>
  <si>
    <t>ICO/859</t>
  </si>
  <si>
    <t>SEC-083</t>
  </si>
  <si>
    <t>Artificial Intelligence</t>
  </si>
  <si>
    <t>Indien AI wordt ingezet is er een formeel AI‑governance‑raamwerk (rollen, verantwoordelijkheden, processen) dat voldoet aan de verplichtingen voor providers van AI‑systemen.</t>
  </si>
  <si>
    <t>AI act</t>
  </si>
  <si>
    <t>Art. 5‑6 AI‑Act</t>
  </si>
  <si>
    <t>SEC-084</t>
  </si>
  <si>
    <t>Uitvoeren van een risico‑assessment vóór ingebruikname van elk AI‑systeem dat onder de “high‑risk” categorie valt.</t>
  </si>
  <si>
    <t>Art. 9 AI‑Act</t>
  </si>
  <si>
    <t>SEC-085</t>
  </si>
  <si>
    <t>Opstellen en beschikbaar stellen van volledige technische documentatie (doel, architectuur, data‑sets, testresultaten) die autoriteiten kunnen beoordelen.</t>
  </si>
  <si>
    <t>Art. 53 (a) AI‑Act (Annex XI)</t>
  </si>
  <si>
    <t>SEC-086</t>
  </si>
  <si>
    <t>Verstrekken van transparante informatie (bijv. CE‑markering, registratie) zodat eind‑gebruikers weten dat zij met AI interacteren.</t>
  </si>
  <si>
    <t>Art. 48‑49, 53 (b)</t>
  </si>
  <si>
    <t>SEC-087</t>
  </si>
  <si>
    <t>Alleen de minimaal noodzakelijke persoonsgegevens verwerken; zorgen voor pseudonimisering/anonimisering en naleving van AVG art. 5‑1 en art. 17.</t>
  </si>
  <si>
    <t>AVG art. 5‑1, 17</t>
  </si>
  <si>
    <t>SEC-088</t>
  </si>
  <si>
    <t>Implementeren van een “human‑on‑the‑loop” of “human‑in‑the‑loop” mechanisme voor high‑risk AI‑systemen.</t>
  </si>
  <si>
    <t>Art. 14 AI‑Actartificialintelligenceact.eu</t>
  </si>
  <si>
    <t>SEC-090</t>
  </si>
  <si>
    <t>Testen op adversarial attacks, bias, en onverwachte inputs; continu monitoren en een incident‑responsplan onderhouden.</t>
  </si>
  <si>
    <t>Art. 15 AI‑Act</t>
  </si>
  <si>
    <t>SEC-091</t>
  </si>
  <si>
    <t>Bijhouden van een onveranderlijke audit‑trail van alle wijzigingen in modellen, data‑sets en governance‑processen.</t>
  </si>
  <si>
    <t>Art. 12‑13 AI‑Act</t>
  </si>
  <si>
    <t>SEC-092</t>
  </si>
  <si>
    <t>Versleutelen van persoonsgegevens tijdens opslag en transport (AES‑256 of hoger) en beheer van sleutels volgens NIST SP 800‑57.</t>
  </si>
  <si>
    <t>NIST SP 800‑57 (referentie)</t>
  </si>
  <si>
    <t>SEC-093</t>
  </si>
  <si>
    <t>Uitvoeren van een ethische impact‑analyse om bias en discriminatie te voorkomen.</t>
  </si>
  <si>
    <t>Art. 13 AI‑Act</t>
  </si>
  <si>
    <t>SEC-094</t>
  </si>
  <si>
    <t>Contractueel binden van sub‑leveranciers aan dezelfde AI‑Act‑vereisten.</t>
  </si>
  <si>
    <t>Art. 11 AI‑Act</t>
  </si>
  <si>
    <t>SEC-095</t>
  </si>
  <si>
    <t>Meld een incident dat leidt tot schade of een mogelijke schending van fundamentele rechten binnen 72 uur.</t>
  </si>
  <si>
    <t>Art. 16 AI‑Act</t>
  </si>
  <si>
    <t>SEC-096</t>
  </si>
  <si>
    <t>Periodieke training van personeel over AI‑ethiek, privacy‑wetgeving en veiligheidspraktijken.</t>
  </si>
  <si>
    <t>Art. 17 AI‑Act</t>
  </si>
  <si>
    <t>SEC-097</t>
  </si>
  <si>
    <t>Duidelijk beschrijven van het zakelijke doel en de beoogde gebruikersgroep van elk AI‑systeem.</t>
  </si>
  <si>
    <t>SEC-098</t>
  </si>
  <si>
    <t>Implementeren van KPI’s (false‑positive‑rate, fairness‑metrics, uptime) en periodiek evalueren van prestaties, bias en naleving.</t>
  </si>
  <si>
    <t>Art. 18 AI‑Act</t>
  </si>
  <si>
    <t>Bij uitfasering van een AI‑model moeten alle gebruikte persoonsgegevens veilig worden verwijderd of geanonimiseerd.</t>
  </si>
  <si>
    <t>AI act, AVG</t>
  </si>
  <si>
    <t>AVG art. 17</t>
  </si>
  <si>
    <t>Opdrachtnemer gebruikt standaarden die zijn vastgesteld en goedbevonden door forumstandaardisatie (forumstandaardistatie.nl)</t>
  </si>
  <si>
    <t>SRV-001</t>
  </si>
  <si>
    <t>Governance &amp; overleg</t>
  </si>
  <si>
    <t>In het DAP komen minimaal de volgende onderwerpen terug:
• Communicatiematrix met de gegevens van de contactpersonen van Opdrachtnemer en de Deelnemer met onderverdeling naar functies/ verantwoordelijkheden/escalatieniveau ’s
• Technische/ functionele ondersteuning over de dienstverlening
• Procesafspraken t.a.v. het Incident-, Problem, Change en Configuratiemanagementproces</t>
  </si>
  <si>
    <t>SRV-002</t>
  </si>
  <si>
    <t>Na definitieve gunning wordt er samen met Opdrachtnemer een SLA document gemaakt en vastgesteld. In deze SLA komen minimaal de volgende onderwerpen terug:
• Dienstenbeschrijving (helder en toetsbaar)
• Communicatiematrix incl communicatiegegevens met onderverdeling naar functie
• Overeengekomen KPI's
• Rapportages</t>
  </si>
  <si>
    <t>SRV-003</t>
  </si>
  <si>
    <t>Opdrachtnemer verzorgt de schriftelijke verslaglegging van alle overleggen en levert deze binnen vijf (5) werkdagen na het overleg bij Opdrachtgever (NIPV) digitaal aan. Opdrachtgever (NIPV) geeft een reactie op het verslag binnen tien (10) werkdagen aan Opdrachtnemer. In deze verslaglegging wordt kort weergegeven; 
Datum overleg,Onderwerp, Aan en afwezigen, Agenda, wat er besproken is, een bijgewerkte actie en besluitenlijst, Datum en tijd volgende overleg</t>
  </si>
  <si>
    <t>ISO 9001:2015 – clausule 9 (prestatie-evaluatie); ISO 9001:2015 – clausule 7.5 (gedocumenteerde informatie)</t>
  </si>
  <si>
    <t>SRV-004</t>
  </si>
  <si>
    <t>Ten behoeve van de dienstverlening heeft Opdrachtnemer operationeel contact en periodiek overleg met de volgende onderdelen van Opdrachtgever (NIPV):
• I&amp;A Regieteam en beheerders
• CISO/ISO
• Privacy
• Informatie Manager</t>
  </si>
  <si>
    <t>SRV-005</t>
  </si>
  <si>
    <t>De frequentie waarop contact zal plaatsvinden zal in gezamenlijk overleg worden bepaald.</t>
  </si>
  <si>
    <t>SRV-006</t>
  </si>
  <si>
    <t>ITSM tooling &amp; integratie</t>
  </si>
  <si>
    <t>Een ticket wordt geregistreerd in het ticket systeem van Opdrachtgever (NIPV) en uitgewisseld met Opdrachtnemer via een geautomatiseerde koppeling.
Van een melding wordt door de Opdrachtnemer ten minste geregistreerd:
• een uniek referentienummer van de melding;
• de datum en tijd van het registreren;
• naam van de medewerker (Opdrachtnemer) die de melding heeft gemeld;
• naam van de medewerker(Opdrachtnemer) die de bedreiging heeft geregistreerd;
• de impact, urgentie en prioriteit;
• het type melding (incident, problem, change, informatievraag);
• de dienst of product waar de melding op van toepassing is;
• een korte beschrijving van de melding;
• uitgebreiden beschrijving;
• functionele en/of technische informatie;</t>
  </si>
  <si>
    <t>SRV-007</t>
  </si>
  <si>
    <t>SLA/KPI &amp; rapportage</t>
  </si>
  <si>
    <t>De Opdrachtnemer stelt op basis van de overeengekomen afspraken een SLA en een dossier afspraken en procedures (DAP) op en biedt deze ter goedkeuring aan de Opdrachtgever (NIPV) aan</t>
  </si>
  <si>
    <t>SRV-008</t>
  </si>
  <si>
    <t>Opdrachtnemer zal maandelijks een security rapportage opleveren waarin op informatiebeveiliging wordt gerapporteerd. Hierin worden minimaal de volgende onderdelen behandeld:
• Effectiviteit van de use cases
• Adviezen voor nieuwe use cases
• Security incidenten
- root cause analyse bij incidenten</t>
  </si>
  <si>
    <t>SRV-009</t>
  </si>
  <si>
    <t>Service management (overig)</t>
  </si>
  <si>
    <t>Opdrachtnemer dient het configuratiebeheer van alle componenten van de door de Opdrachtnemer aangeboden Oplossing uit te voeren. Het periodiek implementeren van patches, updates en upgrades teneinde hoog veiligheidsniveau te handhaven is onderdeel van de Dienst.</t>
  </si>
  <si>
    <t>SRV-010</t>
  </si>
  <si>
    <t>Gedurende de looptijd van de overeenkomst zal Opdrachtgever (NIPV) mogelijkerwijs tot inzichten komen die leiden tot een verzoek tot levering van aanvullende of gewijzigde (management)informatie. Opdrachtnemer stemt ermee in aan dit verzoek te voldoen. Voor aanvang stemt Opdrachtgever (NIPV) de haalbaarheid van aanlevering met Opdrachtnemer af.</t>
  </si>
  <si>
    <t>SRV-011</t>
  </si>
  <si>
    <t>Opdrachtnemer is verantwoordelijk voor de uitvoering van capaciteitsmanagement voor de Aangeboden Oplossing.</t>
  </si>
  <si>
    <t>SRV-012</t>
  </si>
  <si>
    <t>Opdrachtnemer is volledig verantwoordelijk voor het lifecyclemanagement en de periodieke updates en upgrades van de componenten die onderdeel zijn van de Dienst; de kosten hiervoor zijn onderdeel van de prijzen in het Prijsmodel.</t>
  </si>
  <si>
    <t>SRV-013</t>
  </si>
  <si>
    <t>Het onderhoud op hard en software welke onderdeel is van de geleverde dienst van de Opdrachtnemer, dient door de Opdrachtnemer te worden uitgevoerd.</t>
  </si>
  <si>
    <t>SRV-014</t>
  </si>
  <si>
    <t>Preventief onderhoud vindt altijd plaats tijdens een vooraf overeengekomen onderhoudsvenster.</t>
  </si>
  <si>
    <t>SRV-015</t>
  </si>
  <si>
    <t>Voor de in onderhoud zijnde Aangeboden Oplossing geldt dat Opdrachtnemer software updates en bug fixes dient te identificeren, adviseren en implementeren. Dit dient in de door Opdrachtnemer afgegeven beheerskosten verwerkt te zitten.</t>
  </si>
  <si>
    <t>SRV-016</t>
  </si>
  <si>
    <t>Opdrachtnemer levert 1 maand voor het eind van de overeenkomst aan Opdrachtgever (NIPV) een overzicht van alle verzamelde gegevens van de Opdrachtgever (NIPV) voortkomend uit de geleverde dienstverlening. Opdrachtnemer draagt op verzoek van Opdrachtgever (NIPV) de verzamelde gegevens – waaronder informatie over de meest recente versies van use cases en het kunnen detecteren van afwijkend gedrag binnen de infrastructuur van de Opdrachtgever (NIPV) over aan Opdrachtgever (NIPV)</t>
  </si>
  <si>
    <t>SRV-017</t>
  </si>
  <si>
    <t>Opdrachtnemer vernietigt aantoonbaar aan het eind van de overeenkomst alle data welke tijdens de opdracht is verzameld. Aan deze vernietiging zijn voor Opdrachtgever (NIPV) geen additionele kosten verbonden.</t>
  </si>
  <si>
    <t>SRV-018</t>
  </si>
  <si>
    <t>De Opdrachtnemer werkt het IDU-proces uit inclusief doorlooptijden en borgt naleving hiervan</t>
  </si>
  <si>
    <t>SRV-019</t>
  </si>
  <si>
    <t>Opdrachtnemer dient beheerprocedures op te stellen welke onderdeel zijn van de oplevering aan en acceptatie door Opdrachtgever (NIPV).</t>
  </si>
  <si>
    <t>ISO 9001:2015 – clausule 8 (operatie)</t>
  </si>
  <si>
    <t>SRV-020</t>
  </si>
  <si>
    <t>De Opdrachtnemer dient voor gedurende de looptijd van de overeenkomst een Single Point of Contact (SPOC) in te richten voor vragen, incidenten en wijzigingsverzoeken vanuit de Opdrachtgever (NIPV)</t>
  </si>
  <si>
    <t>SRV-021</t>
  </si>
  <si>
    <t>Opdrachtnemer werkt proactief mee aan de uitvoer van testen waarmee de effectiviteit van de Aangeboden Oplossing wordt gemeten, en stelt indien nodig naar aanleiding van de resultaten een meetbaar verbeterplan op.</t>
  </si>
  <si>
    <t>SRV-022</t>
  </si>
  <si>
    <t>Van de Opdrachtnemer wordt verwacht dat hij de huidige configuratie beoordeelt, verbetering voorstelt, verbetering implementeert, configuratie van log forwarding ondersteunt, ontvangen loggegevens bewaakt en verifieert dat de logboekconfiguratie correct is bij het configureren van verschillende logboekbronnen. Dit om optimale beheer, dienstverlening en prestaties te garanderen.</t>
  </si>
  <si>
    <t>SRV-023</t>
  </si>
  <si>
    <t>De Opdrachtnemer werkt actief samen met SOC-leveranciers voor detectie en respons op beveiligingsincidenten.</t>
  </si>
  <si>
    <t>ISO/IEC 27001:2022 Annex A (ISO/IEC 27002:2022) 5.19-5.22; ISO/IEC 27001:2022 Annex A (ISO/IEC 27002:2022) 5.24-5.28; ISO/IEC 27001:2022 Annex A (ISO/IEC 27002:2022) 8.16; BIO 1.04 – hoofdstuk 15 (leveranciersrelaties); BIO 1.04 – hoofdstuk 16 (incidentmanagement); ISO 9001:2015 – clausule 8.4 (extern geleverde processen/diensten)</t>
  </si>
  <si>
    <t>SRV-024</t>
  </si>
  <si>
    <t>Servicedesk &amp; support</t>
  </si>
  <si>
    <t>De Aangeboden Oplossing dient procedureel aan te sluiten op processen van Opdrachtgever (NIPV). Opdrachtnemer zal gezamenlijk met Opdrachtgever (NIPV) bepalen hoe deze aansluiting tot stand komt. Opdrachtnemer sluit aan op de bestaande NIPV (ITIL) processen en de service management tool van NIPV (Jira Servicedesk) via een geautomatiseerde koppeling.</t>
  </si>
  <si>
    <t>SRV-025</t>
  </si>
  <si>
    <t>Opdrachtnemer er is een meldprocedure waarin de taken en verantwoordelijkheden van het meldloket staan beschreven.</t>
  </si>
  <si>
    <t>ICO #22 – Algemeen Ketenpartners; O-maatregel. Rapportage van informatiebeveiligingsgebeurtenissen; ISO/IEC 27001:2022 Annex A (ISO/IEC 27002:2022) 5.24-5.28; BIO 1.04 – hoofdstuk 16 (incidentmanagement)</t>
  </si>
  <si>
    <t>ICO/22; ISO27001; BIO</t>
  </si>
  <si>
    <t>SRV-026</t>
  </si>
  <si>
    <t>Opdrachtnemer er is een sluitende formele registratie- en afmeldprocedure voor het beheren van gebruikersidentificaties.</t>
  </si>
  <si>
    <t>ICO #750 – Toegangsbeveiliging; O-maatregel. Registratie en afmelden van gebruikers; ISO/IEC 27001:2022 Annex A (ISO/IEC 27002:2022) 5.24-5.28; BIO 1.04 – hoofdstuk 16 (incidentmanagement)</t>
  </si>
  <si>
    <t>ICO/750; ISO27001; BIO</t>
  </si>
  <si>
    <t>TRX-001</t>
  </si>
  <si>
    <t>Exit &amp; overdracht</t>
  </si>
  <si>
    <t>De gebruikte beheer oplossing door Opdrachtnemer moet beveiligde end-to-end gegevensoverdracht bieden. Alle gegevensoverdracht moet worden gecodeerd, correct geverifieerd en beveiligd. Geef het gebruikte coderingsalgoritme op.</t>
  </si>
  <si>
    <t>TRX-002</t>
  </si>
  <si>
    <t>Op eerste aangeven stelt Opdrachtnemer, binnen 3 maanden, een Exit-plan op. Het Exit-plan dient ter goedkeuring aan het NIPV te worden voorgelegd. In dit plan wordt o.m. opgenomen hoe ALLE documentatie en configuraties wordt overgedragen aan het NIPV danwel een evt nieuwe Opdrachtnemer. Ook wordt aangegeven hoe na de overdracht de bestaande data definitief en onomkeerbaar wordt gewist</t>
  </si>
  <si>
    <t>TRX-003</t>
  </si>
  <si>
    <t>Bij beëindiging van de Hoofdovereenkomst of beëindiging van de deelname door een Deelnemer ongeacht de reden of wijze van beëindiging, zal Opdrachtnemer aan de betrokken Deelnemer(s) alle noodzakelijke medewerking verlenen zodat de betrokken Deelnemer(s) op een soepele wijze kan (kunnen) overstappen naar een andere Opdrachtnemer. Opdrachtnemer zal gedurende de retransitie alle ter hand gestelde documenten, goederen en data van een Deelnemer ter beschikking stellen aan die Deelnemer of een door die Deelnemer of Opdrachtgever (NIPV) aan te wijze derde, inclusief bijbehorende meta-data. Dit ter hand stellen dient te gebeuren in een gangbaar en voor Opdrachtgever (NIPV)/Deelnemer bruikbaar en gedocumenteerd elektronisch formaat. Opdrachtgever (NIPV)/Deelnemer zal de ontvangen gegevens controleren en verifiëren of de data in goede orde, dus leesbaar, bruikbaar, volledig en juist zijn.</t>
  </si>
  <si>
    <t>TRX-004</t>
  </si>
  <si>
    <t>Transitie &amp; implementatie</t>
  </si>
  <si>
    <t>De geboden diensten van de Opdrachtnemer zullen, naar het beeld van Opdrachtgever, eerst een nulmeting (referentiepunt) moeten vormen van de normale situatie van de (kritieke) ICT-infrastructuur van het Opdrachtgever (NIPV). Pas hierna kunnen afwijkingen worden gedetecteerd en geanalyseerd. De Opdrachtnemer dient als onderdeel van de implementatie een baseline van de inrichting van de IT omgeving te bepalen en deze daarna te onderhouden.</t>
  </si>
  <si>
    <t>TRX-005</t>
  </si>
  <si>
    <t>Alle medewerkers van Opdrachtnemer die schriftelijk of mondeling communiceren met medewerkers van Opdrachtgever (NIPV) beheersen de Nederlandse taal in woord en geschrift. Tijdens de installatie, implementatie, en dagelijkse operatie wordt Nederlands gesproken.</t>
  </si>
  <si>
    <t>TRX-006</t>
  </si>
  <si>
    <t>Opdrachtnemer stelt na gunning een gedetailleerd gefaseerd plan van aanpak op voor implementatie van de dienstverlening, incl duidelijke en logische mijlpalen, Macro en micro planning (gekoppeld aan personen), risico's en mitigatie.</t>
  </si>
  <si>
    <t>TRX-007</t>
  </si>
  <si>
    <t>Opdrachtnemer levert een vaste overal verantwoordelijke projectleider gedurende de voorbereiding, implementatie, live gang en nazorg welke verantwoording aflegt aan de Stuurgroep van het NIPV.</t>
  </si>
  <si>
    <t>TRX-008</t>
  </si>
  <si>
    <t>Indien externe (VPN) verbindingen benodigd zijn voor communicatie van de diensten of voor het beheer daarvan, zullen deze door Opdrachtnemer gespecificeerd worden. Realisatie van de externe verbinding(en) is onderdeel van het implementatie project.</t>
  </si>
  <si>
    <t>TRX-009</t>
  </si>
  <si>
    <t>Transitie (overig)</t>
  </si>
  <si>
    <t>Opdrachtgever (NIPV) behoudt zich het recht voor op ontbinding van de Hoofdovereenkomst en/of een schadevergoeding in geval van onjuiste en/of onvolledige informatie en/of het niet kunnen nakomen van de aangeboden diensten.</t>
  </si>
  <si>
    <t>TRX-010</t>
  </si>
  <si>
    <t>Opdrachtnemer verplicht zich tot geheimhouding van al hetgeen hem door de uitvoering van de dienstverlening over de bedrijfsvoering van Opdrachtgever (NIPV) blijkt en draagt ervoor zorg, dat ook zijn adviseurs en eventuele andere medewerkers zich naar deze verplichting zullen gedragen, ook na beëindiging van de overeenkomst. Indien Opdrachtgever (NIPV) dit wenst, is Opdrachtnemer verplicht een geheimhoudingsverklaring af te geven van zijn adviseurs/medewerkers.</t>
  </si>
  <si>
    <t>TRX-011</t>
  </si>
  <si>
    <t>Een (re)transitie is van toepassing indien de overeenkomst met Opdrachtnemer (in de toekomst) wordt beëindigd. Een (re)transitie wordt geïnitieerd door de Opdrachtgever (NIPV). Tijdens de (re)transitie wordt de dienstverlening door Opdrachtnemer net zo geleverd en tegen dezelfde serviceniveaus als voor de (re)transitie</t>
  </si>
  <si>
    <t>TRX-012</t>
  </si>
  <si>
    <t>Het doorlopen van een probleemloze (re)transitie naar een nieuwe Opdrachtnemer is voor Opdrachtgever (NIPV) van groot belang om het beveiligingsniveau van de ICT-infrastructuur op niveau te houden. Zo eist Opdrachtgever (NIPV) dat Opdrachtnemer hieraan volledige medewerking verleent. Opdrachtnemer geeft voor de (re)transitie een prijs op in het Calculatieblad. Opdrachtgever (NIPV) is gerechtigd om additionele opdrachten inzake de (re)transitie aan Opdrachtnemer te verstrekken als onderdeel van deze opdracht.</t>
  </si>
  <si>
    <t>TRX-013</t>
  </si>
  <si>
    <t>Data in transitie is encrypted met een technologie waar geen kwetsbaarheden van bekend zijn.</t>
  </si>
  <si>
    <t>TRX-014</t>
  </si>
  <si>
    <t>Opdrachtgever (NIPV) krijgt als onderdeel van de (re)transitie de mogelijkheid om door Opdrachtnemer bij Opdrachtgever (NIPV) geplaatste hardware en software over te nemen. Opdrachtnemer zal hiertoe een marktconforme prijsopgave opstellen.</t>
  </si>
  <si>
    <t>TRX-015</t>
  </si>
  <si>
    <t>Opdrachtnemer verwijdert na overleg met Opdrachtgever (NIPV) aan het eind van de (re)transitie periode alle door Opdrachtnemer bij de Opdrachtgever (NIPV) geplaatste hardware en software.</t>
  </si>
  <si>
    <t>SEC-089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</si>
</sst>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rgb="FFFFFFFF"/>
      <name val="Calibri"/>
      <family val="2"/>
    </font>
    <font>
      <b/>
      <sz val="14"/>
      <name val="Calibri"/>
      <family val="2"/>
    </font>
    <font>
      <b/>
      <sz val="11"/>
      <name val="Calibri"/>
      <family val="2"/>
    </font>
    <font>
      <b/>
      <sz val="11"/>
      <color theme="1"/>
      <name val="Calibri"/>
      <family val="2"/>
      <scheme val="minor"/>
    </font>
    <font>
      <sz val="11"/>
      <color rgb="FFFF0000"/>
      <name val="Calibri"/>
      <family val="2"/>
      <scheme val="minor"/>
    </font>
    <font>
      <sz val="11"/>
      <color rgb="FF000000"/>
      <name val="Calibri"/>
      <family val="2"/>
      <scheme val="minor"/>
    </font>
    <font>
      <sz val="8"/>
      <name val="Calibri"/>
      <family val="2"/>
      <scheme val="minor"/>
    </font>
    <font>
      <b/>
      <sz val="11"/>
      <color theme="0"/>
      <name val="Calibri"/>
      <family val="2"/>
    </font>
  </fonts>
  <fills count="3">
    <fill>
      <patternFill patternType="none"/>
    </fill>
    <fill>
      <patternFill patternType="gray125"/>
    </fill>
    <fill>
      <patternFill patternType="solid">
        <fgColor rgb="FF1F4E79"/>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1" fillId="2" borderId="0" xfId="0" applyFont="1" applyFill="1" applyAlignment="1">
      <alignment horizontal="center" vertical="center" wrapText="1"/>
    </xf>
    <xf numFmtId="0" fontId="0" fillId="0" borderId="0" xfId="0" applyAlignment="1">
      <alignment vertical="top" wrapText="1"/>
    </xf>
    <xf numFmtId="0" fontId="3" fillId="0" borderId="0" xfId="0" applyFont="1"/>
    <xf numFmtId="0" fontId="0" fillId="0" borderId="0" xfId="0" applyAlignment="1">
      <alignment horizontal="center" vertical="top" wrapText="1"/>
    </xf>
    <xf numFmtId="0" fontId="1" fillId="2" borderId="1" xfId="0" applyFont="1" applyFill="1" applyBorder="1" applyAlignment="1">
      <alignment horizontal="center" vertical="center" wrapText="1"/>
    </xf>
    <xf numFmtId="0" fontId="0" fillId="0" borderId="1" xfId="0" applyBorder="1"/>
    <xf numFmtId="0" fontId="3" fillId="0" borderId="1" xfId="0" applyFont="1" applyBorder="1"/>
    <xf numFmtId="0" fontId="2" fillId="0" borderId="1" xfId="0" applyFont="1" applyBorder="1"/>
    <xf numFmtId="0" fontId="4" fillId="0" borderId="1" xfId="0" applyFont="1" applyBorder="1"/>
    <xf numFmtId="0" fontId="6" fillId="0" borderId="0" xfId="0" applyFont="1" applyAlignment="1">
      <alignment vertical="top" wrapText="1"/>
    </xf>
    <xf numFmtId="0" fontId="6" fillId="0" borderId="0" xfId="0" applyFont="1" applyAlignment="1">
      <alignment vertical="top"/>
    </xf>
    <xf numFmtId="0" fontId="6" fillId="0" borderId="0" xfId="0" applyFont="1" applyAlignment="1">
      <alignment wrapText="1"/>
    </xf>
    <xf numFmtId="0" fontId="0" fillId="0" borderId="0" xfId="0" applyAlignment="1">
      <alignment wrapText="1"/>
    </xf>
    <xf numFmtId="0" fontId="8" fillId="2" borderId="0" xfId="0" applyFont="1" applyFill="1" applyAlignment="1">
      <alignment horizontal="center" vertical="center" wrapText="1"/>
    </xf>
    <xf numFmtId="0" fontId="6" fillId="0" borderId="0" xfId="0" applyFont="1" applyFill="1" applyAlignment="1">
      <alignment vertical="top" wrapText="1"/>
    </xf>
    <xf numFmtId="0" fontId="6" fillId="0" borderId="0" xfId="0" applyFont="1" applyFill="1" applyAlignment="1">
      <alignment wrapText="1"/>
    </xf>
    <xf numFmtId="0" fontId="0" fillId="0" borderId="0" xfId="0" applyFill="1" applyAlignment="1">
      <alignment wrapText="1"/>
    </xf>
    <xf numFmtId="0" fontId="0" fillId="0" borderId="0" xfId="0" applyFill="1"/>
    <xf numFmtId="0" fontId="5" fillId="0" borderId="0" xfId="0" applyFont="1" applyFill="1" applyAlignment="1">
      <alignment wrapText="1"/>
    </xf>
    <xf numFmtId="0" fontId="6" fillId="0" borderId="0" xfId="0" applyFont="1" applyFill="1" applyAlignment="1">
      <alignment vertical="top"/>
    </xf>
    <xf numFmtId="0" fontId="0" fillId="0" borderId="0" xfId="0" applyFill="1" applyAlignment="1">
      <alignment horizontal="center" vertical="top" wrapText="1"/>
    </xf>
    <xf numFmtId="0" fontId="0" fillId="0" borderId="0" xfId="0" applyFill="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228"/>
  <sheetViews>
    <sheetView zoomScale="112" zoomScaleNormal="112" workbookViewId="0">
      <selection activeCell="A23" sqref="A23"/>
    </sheetView>
  </sheetViews>
  <sheetFormatPr defaultRowHeight="14.25" x14ac:dyDescent="0.45"/>
  <cols>
    <col min="1" max="1" width="56.73046875" bestFit="1" customWidth="1"/>
    <col min="2" max="2" width="29" bestFit="1" customWidth="1"/>
    <col min="3" max="3" width="20.1328125" customWidth="1"/>
    <col min="4" max="7" width="18" customWidth="1"/>
  </cols>
  <sheetData>
    <row r="1" spans="1:7" ht="18" x14ac:dyDescent="0.55000000000000004">
      <c r="A1" s="8" t="s">
        <v>0</v>
      </c>
    </row>
    <row r="3" spans="1:7" x14ac:dyDescent="0.45">
      <c r="A3" s="7" t="s">
        <v>1</v>
      </c>
      <c r="B3" s="6">
        <f>(COUNTA('00 Algemeen &amp; Governance'!C:C)-1)+(COUNTA('01 Diensten'!C:C)-1)+(COUNTA('02 Security &amp; Compliance'!C:C)-1)+(COUNTA('03 Service &amp; Support'!C:C)-1)+(COUNTA('04 Transitie &amp; Exit'!C:C)-1)</f>
        <v>204</v>
      </c>
    </row>
    <row r="4" spans="1:7" x14ac:dyDescent="0.45">
      <c r="A4" s="7" t="s">
        <v>2</v>
      </c>
      <c r="B4" s="6">
        <f>COUNTIF('00 Algemeen &amp; Governance'!D:D,"X")+COUNTIF('01 Diensten'!D:D,"X")+COUNTIF('02 Security &amp; Compliance'!D:D,"X")+COUNTIF('03 Service &amp; Support'!D:D,"X")+COUNTIF('04 Transitie &amp; Exit'!D:D,"X")</f>
        <v>49</v>
      </c>
    </row>
    <row r="5" spans="1:7" x14ac:dyDescent="0.45">
      <c r="A5" s="7" t="s">
        <v>3</v>
      </c>
      <c r="B5" s="6">
        <f>COUNTIF('00 Algemeen &amp; Governance'!E:E,"X")+COUNTIF('01 Diensten'!E:E,"X")+COUNTIF('02 Security &amp; Compliance'!E:E,"X")+COUNTIF('03 Service &amp; Support'!E:E,"X")+COUNTIF('04 Transitie &amp; Exit'!E:E,"X")</f>
        <v>137</v>
      </c>
    </row>
    <row r="6" spans="1:7" x14ac:dyDescent="0.45">
      <c r="A6" s="7" t="s">
        <v>4</v>
      </c>
      <c r="B6" s="6">
        <f>(COUNTIF('00 Algemeen &amp; Governance'!F:F,"Ja")+COUNTIF('00 Algemeen &amp; Governance'!F:F,"J"))+(COUNTIF('01 Diensten'!F:F,"Ja")+COUNTIF('01 Diensten'!F:F,"J"))+(COUNTIF('02 Security &amp; Compliance'!F:F,"Ja")+COUNTIF('02 Security &amp; Compliance'!F:F,"J"))+(COUNTIF('03 Service &amp; Support'!F:F,"Ja")+COUNTIF('03 Service &amp; Support'!F:F,"J"))+(COUNTIF('04 Transitie &amp; Exit'!F:F,"Ja")+COUNTIF('04 Transitie &amp; Exit'!F:F,"J"))</f>
        <v>0</v>
      </c>
    </row>
    <row r="7" spans="1:7" x14ac:dyDescent="0.45">
      <c r="A7" s="7" t="s">
        <v>5</v>
      </c>
      <c r="B7" s="6">
        <f>(COUNTIF('00 Algemeen &amp; Governance'!F:F,"Nee")+COUNTIF('00 Algemeen &amp; Governance'!F:F,"N"))+(COUNTIF('01 Diensten'!F:F,"Nee")+COUNTIF('01 Diensten'!F:F,"N"))+(COUNTIF('02 Security &amp; Compliance'!F:F,"Nee")+COUNTIF('02 Security &amp; Compliance'!F:F,"N"))+(COUNTIF('03 Service &amp; Support'!F:F,"Nee")+COUNTIF('03 Service &amp; Support'!F:F,"N"))+(COUNTIF('04 Transitie &amp; Exit'!F:F,"Nee")+COUNTIF('04 Transitie &amp; Exit'!F:F,"N"))</f>
        <v>0</v>
      </c>
    </row>
    <row r="8" spans="1:7" x14ac:dyDescent="0.45">
      <c r="A8" s="7" t="s">
        <v>6</v>
      </c>
      <c r="B8" s="6">
        <f>B3-B6-B7</f>
        <v>204</v>
      </c>
    </row>
    <row r="10" spans="1:7" x14ac:dyDescent="0.45">
      <c r="A10" s="3" t="s">
        <v>7</v>
      </c>
    </row>
    <row r="11" spans="1:7" x14ac:dyDescent="0.45">
      <c r="A11" s="5" t="s">
        <v>8</v>
      </c>
      <c r="B11" s="5" t="s">
        <v>9</v>
      </c>
      <c r="C11" s="5" t="s">
        <v>10</v>
      </c>
      <c r="D11" s="5" t="s">
        <v>11</v>
      </c>
      <c r="E11" s="5" t="s">
        <v>12</v>
      </c>
      <c r="F11" s="5" t="s">
        <v>13</v>
      </c>
      <c r="G11" s="5" t="s">
        <v>14</v>
      </c>
    </row>
    <row r="12" spans="1:7" x14ac:dyDescent="0.45">
      <c r="A12" s="9" t="s">
        <v>15</v>
      </c>
      <c r="B12" s="6">
        <f>COUNTA('00 Algemeen &amp; Governance'!C:C)-1</f>
        <v>28</v>
      </c>
      <c r="C12" s="6">
        <f>COUNTIF('00 Algemeen &amp; Governance'!D:D,"X")</f>
        <v>6</v>
      </c>
      <c r="D12" s="6">
        <f>COUNTIF('00 Algemeen &amp; Governance'!E:E,"X")</f>
        <v>22</v>
      </c>
      <c r="E12" s="6">
        <f>COUNTIF('00 Algemeen &amp; Governance'!F:F,"Ja")+COUNTIF('00 Algemeen &amp; Governance'!F:F,"J")</f>
        <v>0</v>
      </c>
      <c r="F12" s="6">
        <f>COUNTIF('00 Algemeen &amp; Governance'!F:F,"Nee")+COUNTIF('00 Algemeen &amp; Governance'!F:F,"N")</f>
        <v>0</v>
      </c>
      <c r="G12" s="6">
        <f>B12-E12-F12</f>
        <v>28</v>
      </c>
    </row>
    <row r="13" spans="1:7" x14ac:dyDescent="0.45">
      <c r="A13" s="9" t="s">
        <v>16</v>
      </c>
      <c r="B13" s="6">
        <f>COUNTA('01 Diensten'!C:C)-1</f>
        <v>37</v>
      </c>
      <c r="C13" s="6">
        <f>COUNTIF('01 Diensten'!D:D,"X")</f>
        <v>1</v>
      </c>
      <c r="D13" s="6">
        <f>COUNTIF('01 Diensten'!E:E,"X")</f>
        <v>35</v>
      </c>
      <c r="E13" s="6">
        <f>COUNTIF('01 Diensten'!F:F,"Ja")+COUNTIF('01 Diensten'!F:F,"J")</f>
        <v>0</v>
      </c>
      <c r="F13" s="6">
        <f>COUNTIF('01 Diensten'!F:F,"Nee")+COUNTIF('01 Diensten'!F:F,"N")</f>
        <v>0</v>
      </c>
      <c r="G13" s="6">
        <f>B13-E13-F13</f>
        <v>37</v>
      </c>
    </row>
    <row r="14" spans="1:7" x14ac:dyDescent="0.45">
      <c r="A14" s="9" t="s">
        <v>17</v>
      </c>
      <c r="B14" s="6">
        <f>COUNTA('02 Security &amp; Compliance'!C:C)-1</f>
        <v>98</v>
      </c>
      <c r="C14" s="6">
        <f>COUNTIF('02 Security &amp; Compliance'!D:D,"X")</f>
        <v>29</v>
      </c>
      <c r="D14" s="6">
        <f>COUNTIF('02 Security &amp; Compliance'!E:E,"X")</f>
        <v>52</v>
      </c>
      <c r="E14" s="6">
        <f>COUNTIF('02 Security &amp; Compliance'!F:F,"Ja")+COUNTIF('02 Security &amp; Compliance'!F:F,"J")</f>
        <v>0</v>
      </c>
      <c r="F14" s="6">
        <f>COUNTIF('02 Security &amp; Compliance'!F:F,"Nee")+COUNTIF('02 Security &amp; Compliance'!F:F,"N")</f>
        <v>0</v>
      </c>
      <c r="G14" s="6">
        <f>B14-E14-F14</f>
        <v>98</v>
      </c>
    </row>
    <row r="15" spans="1:7" x14ac:dyDescent="0.45">
      <c r="A15" s="9" t="s">
        <v>18</v>
      </c>
      <c r="B15" s="6">
        <f>COUNTA('03 Service &amp; Support'!C:C)-1</f>
        <v>26</v>
      </c>
      <c r="C15" s="6">
        <f>COUNTIF('03 Service &amp; Support'!D:D,"X")</f>
        <v>6</v>
      </c>
      <c r="D15" s="6">
        <f>COUNTIF('03 Service &amp; Support'!E:E,"X")</f>
        <v>20</v>
      </c>
      <c r="E15" s="6">
        <f>COUNTIF('03 Service &amp; Support'!F:F,"Ja")+COUNTIF('03 Service &amp; Support'!F:F,"J")</f>
        <v>0</v>
      </c>
      <c r="F15" s="6">
        <f>COUNTIF('03 Service &amp; Support'!F:F,"Nee")+COUNTIF('03 Service &amp; Support'!F:F,"N")</f>
        <v>0</v>
      </c>
      <c r="G15" s="6">
        <f>B15-E15-F15</f>
        <v>26</v>
      </c>
    </row>
    <row r="16" spans="1:7" x14ac:dyDescent="0.45">
      <c r="A16" s="9" t="s">
        <v>19</v>
      </c>
      <c r="B16" s="6">
        <f>COUNTA('04 Transitie &amp; Exit'!C:C)-1</f>
        <v>15</v>
      </c>
      <c r="C16" s="6">
        <f>COUNTIF('04 Transitie &amp; Exit'!D:D,"X")</f>
        <v>7</v>
      </c>
      <c r="D16" s="6">
        <f>COUNTIF('04 Transitie &amp; Exit'!E:E,"X")</f>
        <v>8</v>
      </c>
      <c r="E16" s="6">
        <f>COUNTIF('04 Transitie &amp; Exit'!F:F,"Ja")+COUNTIF('04 Transitie &amp; Exit'!F:F,"J")</f>
        <v>0</v>
      </c>
      <c r="F16" s="6">
        <f>COUNTIF('04 Transitie &amp; Exit'!F:F,"Nee")+COUNTIF('04 Transitie &amp; Exit'!F:F,"N")</f>
        <v>0</v>
      </c>
      <c r="G16" s="6">
        <f>B16-E16-F16</f>
        <v>15</v>
      </c>
    </row>
    <row r="222" spans="12:14" x14ac:dyDescent="0.45">
      <c r="L222" t="str" cm="1">
        <f t="array" ref="L222:N228">_xlfn._xlws.FILTER('04 Transitie &amp; Exit'!A:C, LOWER('04 Transitie &amp; Exit'!D:D)="x")</f>
        <v>TRX-001</v>
      </c>
      <c r="M222" t="str">
        <v>Exit &amp; overdracht</v>
      </c>
      <c r="N222" t="str">
        <v>De gebruikte beheer oplossing door Opdrachtnemer moet beveiligde end-to-end gegevensoverdracht bieden. Alle gegevensoverdracht moet worden gecodeerd, correct geverifieerd en beveiligd. Geef het gebruikte coderingsalgoritme op.</v>
      </c>
    </row>
    <row r="223" spans="12:14" x14ac:dyDescent="0.45">
      <c r="L223" t="str">
        <v>TRX-002</v>
      </c>
      <c r="M223" t="str">
        <v>Exit &amp; overdracht</v>
      </c>
      <c r="N223" t="str">
        <v>Op eerste aangeven stelt Opdrachtnemer, binnen 3 maanden, een Exit-plan op. Het Exit-plan dient ter goedkeuring aan het NIPV te worden voorgelegd. In dit plan wordt o.m. opgenomen hoe ALLE documentatie en configuraties wordt overgedragen aan het NIPV danwel een evt nieuwe Opdrachtnemer. Ook wordt aangegeven hoe na de overdracht de bestaande data definitief en onomkeerbaar wordt gewist</v>
      </c>
    </row>
    <row r="224" spans="12:14" x14ac:dyDescent="0.45">
      <c r="L224" t="str">
        <v>TRX-003</v>
      </c>
      <c r="M224" t="str">
        <v>Exit &amp; overdracht</v>
      </c>
      <c r="N224" t="str">
        <v>Bij beëindiging van de Hoofdovereenkomst of beëindiging van de deelname door een Deelnemer ongeacht de reden of wijze van beëindiging, zal Opdrachtnemer aan de betrokken Deelnemer(s) alle noodzakelijke medewerking verlenen zodat de betrokken Deelnemer(s) op een soepele wijze kan (kunnen) overstappen naar een andere Opdrachtnemer. Opdrachtnemer zal gedurende de retransitie alle ter hand gestelde documenten, goederen en data van een Deelnemer ter beschikking stellen aan die Deelnemer of een door die Deelnemer of Opdrachtgever (NIPV) aan te wijze derde, inclusief bijbehorende meta-data. Dit ter hand stellen dient te gebeuren in een gangbaar en voor Opdrachtgever (NIPV)/Deelnemer bruikbaar en gedocumenteerd elektronisch formaat. Opdrachtgever (NIPV)/Deelnemer zal de ontvangen gegevens controleren en verifiëren of de data in goede orde, dus leesbaar, bruikbaar, volledig en juist zijn.</v>
      </c>
    </row>
    <row r="225" spans="12:14" x14ac:dyDescent="0.45">
      <c r="L225" t="str">
        <v>TRX-006</v>
      </c>
      <c r="M225" t="str">
        <v>Transitie &amp; implementatie</v>
      </c>
      <c r="N225" t="str">
        <v>Opdrachtnemer stelt na gunning een gedetailleerd gefaseerd plan van aanpak op voor implementatie van de dienstverlening, incl duidelijke en logische mijlpalen, Macro en micro planning (gekoppeld aan personen), risico's en mitigatie.</v>
      </c>
    </row>
    <row r="226" spans="12:14" x14ac:dyDescent="0.45">
      <c r="L226" t="str">
        <v>TRX-010</v>
      </c>
      <c r="M226" t="str">
        <v>Transitie (overig)</v>
      </c>
      <c r="N226" t="str">
        <v>Opdrachtnemer verplicht zich tot geheimhouding van al hetgeen hem door de uitvoering van de dienstverlening over de bedrijfsvoering van Opdrachtgever (NIPV) blijkt en draagt ervoor zorg, dat ook zijn adviseurs en eventuele andere medewerkers zich naar deze verplichting zullen gedragen, ook na beëindiging van de overeenkomst. Indien Opdrachtgever (NIPV) dit wenst, is Opdrachtnemer verplicht een geheimhoudingsverklaring af te geven van zijn adviseurs/medewerkers.</v>
      </c>
    </row>
    <row r="227" spans="12:14" x14ac:dyDescent="0.45">
      <c r="L227" t="str">
        <v>TRX-013</v>
      </c>
      <c r="M227" t="str">
        <v>Transitie (overig)</v>
      </c>
      <c r="N227" t="str">
        <v>Data in transitie is encrypted met een technologie waar geen kwetsbaarheden van bekend zijn.</v>
      </c>
    </row>
    <row r="228" spans="12:14" x14ac:dyDescent="0.45">
      <c r="L228" t="str">
        <v>TRX-014</v>
      </c>
      <c r="M228" t="str">
        <v>Transitie (overig)</v>
      </c>
      <c r="N228" t="str">
        <v>Opdrachtgever (NIPV) krijgt als onderdeel van de (re)transitie de mogelijkheid om door Opdrachtnemer bij Opdrachtgever (NIPV) geplaatste hardware en software over te nemen. Opdrachtnemer zal hiertoe een marktconforme prijsopgave opstellen.</v>
      </c>
    </row>
  </sheetData>
  <sheetProtection algorithmName="SHA-512" hashValue="ONtmNus5gc+WQ9ouEFyz9cTdEIlbz2tM6ucv0WNi37zhYRMS8p9hG75iGue+/WudI1TJ3I1DEwPpRVtowAor+Q==" saltValue="oD0noN+0Erj9eFjtU3y3Eg==" spinCount="100000" sheet="1" objects="1" scenarios="1"/>
  <pageMargins left="0.75" right="0.75" top="1" bottom="1" header="0.5" footer="0.5"/>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opLeftCell="C1" zoomScaleNormal="100" workbookViewId="0">
      <pane ySplit="1" topLeftCell="A2" activePane="bottomLeft" state="frozen"/>
      <selection pane="bottomLeft" activeCell="C16" sqref="C16"/>
    </sheetView>
  </sheetViews>
  <sheetFormatPr defaultRowHeight="14.25" x14ac:dyDescent="0.45"/>
  <cols>
    <col min="1" max="1" width="12.86328125" customWidth="1"/>
    <col min="2" max="2" width="22.73046875" bestFit="1" customWidth="1"/>
    <col min="3" max="3" width="187" customWidth="1"/>
    <col min="4" max="4" width="17.86328125" bestFit="1" customWidth="1"/>
    <col min="5" max="5" width="18.3984375" bestFit="1" customWidth="1"/>
    <col min="6" max="6" width="11.86328125" bestFit="1" customWidth="1"/>
    <col min="7" max="7" width="29.59765625" bestFit="1" customWidth="1"/>
    <col min="8" max="8" width="107.1328125" customWidth="1"/>
    <col min="9" max="9" width="25.59765625" bestFit="1" customWidth="1"/>
  </cols>
  <sheetData>
    <row r="1" spans="1:9" x14ac:dyDescent="0.45">
      <c r="A1" s="1" t="s">
        <v>20</v>
      </c>
      <c r="B1" s="1" t="s">
        <v>21</v>
      </c>
      <c r="C1" s="1" t="s">
        <v>22</v>
      </c>
      <c r="D1" s="1" t="s">
        <v>23</v>
      </c>
      <c r="E1" s="1" t="s">
        <v>24</v>
      </c>
      <c r="F1" s="1" t="s">
        <v>25</v>
      </c>
      <c r="G1" s="1" t="s">
        <v>26</v>
      </c>
      <c r="H1" s="1" t="s">
        <v>27</v>
      </c>
      <c r="I1" s="1" t="s">
        <v>28</v>
      </c>
    </row>
    <row r="2" spans="1:9" x14ac:dyDescent="0.45">
      <c r="A2" s="2" t="s">
        <v>29</v>
      </c>
      <c r="B2" s="2" t="s">
        <v>30</v>
      </c>
      <c r="C2" s="2" t="s">
        <v>31</v>
      </c>
      <c r="D2" s="4" t="s">
        <v>32</v>
      </c>
      <c r="E2" s="4"/>
      <c r="F2" s="2"/>
      <c r="G2" s="2"/>
      <c r="H2" s="2"/>
      <c r="I2" s="2"/>
    </row>
    <row r="3" spans="1:9" x14ac:dyDescent="0.45">
      <c r="A3" s="2" t="s">
        <v>33</v>
      </c>
      <c r="B3" s="2" t="s">
        <v>30</v>
      </c>
      <c r="C3" s="2" t="s">
        <v>34</v>
      </c>
      <c r="D3" s="4"/>
      <c r="E3" s="4" t="s">
        <v>32</v>
      </c>
      <c r="F3" s="2"/>
      <c r="G3" s="2"/>
      <c r="H3" s="2"/>
      <c r="I3" s="2"/>
    </row>
    <row r="4" spans="1:9" x14ac:dyDescent="0.45">
      <c r="A4" s="2" t="s">
        <v>35</v>
      </c>
      <c r="B4" s="2" t="s">
        <v>30</v>
      </c>
      <c r="C4" s="2" t="s">
        <v>36</v>
      </c>
      <c r="D4" s="4"/>
      <c r="E4" s="4" t="s">
        <v>32</v>
      </c>
      <c r="F4" s="2"/>
      <c r="G4" s="2"/>
      <c r="H4" s="2"/>
      <c r="I4" s="2"/>
    </row>
    <row r="5" spans="1:9" x14ac:dyDescent="0.45">
      <c r="A5" s="2" t="s">
        <v>37</v>
      </c>
      <c r="B5" s="2" t="s">
        <v>30</v>
      </c>
      <c r="C5" s="2" t="s">
        <v>38</v>
      </c>
      <c r="D5" s="4"/>
      <c r="E5" s="4" t="s">
        <v>32</v>
      </c>
      <c r="F5" s="2"/>
      <c r="G5" s="2"/>
      <c r="H5" s="2"/>
      <c r="I5" s="2"/>
    </row>
    <row r="6" spans="1:9" x14ac:dyDescent="0.45">
      <c r="A6" s="2" t="s">
        <v>39</v>
      </c>
      <c r="B6" s="2" t="s">
        <v>30</v>
      </c>
      <c r="C6" s="2" t="s">
        <v>40</v>
      </c>
      <c r="D6" s="4"/>
      <c r="E6" s="4" t="s">
        <v>32</v>
      </c>
      <c r="F6" s="2"/>
      <c r="G6" s="2"/>
      <c r="H6" s="2"/>
      <c r="I6" s="2"/>
    </row>
    <row r="7" spans="1:9" x14ac:dyDescent="0.45">
      <c r="A7" s="2" t="s">
        <v>41</v>
      </c>
      <c r="B7" s="2" t="s">
        <v>30</v>
      </c>
      <c r="C7" s="2" t="s">
        <v>42</v>
      </c>
      <c r="D7" s="4"/>
      <c r="E7" s="4" t="s">
        <v>32</v>
      </c>
      <c r="F7" s="2"/>
      <c r="G7" s="2"/>
      <c r="H7" s="2"/>
      <c r="I7" s="2"/>
    </row>
    <row r="8" spans="1:9" x14ac:dyDescent="0.45">
      <c r="A8" s="2" t="s">
        <v>43</v>
      </c>
      <c r="B8" s="2" t="s">
        <v>30</v>
      </c>
      <c r="C8" s="2" t="s">
        <v>44</v>
      </c>
      <c r="D8" s="4"/>
      <c r="E8" s="4" t="s">
        <v>32</v>
      </c>
      <c r="F8" s="2"/>
      <c r="G8" s="2"/>
      <c r="H8" s="2"/>
      <c r="I8" s="2"/>
    </row>
    <row r="9" spans="1:9" x14ac:dyDescent="0.45">
      <c r="A9" s="2" t="s">
        <v>45</v>
      </c>
      <c r="B9" s="2" t="s">
        <v>30</v>
      </c>
      <c r="C9" s="2" t="s">
        <v>46</v>
      </c>
      <c r="D9" s="4"/>
      <c r="E9" s="4" t="s">
        <v>32</v>
      </c>
      <c r="F9" s="2"/>
      <c r="G9" s="2"/>
      <c r="H9" s="2"/>
      <c r="I9" s="2"/>
    </row>
    <row r="10" spans="1:9" x14ac:dyDescent="0.45">
      <c r="A10" s="2" t="s">
        <v>47</v>
      </c>
      <c r="B10" s="2" t="s">
        <v>30</v>
      </c>
      <c r="C10" s="2" t="s">
        <v>48</v>
      </c>
      <c r="D10" s="4" t="s">
        <v>32</v>
      </c>
      <c r="E10" s="4"/>
      <c r="F10" s="2"/>
      <c r="G10" s="2"/>
      <c r="H10" s="2" t="s">
        <v>49</v>
      </c>
      <c r="I10" s="2" t="s">
        <v>50</v>
      </c>
    </row>
    <row r="11" spans="1:9" x14ac:dyDescent="0.45">
      <c r="A11" s="2" t="s">
        <v>51</v>
      </c>
      <c r="B11" s="2" t="s">
        <v>30</v>
      </c>
      <c r="C11" s="2" t="s">
        <v>52</v>
      </c>
      <c r="D11" s="4"/>
      <c r="E11" s="4" t="s">
        <v>32</v>
      </c>
      <c r="F11" s="2"/>
      <c r="G11" s="2"/>
      <c r="H11" s="2" t="s">
        <v>53</v>
      </c>
      <c r="I11" s="2" t="s">
        <v>54</v>
      </c>
    </row>
    <row r="12" spans="1:9" x14ac:dyDescent="0.45">
      <c r="A12" s="2" t="s">
        <v>55</v>
      </c>
      <c r="B12" s="2" t="s">
        <v>30</v>
      </c>
      <c r="C12" s="2" t="s">
        <v>56</v>
      </c>
      <c r="D12" s="4" t="s">
        <v>32</v>
      </c>
      <c r="E12" s="4"/>
      <c r="F12" s="2"/>
      <c r="G12" s="2"/>
      <c r="H12" s="2" t="s">
        <v>57</v>
      </c>
      <c r="I12" s="2" t="s">
        <v>58</v>
      </c>
    </row>
    <row r="13" spans="1:9" ht="28.5" x14ac:dyDescent="0.45">
      <c r="A13" s="2" t="s">
        <v>59</v>
      </c>
      <c r="B13" s="2" t="s">
        <v>30</v>
      </c>
      <c r="C13" s="2" t="s">
        <v>60</v>
      </c>
      <c r="D13" s="4"/>
      <c r="E13" s="4" t="s">
        <v>32</v>
      </c>
      <c r="F13" s="2"/>
      <c r="G13" s="2"/>
      <c r="H13" s="2" t="s">
        <v>61</v>
      </c>
      <c r="I13" s="2" t="s">
        <v>62</v>
      </c>
    </row>
    <row r="14" spans="1:9" x14ac:dyDescent="0.45">
      <c r="A14" s="2" t="s">
        <v>63</v>
      </c>
      <c r="B14" s="2" t="s">
        <v>30</v>
      </c>
      <c r="C14" s="2" t="s">
        <v>64</v>
      </c>
      <c r="D14" s="4"/>
      <c r="E14" s="4" t="s">
        <v>32</v>
      </c>
      <c r="F14" s="2"/>
      <c r="G14" s="2"/>
      <c r="H14" s="2" t="s">
        <v>65</v>
      </c>
      <c r="I14" s="2" t="s">
        <v>66</v>
      </c>
    </row>
    <row r="15" spans="1:9" x14ac:dyDescent="0.45">
      <c r="A15" s="2" t="s">
        <v>67</v>
      </c>
      <c r="B15" s="2" t="s">
        <v>30</v>
      </c>
      <c r="C15" s="2" t="s">
        <v>68</v>
      </c>
      <c r="D15" s="4"/>
      <c r="E15" s="4" t="s">
        <v>32</v>
      </c>
      <c r="F15" s="2"/>
      <c r="G15" s="2"/>
      <c r="H15" s="2" t="s">
        <v>69</v>
      </c>
      <c r="I15" s="2" t="s">
        <v>70</v>
      </c>
    </row>
    <row r="16" spans="1:9" ht="28.5" x14ac:dyDescent="0.45">
      <c r="A16" s="2" t="s">
        <v>71</v>
      </c>
      <c r="B16" s="2" t="s">
        <v>30</v>
      </c>
      <c r="C16" s="2" t="s">
        <v>72</v>
      </c>
      <c r="D16" s="4"/>
      <c r="E16" s="4" t="s">
        <v>32</v>
      </c>
      <c r="F16" s="2"/>
      <c r="G16" s="2"/>
      <c r="H16" s="2" t="s">
        <v>73</v>
      </c>
      <c r="I16" s="2" t="s">
        <v>62</v>
      </c>
    </row>
    <row r="17" spans="1:9" x14ac:dyDescent="0.45">
      <c r="A17" s="2" t="s">
        <v>74</v>
      </c>
      <c r="B17" s="2" t="s">
        <v>30</v>
      </c>
      <c r="C17" s="2" t="s">
        <v>75</v>
      </c>
      <c r="D17" s="4"/>
      <c r="E17" s="4" t="s">
        <v>32</v>
      </c>
      <c r="F17" s="2"/>
      <c r="G17" s="2"/>
      <c r="H17" s="2" t="s">
        <v>76</v>
      </c>
      <c r="I17" s="2" t="s">
        <v>70</v>
      </c>
    </row>
    <row r="18" spans="1:9" ht="28.5" x14ac:dyDescent="0.45">
      <c r="A18" s="2" t="s">
        <v>77</v>
      </c>
      <c r="B18" s="2" t="s">
        <v>30</v>
      </c>
      <c r="C18" s="2" t="s">
        <v>78</v>
      </c>
      <c r="D18" s="4" t="s">
        <v>32</v>
      </c>
      <c r="E18" s="4"/>
      <c r="F18" s="2"/>
      <c r="G18" s="2"/>
      <c r="H18" s="2" t="s">
        <v>79</v>
      </c>
      <c r="I18" s="2" t="s">
        <v>80</v>
      </c>
    </row>
    <row r="19" spans="1:9" ht="28.5" x14ac:dyDescent="0.45">
      <c r="A19" s="2" t="s">
        <v>81</v>
      </c>
      <c r="B19" s="2" t="s">
        <v>30</v>
      </c>
      <c r="C19" s="2" t="s">
        <v>82</v>
      </c>
      <c r="D19" s="4"/>
      <c r="E19" s="4" t="s">
        <v>32</v>
      </c>
      <c r="F19" s="2"/>
      <c r="G19" s="2"/>
      <c r="H19" s="2" t="s">
        <v>83</v>
      </c>
      <c r="I19" s="2" t="s">
        <v>84</v>
      </c>
    </row>
    <row r="20" spans="1:9" ht="28.5" x14ac:dyDescent="0.45">
      <c r="A20" s="2" t="s">
        <v>85</v>
      </c>
      <c r="B20" s="2" t="s">
        <v>30</v>
      </c>
      <c r="C20" s="2" t="s">
        <v>86</v>
      </c>
      <c r="D20" s="4"/>
      <c r="E20" s="4" t="s">
        <v>32</v>
      </c>
      <c r="F20" s="2"/>
      <c r="G20" s="2"/>
      <c r="H20" s="2" t="s">
        <v>87</v>
      </c>
      <c r="I20" s="2" t="s">
        <v>88</v>
      </c>
    </row>
    <row r="21" spans="1:9" x14ac:dyDescent="0.45">
      <c r="A21" s="2" t="s">
        <v>89</v>
      </c>
      <c r="B21" s="2" t="s">
        <v>90</v>
      </c>
      <c r="C21" s="2" t="s">
        <v>91</v>
      </c>
      <c r="D21" s="4"/>
      <c r="E21" s="4" t="s">
        <v>32</v>
      </c>
      <c r="F21" s="2"/>
      <c r="G21" s="2"/>
      <c r="H21" s="2"/>
      <c r="I21" s="2"/>
    </row>
    <row r="22" spans="1:9" ht="28.5" x14ac:dyDescent="0.45">
      <c r="A22" s="2" t="s">
        <v>92</v>
      </c>
      <c r="B22" s="2" t="s">
        <v>90</v>
      </c>
      <c r="C22" s="2" t="s">
        <v>93</v>
      </c>
      <c r="D22" s="4" t="s">
        <v>32</v>
      </c>
      <c r="E22" s="4"/>
      <c r="F22" s="2"/>
      <c r="G22" s="2"/>
      <c r="H22" s="2"/>
      <c r="I22" s="2"/>
    </row>
    <row r="23" spans="1:9" x14ac:dyDescent="0.45">
      <c r="A23" s="2" t="s">
        <v>94</v>
      </c>
      <c r="B23" s="2" t="s">
        <v>90</v>
      </c>
      <c r="C23" s="2" t="s">
        <v>95</v>
      </c>
      <c r="D23" s="4" t="s">
        <v>32</v>
      </c>
      <c r="E23" s="4"/>
      <c r="F23" s="2"/>
      <c r="G23" s="2"/>
      <c r="H23" s="2"/>
      <c r="I23" s="2"/>
    </row>
    <row r="24" spans="1:9" x14ac:dyDescent="0.45">
      <c r="A24" s="2" t="s">
        <v>96</v>
      </c>
      <c r="B24" s="2" t="s">
        <v>90</v>
      </c>
      <c r="C24" s="2" t="s">
        <v>97</v>
      </c>
      <c r="D24" s="4"/>
      <c r="E24" s="4" t="s">
        <v>32</v>
      </c>
      <c r="F24" s="2"/>
      <c r="G24" s="2"/>
      <c r="H24" s="2"/>
      <c r="I24" s="2"/>
    </row>
    <row r="25" spans="1:9" x14ac:dyDescent="0.45">
      <c r="A25" s="2" t="s">
        <v>98</v>
      </c>
      <c r="B25" s="2" t="s">
        <v>90</v>
      </c>
      <c r="C25" s="2" t="s">
        <v>99</v>
      </c>
      <c r="D25" s="4"/>
      <c r="E25" s="4" t="s">
        <v>32</v>
      </c>
      <c r="F25" s="2"/>
      <c r="G25" s="2"/>
      <c r="H25" s="2" t="s">
        <v>76</v>
      </c>
      <c r="I25" s="2" t="s">
        <v>70</v>
      </c>
    </row>
    <row r="26" spans="1:9" ht="28.5" x14ac:dyDescent="0.45">
      <c r="A26" s="2" t="s">
        <v>100</v>
      </c>
      <c r="B26" s="2" t="s">
        <v>90</v>
      </c>
      <c r="C26" s="2" t="s">
        <v>101</v>
      </c>
      <c r="D26" s="4"/>
      <c r="E26" s="4" t="s">
        <v>32</v>
      </c>
      <c r="F26" s="2"/>
      <c r="G26" s="2"/>
      <c r="H26" s="2" t="s">
        <v>102</v>
      </c>
      <c r="I26" s="2" t="s">
        <v>103</v>
      </c>
    </row>
    <row r="27" spans="1:9" ht="28.5" x14ac:dyDescent="0.45">
      <c r="A27" s="2" t="s">
        <v>104</v>
      </c>
      <c r="B27" s="2" t="s">
        <v>90</v>
      </c>
      <c r="C27" s="2" t="s">
        <v>105</v>
      </c>
      <c r="D27" s="4"/>
      <c r="E27" s="4" t="s">
        <v>32</v>
      </c>
      <c r="F27" s="2"/>
      <c r="G27" s="2"/>
      <c r="H27" s="2" t="s">
        <v>106</v>
      </c>
      <c r="I27" s="2" t="s">
        <v>107</v>
      </c>
    </row>
    <row r="28" spans="1:9" x14ac:dyDescent="0.45">
      <c r="A28" s="2" t="s">
        <v>108</v>
      </c>
      <c r="B28" s="2" t="s">
        <v>109</v>
      </c>
      <c r="C28" s="2" t="s">
        <v>110</v>
      </c>
      <c r="D28" s="4"/>
      <c r="E28" s="4" t="s">
        <v>32</v>
      </c>
      <c r="F28" s="2"/>
      <c r="G28" s="2"/>
      <c r="H28" s="2"/>
      <c r="I28" s="2"/>
    </row>
    <row r="29" spans="1:9" x14ac:dyDescent="0.45">
      <c r="A29" s="2" t="s">
        <v>111</v>
      </c>
      <c r="B29" s="2" t="s">
        <v>109</v>
      </c>
      <c r="C29" s="2" t="s">
        <v>112</v>
      </c>
      <c r="D29" s="4"/>
      <c r="E29" s="4" t="s">
        <v>32</v>
      </c>
      <c r="F29" s="2"/>
      <c r="G29" s="2"/>
      <c r="H29" s="2" t="s">
        <v>113</v>
      </c>
      <c r="I29" s="2" t="s">
        <v>114</v>
      </c>
    </row>
    <row r="30" spans="1:9" x14ac:dyDescent="0.45">
      <c r="A30" s="2"/>
    </row>
    <row r="31" spans="1:9" x14ac:dyDescent="0.45">
      <c r="A31" s="2"/>
    </row>
  </sheetData>
  <sheetProtection algorithmName="SHA-512" hashValue="wnwpSiiFfrp5JAicrCmdswih9VkmmswfLd+MWYCHyedPVf7MO5OQpPxcAQFnbC3nhAF2MCqKgOUzDOXqnd/x+g==" saltValue="IEyDf9CSqhM7TrtBB46u5A==" spinCount="100000" sheet="1" objects="1" scenarios="1"/>
  <autoFilter ref="A1:I31" xr:uid="{00000000-0009-0000-0000-000000000000}"/>
  <phoneticPr fontId="7" type="noConversion"/>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4"/>
  <sheetViews>
    <sheetView topLeftCell="C1" zoomScaleNormal="100" workbookViewId="0">
      <pane ySplit="1" topLeftCell="A5" activePane="bottomLeft" state="frozen"/>
      <selection pane="bottomLeft" activeCell="D1" sqref="D1"/>
    </sheetView>
  </sheetViews>
  <sheetFormatPr defaultRowHeight="14.25" x14ac:dyDescent="0.45"/>
  <cols>
    <col min="1" max="1" width="13" customWidth="1"/>
    <col min="2" max="2" width="30" customWidth="1"/>
    <col min="3" max="3" width="185.86328125" customWidth="1"/>
    <col min="4" max="5" width="14" customWidth="1"/>
    <col min="6" max="6" width="10" customWidth="1"/>
    <col min="7" max="7" width="42" customWidth="1"/>
    <col min="8" max="8" width="113.1328125" customWidth="1"/>
    <col min="9" max="9" width="26" customWidth="1"/>
  </cols>
  <sheetData>
    <row r="1" spans="1:9" x14ac:dyDescent="0.45">
      <c r="A1" s="1" t="s">
        <v>20</v>
      </c>
      <c r="B1" s="1" t="s">
        <v>21</v>
      </c>
      <c r="C1" s="1" t="s">
        <v>22</v>
      </c>
      <c r="D1" s="1" t="s">
        <v>23</v>
      </c>
      <c r="E1" s="1" t="s">
        <v>24</v>
      </c>
      <c r="F1" s="1" t="s">
        <v>25</v>
      </c>
      <c r="G1" s="1" t="s">
        <v>26</v>
      </c>
      <c r="H1" s="1" t="s">
        <v>27</v>
      </c>
      <c r="I1" s="1" t="s">
        <v>28</v>
      </c>
    </row>
    <row r="2" spans="1:9" x14ac:dyDescent="0.45">
      <c r="A2" s="2" t="s">
        <v>115</v>
      </c>
      <c r="B2" s="2" t="s">
        <v>116</v>
      </c>
      <c r="C2" s="2" t="s">
        <v>117</v>
      </c>
      <c r="D2" s="4"/>
      <c r="E2" s="4" t="s">
        <v>32</v>
      </c>
      <c r="F2" s="2"/>
      <c r="G2" s="2"/>
      <c r="H2" s="2" t="s">
        <v>113</v>
      </c>
      <c r="I2" s="2" t="s">
        <v>114</v>
      </c>
    </row>
    <row r="3" spans="1:9" x14ac:dyDescent="0.45">
      <c r="A3" s="2" t="s">
        <v>118</v>
      </c>
      <c r="B3" s="2" t="s">
        <v>116</v>
      </c>
      <c r="C3" s="2" t="s">
        <v>119</v>
      </c>
      <c r="D3" s="4"/>
      <c r="E3" s="4" t="s">
        <v>32</v>
      </c>
      <c r="F3" s="2"/>
      <c r="G3" s="2"/>
      <c r="H3" s="2" t="s">
        <v>113</v>
      </c>
      <c r="I3" s="2" t="s">
        <v>114</v>
      </c>
    </row>
    <row r="4" spans="1:9" x14ac:dyDescent="0.45">
      <c r="A4" s="2" t="s">
        <v>120</v>
      </c>
      <c r="B4" s="2" t="s">
        <v>116</v>
      </c>
      <c r="C4" s="2" t="s">
        <v>121</v>
      </c>
      <c r="D4" s="4"/>
      <c r="E4" s="4" t="s">
        <v>32</v>
      </c>
      <c r="F4" s="2"/>
      <c r="G4" s="2"/>
      <c r="H4" s="2" t="s">
        <v>113</v>
      </c>
      <c r="I4" s="2" t="s">
        <v>114</v>
      </c>
    </row>
    <row r="5" spans="1:9" ht="71.25" x14ac:dyDescent="0.45">
      <c r="A5" s="2" t="s">
        <v>122</v>
      </c>
      <c r="B5" s="2" t="s">
        <v>123</v>
      </c>
      <c r="C5" s="2" t="s">
        <v>124</v>
      </c>
      <c r="D5" s="4" t="s">
        <v>32</v>
      </c>
      <c r="E5" s="4"/>
      <c r="F5" s="2"/>
      <c r="G5" s="2"/>
      <c r="H5" s="2" t="s">
        <v>125</v>
      </c>
      <c r="I5" s="2" t="s">
        <v>62</v>
      </c>
    </row>
    <row r="6" spans="1:9" x14ac:dyDescent="0.45">
      <c r="A6" s="2" t="s">
        <v>126</v>
      </c>
      <c r="B6" s="2" t="s">
        <v>123</v>
      </c>
      <c r="C6" s="2" t="s">
        <v>127</v>
      </c>
      <c r="D6" s="4"/>
      <c r="E6" s="4" t="s">
        <v>32</v>
      </c>
      <c r="F6" s="2"/>
      <c r="G6" s="2"/>
      <c r="H6" s="2" t="s">
        <v>65</v>
      </c>
      <c r="I6" s="2" t="s">
        <v>66</v>
      </c>
    </row>
    <row r="7" spans="1:9" x14ac:dyDescent="0.45">
      <c r="A7" s="2" t="s">
        <v>128</v>
      </c>
      <c r="B7" s="2" t="s">
        <v>129</v>
      </c>
      <c r="C7" s="2" t="s">
        <v>130</v>
      </c>
      <c r="D7" s="4"/>
      <c r="E7" s="4" t="s">
        <v>32</v>
      </c>
      <c r="F7" s="2"/>
      <c r="G7" s="2"/>
      <c r="H7" s="2"/>
      <c r="I7" s="2"/>
    </row>
    <row r="8" spans="1:9" x14ac:dyDescent="0.45">
      <c r="A8" s="2" t="s">
        <v>131</v>
      </c>
      <c r="B8" s="2" t="s">
        <v>129</v>
      </c>
      <c r="C8" s="2" t="s">
        <v>132</v>
      </c>
      <c r="D8" s="4"/>
      <c r="E8" s="4" t="s">
        <v>32</v>
      </c>
      <c r="F8" s="2"/>
      <c r="G8" s="2"/>
      <c r="H8" s="2" t="s">
        <v>113</v>
      </c>
      <c r="I8" s="2" t="s">
        <v>114</v>
      </c>
    </row>
    <row r="9" spans="1:9" x14ac:dyDescent="0.45">
      <c r="A9" s="2" t="s">
        <v>133</v>
      </c>
      <c r="B9" s="2" t="s">
        <v>129</v>
      </c>
      <c r="C9" s="2" t="s">
        <v>134</v>
      </c>
      <c r="D9" s="4"/>
      <c r="E9" s="4" t="s">
        <v>32</v>
      </c>
      <c r="F9" s="2"/>
      <c r="G9" s="2"/>
      <c r="H9" s="2" t="s">
        <v>135</v>
      </c>
      <c r="I9" s="2" t="s">
        <v>136</v>
      </c>
    </row>
    <row r="10" spans="1:9" ht="28.5" x14ac:dyDescent="0.45">
      <c r="A10" s="2" t="s">
        <v>137</v>
      </c>
      <c r="B10" s="2" t="s">
        <v>129</v>
      </c>
      <c r="C10" s="2" t="s">
        <v>138</v>
      </c>
      <c r="D10" s="4"/>
      <c r="E10" s="4" t="s">
        <v>32</v>
      </c>
      <c r="F10" s="2"/>
      <c r="G10" s="2"/>
      <c r="H10" s="2" t="s">
        <v>139</v>
      </c>
      <c r="I10" s="2" t="s">
        <v>114</v>
      </c>
    </row>
    <row r="11" spans="1:9" ht="28.5" x14ac:dyDescent="0.45">
      <c r="A11" s="2" t="s">
        <v>140</v>
      </c>
      <c r="B11" s="2" t="s">
        <v>141</v>
      </c>
      <c r="C11" s="2" t="s">
        <v>142</v>
      </c>
      <c r="D11" s="4"/>
      <c r="E11" s="4" t="s">
        <v>32</v>
      </c>
      <c r="F11" s="2"/>
      <c r="G11" s="2"/>
      <c r="H11" s="2"/>
      <c r="I11" s="2"/>
    </row>
    <row r="12" spans="1:9" x14ac:dyDescent="0.45">
      <c r="A12" s="2" t="s">
        <v>143</v>
      </c>
      <c r="B12" s="2" t="s">
        <v>141</v>
      </c>
      <c r="C12" s="2" t="s">
        <v>144</v>
      </c>
      <c r="D12" s="4"/>
      <c r="E12" s="4" t="s">
        <v>32</v>
      </c>
      <c r="F12" s="2"/>
      <c r="G12" s="2"/>
      <c r="H12" s="2"/>
      <c r="I12" s="2"/>
    </row>
    <row r="13" spans="1:9" x14ac:dyDescent="0.45">
      <c r="A13" s="2" t="s">
        <v>145</v>
      </c>
      <c r="B13" s="2" t="s">
        <v>146</v>
      </c>
      <c r="C13" s="2" t="s">
        <v>147</v>
      </c>
      <c r="D13" s="4"/>
      <c r="E13" s="4" t="s">
        <v>32</v>
      </c>
      <c r="F13" s="2"/>
      <c r="G13" s="2"/>
      <c r="H13" s="2"/>
      <c r="I13" s="2"/>
    </row>
    <row r="14" spans="1:9" x14ac:dyDescent="0.45">
      <c r="A14" s="2" t="s">
        <v>148</v>
      </c>
      <c r="B14" s="2" t="s">
        <v>146</v>
      </c>
      <c r="C14" s="2" t="s">
        <v>149</v>
      </c>
      <c r="D14" s="4"/>
      <c r="E14" s="4" t="s">
        <v>32</v>
      </c>
      <c r="F14" s="2"/>
      <c r="G14" s="2"/>
      <c r="H14" s="2"/>
      <c r="I14" s="2"/>
    </row>
    <row r="15" spans="1:9" x14ac:dyDescent="0.45">
      <c r="A15" s="2" t="s">
        <v>150</v>
      </c>
      <c r="B15" s="2" t="s">
        <v>146</v>
      </c>
      <c r="C15" s="2" t="s">
        <v>151</v>
      </c>
      <c r="D15" s="4"/>
      <c r="E15" s="4" t="s">
        <v>32</v>
      </c>
      <c r="F15" s="2"/>
      <c r="G15" s="2"/>
      <c r="H15" s="2"/>
      <c r="I15" s="2"/>
    </row>
    <row r="16" spans="1:9" x14ac:dyDescent="0.45">
      <c r="A16" s="2" t="s">
        <v>152</v>
      </c>
      <c r="B16" s="2" t="s">
        <v>146</v>
      </c>
      <c r="C16" s="2" t="s">
        <v>153</v>
      </c>
      <c r="D16" s="4"/>
      <c r="E16" s="4" t="s">
        <v>32</v>
      </c>
      <c r="F16" s="2"/>
      <c r="G16" s="2"/>
      <c r="H16" s="2"/>
      <c r="I16" s="2"/>
    </row>
    <row r="17" spans="1:9" x14ac:dyDescent="0.45">
      <c r="A17" s="2" t="s">
        <v>154</v>
      </c>
      <c r="B17" s="2" t="s">
        <v>146</v>
      </c>
      <c r="C17" s="2" t="s">
        <v>155</v>
      </c>
      <c r="D17" s="4"/>
      <c r="E17" s="4" t="s">
        <v>32</v>
      </c>
      <c r="F17" s="2"/>
      <c r="G17" s="2"/>
      <c r="H17" s="2"/>
      <c r="I17" s="2"/>
    </row>
    <row r="18" spans="1:9" x14ac:dyDescent="0.45">
      <c r="A18" s="2" t="s">
        <v>156</v>
      </c>
      <c r="B18" s="2" t="s">
        <v>146</v>
      </c>
      <c r="C18" s="2" t="s">
        <v>157</v>
      </c>
      <c r="D18" s="4"/>
      <c r="E18" s="4" t="s">
        <v>32</v>
      </c>
      <c r="F18" s="2"/>
      <c r="G18" s="2"/>
      <c r="H18" s="2"/>
      <c r="I18" s="2"/>
    </row>
    <row r="19" spans="1:9" x14ac:dyDescent="0.45">
      <c r="A19" s="2" t="s">
        <v>158</v>
      </c>
      <c r="B19" s="2" t="s">
        <v>146</v>
      </c>
      <c r="C19" s="2" t="s">
        <v>159</v>
      </c>
      <c r="D19" s="4"/>
      <c r="E19" s="4" t="s">
        <v>32</v>
      </c>
      <c r="F19" s="2"/>
      <c r="G19" s="2"/>
      <c r="H19" s="2"/>
      <c r="I19" s="2"/>
    </row>
    <row r="20" spans="1:9" x14ac:dyDescent="0.45">
      <c r="A20" s="2" t="s">
        <v>160</v>
      </c>
      <c r="B20" s="2" t="s">
        <v>146</v>
      </c>
      <c r="C20" s="2" t="s">
        <v>161</v>
      </c>
      <c r="D20" s="4"/>
      <c r="E20" s="4" t="s">
        <v>32</v>
      </c>
      <c r="F20" s="2"/>
      <c r="G20" s="2"/>
      <c r="H20" s="2"/>
      <c r="I20" s="2"/>
    </row>
    <row r="21" spans="1:9" x14ac:dyDescent="0.45">
      <c r="A21" s="2" t="s">
        <v>162</v>
      </c>
      <c r="B21" s="2" t="s">
        <v>146</v>
      </c>
      <c r="C21" s="2" t="s">
        <v>163</v>
      </c>
      <c r="D21" s="4"/>
      <c r="E21" s="4" t="s">
        <v>32</v>
      </c>
      <c r="F21" s="2"/>
      <c r="G21" s="2"/>
      <c r="H21" s="2"/>
      <c r="I21" s="2"/>
    </row>
    <row r="22" spans="1:9" x14ac:dyDescent="0.45">
      <c r="A22" s="2" t="s">
        <v>164</v>
      </c>
      <c r="B22" s="2" t="s">
        <v>146</v>
      </c>
      <c r="C22" s="2" t="s">
        <v>165</v>
      </c>
      <c r="D22" s="4"/>
      <c r="E22" s="4" t="s">
        <v>32</v>
      </c>
      <c r="F22" s="2"/>
      <c r="G22" s="2"/>
      <c r="H22" s="2"/>
      <c r="I22" s="2"/>
    </row>
    <row r="23" spans="1:9" x14ac:dyDescent="0.45">
      <c r="A23" s="2" t="s">
        <v>166</v>
      </c>
      <c r="B23" s="2" t="s">
        <v>146</v>
      </c>
      <c r="C23" s="2" t="s">
        <v>167</v>
      </c>
      <c r="D23" s="4"/>
      <c r="E23" s="4" t="s">
        <v>32</v>
      </c>
      <c r="F23" s="2"/>
      <c r="G23" s="2"/>
      <c r="H23" s="2"/>
      <c r="I23" s="2"/>
    </row>
    <row r="24" spans="1:9" x14ac:dyDescent="0.45">
      <c r="A24" s="2" t="s">
        <v>168</v>
      </c>
      <c r="B24" s="2" t="s">
        <v>146</v>
      </c>
      <c r="C24" s="2" t="s">
        <v>169</v>
      </c>
      <c r="D24" s="4"/>
      <c r="E24" s="4" t="s">
        <v>32</v>
      </c>
      <c r="F24" s="2"/>
      <c r="G24" s="2"/>
      <c r="H24" s="2"/>
      <c r="I24" s="2"/>
    </row>
    <row r="25" spans="1:9" x14ac:dyDescent="0.45">
      <c r="A25" s="2" t="s">
        <v>170</v>
      </c>
      <c r="B25" s="2" t="s">
        <v>146</v>
      </c>
      <c r="C25" s="2" t="s">
        <v>171</v>
      </c>
      <c r="D25" s="4"/>
      <c r="E25" s="4" t="s">
        <v>32</v>
      </c>
      <c r="F25" s="2"/>
      <c r="G25" s="2"/>
      <c r="H25" s="2"/>
      <c r="I25" s="2"/>
    </row>
    <row r="26" spans="1:9" x14ac:dyDescent="0.45">
      <c r="A26" s="2" t="s">
        <v>172</v>
      </c>
      <c r="B26" s="2" t="s">
        <v>146</v>
      </c>
      <c r="C26" s="2" t="s">
        <v>173</v>
      </c>
      <c r="D26" s="4"/>
      <c r="E26" s="4" t="s">
        <v>32</v>
      </c>
      <c r="F26" s="2"/>
      <c r="G26" s="2"/>
      <c r="H26" s="2"/>
      <c r="I26" s="2"/>
    </row>
    <row r="27" spans="1:9" x14ac:dyDescent="0.45">
      <c r="A27" s="2" t="s">
        <v>174</v>
      </c>
      <c r="B27" s="2" t="s">
        <v>146</v>
      </c>
      <c r="C27" s="2" t="s">
        <v>175</v>
      </c>
      <c r="D27" s="4"/>
      <c r="E27" s="4" t="s">
        <v>32</v>
      </c>
      <c r="F27" s="2"/>
      <c r="G27" s="2"/>
      <c r="H27" s="2"/>
      <c r="I27" s="2"/>
    </row>
    <row r="28" spans="1:9" x14ac:dyDescent="0.45">
      <c r="A28" s="2" t="s">
        <v>176</v>
      </c>
      <c r="B28" s="2" t="s">
        <v>146</v>
      </c>
      <c r="C28" s="2" t="s">
        <v>177</v>
      </c>
      <c r="D28" s="4"/>
      <c r="E28" s="4" t="s">
        <v>32</v>
      </c>
      <c r="F28" s="2"/>
      <c r="G28" s="2"/>
      <c r="H28" s="2"/>
      <c r="I28" s="2"/>
    </row>
    <row r="29" spans="1:9" ht="85.5" x14ac:dyDescent="0.45">
      <c r="A29" s="2" t="s">
        <v>178</v>
      </c>
      <c r="B29" s="2" t="s">
        <v>146</v>
      </c>
      <c r="C29" s="2" t="s">
        <v>179</v>
      </c>
      <c r="D29" s="4"/>
      <c r="E29" s="4" t="s">
        <v>32</v>
      </c>
      <c r="F29" s="2"/>
      <c r="G29" s="2"/>
      <c r="H29" s="2" t="s">
        <v>180</v>
      </c>
      <c r="I29" s="2" t="s">
        <v>70</v>
      </c>
    </row>
    <row r="30" spans="1:9" ht="57" x14ac:dyDescent="0.45">
      <c r="A30" s="2" t="s">
        <v>181</v>
      </c>
      <c r="B30" s="2" t="s">
        <v>146</v>
      </c>
      <c r="C30" s="2" t="s">
        <v>182</v>
      </c>
      <c r="D30" s="4"/>
      <c r="E30" s="4" t="s">
        <v>32</v>
      </c>
      <c r="F30" s="2"/>
      <c r="G30" s="2" t="s">
        <v>183</v>
      </c>
      <c r="H30" s="2" t="s">
        <v>184</v>
      </c>
      <c r="I30" s="2" t="s">
        <v>136</v>
      </c>
    </row>
    <row r="31" spans="1:9" ht="28.5" x14ac:dyDescent="0.45">
      <c r="A31" s="2" t="s">
        <v>185</v>
      </c>
      <c r="B31" s="2" t="s">
        <v>146</v>
      </c>
      <c r="C31" s="2" t="s">
        <v>186</v>
      </c>
      <c r="D31" s="4"/>
      <c r="E31" s="4" t="s">
        <v>32</v>
      </c>
      <c r="F31" s="2"/>
      <c r="G31" s="2"/>
      <c r="H31" s="2" t="s">
        <v>187</v>
      </c>
      <c r="I31" s="2" t="s">
        <v>136</v>
      </c>
    </row>
    <row r="32" spans="1:9" x14ac:dyDescent="0.45">
      <c r="A32" s="2" t="s">
        <v>188</v>
      </c>
      <c r="B32" s="2" t="s">
        <v>146</v>
      </c>
      <c r="C32" s="2" t="s">
        <v>189</v>
      </c>
      <c r="D32" s="4"/>
      <c r="E32" s="4" t="s">
        <v>32</v>
      </c>
      <c r="F32" s="2"/>
      <c r="G32" s="2"/>
      <c r="H32" s="2" t="s">
        <v>69</v>
      </c>
      <c r="I32" s="2" t="s">
        <v>70</v>
      </c>
    </row>
    <row r="33" spans="1:9" x14ac:dyDescent="0.45">
      <c r="A33" s="2" t="s">
        <v>190</v>
      </c>
      <c r="B33" s="2" t="s">
        <v>146</v>
      </c>
      <c r="C33" s="2" t="s">
        <v>191</v>
      </c>
      <c r="D33" s="4"/>
      <c r="E33" s="4" t="s">
        <v>32</v>
      </c>
      <c r="F33" s="2"/>
      <c r="G33" s="2"/>
      <c r="H33" s="2" t="s">
        <v>192</v>
      </c>
      <c r="I33" s="2" t="s">
        <v>70</v>
      </c>
    </row>
    <row r="34" spans="1:9" ht="28.5" x14ac:dyDescent="0.45">
      <c r="A34" s="2" t="s">
        <v>193</v>
      </c>
      <c r="B34" s="2" t="s">
        <v>146</v>
      </c>
      <c r="C34" s="2" t="s">
        <v>194</v>
      </c>
      <c r="D34" s="4"/>
      <c r="E34" s="4" t="s">
        <v>32</v>
      </c>
      <c r="F34" s="2"/>
      <c r="G34" s="2"/>
      <c r="H34" s="2" t="s">
        <v>184</v>
      </c>
      <c r="I34" s="2" t="s">
        <v>136</v>
      </c>
    </row>
    <row r="35" spans="1:9" x14ac:dyDescent="0.45">
      <c r="A35" s="2" t="s">
        <v>195</v>
      </c>
      <c r="B35" s="2" t="s">
        <v>146</v>
      </c>
      <c r="C35" s="2" t="s">
        <v>196</v>
      </c>
      <c r="D35" s="4"/>
      <c r="E35" s="4" t="s">
        <v>32</v>
      </c>
      <c r="F35" s="2"/>
      <c r="G35" s="2"/>
      <c r="H35" s="2" t="s">
        <v>65</v>
      </c>
      <c r="I35" s="2" t="s">
        <v>66</v>
      </c>
    </row>
    <row r="36" spans="1:9" ht="28.5" x14ac:dyDescent="0.45">
      <c r="A36" s="2" t="s">
        <v>197</v>
      </c>
      <c r="B36" s="2" t="s">
        <v>198</v>
      </c>
      <c r="C36" s="2" t="s">
        <v>199</v>
      </c>
      <c r="D36" s="4"/>
      <c r="E36" s="4" t="s">
        <v>32</v>
      </c>
      <c r="F36" s="2"/>
      <c r="G36" s="2"/>
      <c r="H36" s="2" t="s">
        <v>200</v>
      </c>
      <c r="I36" s="2" t="s">
        <v>201</v>
      </c>
    </row>
    <row r="37" spans="1:9" x14ac:dyDescent="0.45">
      <c r="A37" s="2" t="s">
        <v>202</v>
      </c>
      <c r="B37" s="2" t="s">
        <v>203</v>
      </c>
      <c r="C37" s="2" t="s">
        <v>204</v>
      </c>
      <c r="D37" s="4"/>
      <c r="E37" s="4" t="s">
        <v>32</v>
      </c>
      <c r="F37" s="2"/>
      <c r="G37" s="2"/>
      <c r="H37" s="2"/>
      <c r="I37" s="2"/>
    </row>
    <row r="38" spans="1:9" x14ac:dyDescent="0.45">
      <c r="A38" s="2" t="s">
        <v>205</v>
      </c>
      <c r="B38" s="2" t="s">
        <v>203</v>
      </c>
      <c r="C38" s="2" t="s">
        <v>206</v>
      </c>
    </row>
    <row r="39" spans="1:9" x14ac:dyDescent="0.45">
      <c r="A39" s="2"/>
    </row>
    <row r="40" spans="1:9" x14ac:dyDescent="0.45">
      <c r="A40" s="2"/>
    </row>
    <row r="41" spans="1:9" x14ac:dyDescent="0.45">
      <c r="A41" s="2"/>
    </row>
    <row r="42" spans="1:9" x14ac:dyDescent="0.45">
      <c r="A42" s="2"/>
    </row>
    <row r="43" spans="1:9" x14ac:dyDescent="0.45">
      <c r="A43" s="2"/>
    </row>
    <row r="44" spans="1:9" x14ac:dyDescent="0.45">
      <c r="A44" s="2"/>
    </row>
  </sheetData>
  <sheetProtection algorithmName="SHA-512" hashValue="WYDXBqkhIQrJgxiylvUMYZbeHlaygOCXjSIE5ngN7Cgf5PNpI+Ra0zP7ecqpVe357Y5m1ChIPP4g4H1r1nS1rQ==" saltValue="O3N8l+QOXD/kHhhvcaE5EA==" spinCount="100000" sheet="1" objects="1" scenarios="1"/>
  <autoFilter ref="A1:I43" xr:uid="{00000000-0009-0000-0000-000001000000}"/>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9"/>
  <sheetViews>
    <sheetView zoomScale="85" zoomScaleNormal="85" workbookViewId="0">
      <pane ySplit="1" topLeftCell="A2" activePane="bottomLeft" state="frozen"/>
      <selection pane="bottomLeft" activeCell="D33" sqref="D33"/>
    </sheetView>
  </sheetViews>
  <sheetFormatPr defaultRowHeight="14.25" x14ac:dyDescent="0.45"/>
  <cols>
    <col min="1" max="1" width="13" customWidth="1"/>
    <col min="2" max="2" width="30" customWidth="1"/>
    <col min="3" max="3" width="145" customWidth="1"/>
    <col min="4" max="5" width="14" customWidth="1"/>
    <col min="6" max="6" width="10" customWidth="1"/>
    <col min="7" max="7" width="42" customWidth="1"/>
    <col min="8" max="8" width="101.3984375" customWidth="1"/>
    <col min="9" max="9" width="26" customWidth="1"/>
  </cols>
  <sheetData>
    <row r="1" spans="1:9" x14ac:dyDescent="0.45">
      <c r="A1" s="1" t="s">
        <v>20</v>
      </c>
      <c r="B1" s="1" t="s">
        <v>21</v>
      </c>
      <c r="C1" s="1" t="s">
        <v>22</v>
      </c>
      <c r="D1" s="1" t="s">
        <v>23</v>
      </c>
      <c r="E1" s="1" t="s">
        <v>24</v>
      </c>
      <c r="F1" s="1" t="s">
        <v>25</v>
      </c>
      <c r="G1" s="1" t="s">
        <v>26</v>
      </c>
      <c r="H1" s="1" t="s">
        <v>27</v>
      </c>
      <c r="I1" s="1" t="s">
        <v>28</v>
      </c>
    </row>
    <row r="2" spans="1:9" x14ac:dyDescent="0.45">
      <c r="A2" s="2" t="s">
        <v>207</v>
      </c>
      <c r="B2" s="2" t="s">
        <v>208</v>
      </c>
      <c r="C2" s="2" t="s">
        <v>209</v>
      </c>
      <c r="D2" s="4" t="s">
        <v>32</v>
      </c>
      <c r="E2" s="4"/>
      <c r="F2" s="2"/>
      <c r="G2" s="2"/>
      <c r="H2" s="2"/>
      <c r="I2" s="2"/>
    </row>
    <row r="3" spans="1:9" x14ac:dyDescent="0.45">
      <c r="A3" s="2" t="s">
        <v>210</v>
      </c>
      <c r="B3" s="2" t="s">
        <v>208</v>
      </c>
      <c r="C3" s="2" t="s">
        <v>211</v>
      </c>
      <c r="D3" s="4" t="s">
        <v>32</v>
      </c>
      <c r="E3" s="4"/>
      <c r="F3" s="2"/>
      <c r="G3" s="2"/>
      <c r="H3" s="2"/>
      <c r="I3" s="2"/>
    </row>
    <row r="4" spans="1:9" x14ac:dyDescent="0.45">
      <c r="A4" s="2" t="s">
        <v>212</v>
      </c>
      <c r="B4" s="2" t="s">
        <v>208</v>
      </c>
      <c r="C4" s="2" t="s">
        <v>213</v>
      </c>
      <c r="D4" s="4" t="s">
        <v>32</v>
      </c>
      <c r="E4" s="4"/>
      <c r="F4" s="2"/>
      <c r="G4" s="2"/>
      <c r="H4" s="2"/>
      <c r="I4" s="2"/>
    </row>
    <row r="5" spans="1:9" x14ac:dyDescent="0.45">
      <c r="A5" s="2" t="s">
        <v>214</v>
      </c>
      <c r="B5" s="2" t="s">
        <v>208</v>
      </c>
      <c r="C5" s="2" t="s">
        <v>215</v>
      </c>
      <c r="D5" s="4"/>
      <c r="E5" s="4" t="s">
        <v>32</v>
      </c>
      <c r="F5" s="2"/>
      <c r="G5" s="2"/>
      <c r="H5" s="2"/>
      <c r="I5" s="2"/>
    </row>
    <row r="6" spans="1:9" x14ac:dyDescent="0.45">
      <c r="A6" s="2" t="s">
        <v>216</v>
      </c>
      <c r="B6" s="2" t="s">
        <v>208</v>
      </c>
      <c r="C6" s="2" t="s">
        <v>217</v>
      </c>
      <c r="D6" s="4"/>
      <c r="E6" s="4" t="s">
        <v>32</v>
      </c>
      <c r="F6" s="2"/>
      <c r="G6" s="2"/>
      <c r="H6" s="2"/>
      <c r="I6" s="2"/>
    </row>
    <row r="7" spans="1:9" x14ac:dyDescent="0.45">
      <c r="A7" s="2" t="s">
        <v>218</v>
      </c>
      <c r="B7" s="2" t="s">
        <v>208</v>
      </c>
      <c r="C7" s="2" t="s">
        <v>219</v>
      </c>
      <c r="D7" s="4"/>
      <c r="E7" s="4" t="s">
        <v>32</v>
      </c>
      <c r="F7" s="2"/>
      <c r="G7" s="2"/>
      <c r="H7" s="2"/>
      <c r="I7" s="2"/>
    </row>
    <row r="8" spans="1:9" ht="28.5" x14ac:dyDescent="0.45">
      <c r="A8" s="2" t="s">
        <v>220</v>
      </c>
      <c r="B8" s="2" t="s">
        <v>208</v>
      </c>
      <c r="C8" s="2" t="s">
        <v>221</v>
      </c>
      <c r="D8" s="4"/>
      <c r="E8" s="4" t="s">
        <v>32</v>
      </c>
      <c r="F8" s="2"/>
      <c r="G8" s="2"/>
      <c r="H8" s="2" t="s">
        <v>222</v>
      </c>
      <c r="I8" s="2" t="s">
        <v>223</v>
      </c>
    </row>
    <row r="9" spans="1:9" ht="28.5" x14ac:dyDescent="0.45">
      <c r="A9" s="2" t="s">
        <v>224</v>
      </c>
      <c r="B9" s="2" t="s">
        <v>208</v>
      </c>
      <c r="C9" s="2" t="s">
        <v>225</v>
      </c>
      <c r="D9" s="4"/>
      <c r="E9" s="4" t="s">
        <v>32</v>
      </c>
      <c r="F9" s="2"/>
      <c r="G9" s="2"/>
      <c r="H9" s="2" t="s">
        <v>226</v>
      </c>
      <c r="I9" s="2" t="s">
        <v>227</v>
      </c>
    </row>
    <row r="10" spans="1:9" x14ac:dyDescent="0.45">
      <c r="A10" s="2" t="s">
        <v>228</v>
      </c>
      <c r="B10" s="2" t="s">
        <v>229</v>
      </c>
      <c r="C10" s="2" t="s">
        <v>230</v>
      </c>
      <c r="D10" s="4"/>
      <c r="E10" s="4" t="s">
        <v>32</v>
      </c>
      <c r="F10" s="2"/>
      <c r="G10" s="2"/>
      <c r="H10" s="2"/>
      <c r="I10" s="2"/>
    </row>
    <row r="11" spans="1:9" x14ac:dyDescent="0.45">
      <c r="A11" s="2" t="s">
        <v>231</v>
      </c>
      <c r="B11" s="2" t="s">
        <v>232</v>
      </c>
      <c r="C11" s="2" t="s">
        <v>233</v>
      </c>
      <c r="D11" s="4" t="s">
        <v>32</v>
      </c>
      <c r="E11" s="4"/>
      <c r="F11" s="2"/>
      <c r="G11" s="2"/>
      <c r="H11" s="2" t="s">
        <v>65</v>
      </c>
      <c r="I11" s="2" t="s">
        <v>66</v>
      </c>
    </row>
    <row r="12" spans="1:9" ht="31.5" customHeight="1" x14ac:dyDescent="0.45">
      <c r="A12" s="2" t="s">
        <v>234</v>
      </c>
      <c r="B12" s="2" t="s">
        <v>232</v>
      </c>
      <c r="C12" s="2" t="s">
        <v>235</v>
      </c>
      <c r="D12" s="4"/>
      <c r="E12" s="4" t="s">
        <v>32</v>
      </c>
      <c r="F12" s="2"/>
      <c r="G12" s="2"/>
      <c r="H12" s="2" t="s">
        <v>236</v>
      </c>
      <c r="I12" s="2" t="s">
        <v>237</v>
      </c>
    </row>
    <row r="13" spans="1:9" ht="31.5" customHeight="1" x14ac:dyDescent="0.45">
      <c r="A13" s="2" t="s">
        <v>238</v>
      </c>
      <c r="B13" s="2" t="s">
        <v>239</v>
      </c>
      <c r="C13" s="2" t="s">
        <v>240</v>
      </c>
      <c r="D13" s="4"/>
      <c r="E13" s="4" t="s">
        <v>32</v>
      </c>
      <c r="F13" s="2"/>
      <c r="G13" s="2"/>
      <c r="H13" s="2" t="s">
        <v>241</v>
      </c>
      <c r="I13" s="2" t="s">
        <v>242</v>
      </c>
    </row>
    <row r="14" spans="1:9" ht="31.5" customHeight="1" x14ac:dyDescent="0.45">
      <c r="A14" s="2" t="s">
        <v>243</v>
      </c>
      <c r="B14" s="2" t="s">
        <v>239</v>
      </c>
      <c r="C14" s="2" t="s">
        <v>244</v>
      </c>
      <c r="D14" s="4"/>
      <c r="E14" s="4" t="s">
        <v>32</v>
      </c>
      <c r="F14" s="2"/>
      <c r="G14" s="2"/>
      <c r="H14" s="2" t="s">
        <v>245</v>
      </c>
      <c r="I14" s="2" t="s">
        <v>246</v>
      </c>
    </row>
    <row r="15" spans="1:9" ht="31.5" customHeight="1" x14ac:dyDescent="0.45">
      <c r="A15" s="2" t="s">
        <v>247</v>
      </c>
      <c r="B15" s="2" t="s">
        <v>239</v>
      </c>
      <c r="C15" s="2" t="s">
        <v>248</v>
      </c>
      <c r="D15" s="4"/>
      <c r="E15" s="4" t="s">
        <v>32</v>
      </c>
      <c r="F15" s="2"/>
      <c r="G15" s="2"/>
      <c r="H15" s="2" t="s">
        <v>249</v>
      </c>
      <c r="I15" s="2" t="s">
        <v>250</v>
      </c>
    </row>
    <row r="16" spans="1:9" ht="99.75" x14ac:dyDescent="0.45">
      <c r="A16" s="2" t="s">
        <v>251</v>
      </c>
      <c r="B16" s="2" t="s">
        <v>239</v>
      </c>
      <c r="C16" s="2" t="s">
        <v>252</v>
      </c>
      <c r="D16" s="4" t="s">
        <v>32</v>
      </c>
      <c r="E16" s="4"/>
      <c r="F16" s="2"/>
      <c r="G16" s="2"/>
      <c r="H16" s="2" t="s">
        <v>187</v>
      </c>
      <c r="I16" s="2" t="s">
        <v>136</v>
      </c>
    </row>
    <row r="17" spans="1:9" ht="28.5" x14ac:dyDescent="0.45">
      <c r="A17" s="2" t="s">
        <v>253</v>
      </c>
      <c r="B17" s="2" t="s">
        <v>239</v>
      </c>
      <c r="C17" s="2" t="s">
        <v>254</v>
      </c>
      <c r="D17" s="4" t="s">
        <v>32</v>
      </c>
      <c r="E17" s="4"/>
      <c r="F17" s="2"/>
      <c r="G17" s="2"/>
      <c r="H17" s="2" t="s">
        <v>255</v>
      </c>
      <c r="I17" s="2" t="s">
        <v>62</v>
      </c>
    </row>
    <row r="18" spans="1:9" ht="28.5" x14ac:dyDescent="0.45">
      <c r="A18" s="2" t="s">
        <v>256</v>
      </c>
      <c r="B18" s="2" t="s">
        <v>239</v>
      </c>
      <c r="C18" s="2" t="s">
        <v>257</v>
      </c>
      <c r="D18" s="4" t="s">
        <v>32</v>
      </c>
      <c r="E18" s="4"/>
      <c r="F18" s="2"/>
      <c r="G18" s="2"/>
      <c r="H18" s="2" t="s">
        <v>258</v>
      </c>
      <c r="I18" s="2" t="s">
        <v>259</v>
      </c>
    </row>
    <row r="19" spans="1:9" ht="28.5" x14ac:dyDescent="0.45">
      <c r="A19" s="2" t="s">
        <v>260</v>
      </c>
      <c r="B19" s="2" t="s">
        <v>239</v>
      </c>
      <c r="C19" s="2" t="s">
        <v>261</v>
      </c>
      <c r="D19" s="4"/>
      <c r="E19" s="4" t="s">
        <v>32</v>
      </c>
      <c r="F19" s="2"/>
      <c r="G19" s="2"/>
      <c r="H19" s="2" t="s">
        <v>262</v>
      </c>
      <c r="I19" s="2" t="s">
        <v>263</v>
      </c>
    </row>
    <row r="20" spans="1:9" ht="42.75" x14ac:dyDescent="0.45">
      <c r="A20" s="2" t="s">
        <v>264</v>
      </c>
      <c r="B20" s="2" t="s">
        <v>239</v>
      </c>
      <c r="C20" s="2" t="s">
        <v>265</v>
      </c>
      <c r="D20" s="4"/>
      <c r="E20" s="4" t="s">
        <v>32</v>
      </c>
      <c r="F20" s="2"/>
      <c r="G20" s="2"/>
      <c r="H20" s="2" t="s">
        <v>266</v>
      </c>
      <c r="I20" s="2" t="s">
        <v>267</v>
      </c>
    </row>
    <row r="21" spans="1:9" ht="28.5" x14ac:dyDescent="0.45">
      <c r="A21" s="2" t="s">
        <v>268</v>
      </c>
      <c r="B21" s="2" t="s">
        <v>239</v>
      </c>
      <c r="C21" s="2" t="s">
        <v>269</v>
      </c>
      <c r="D21" s="4" t="s">
        <v>32</v>
      </c>
      <c r="E21" s="4"/>
      <c r="F21" s="2"/>
      <c r="G21" s="2"/>
      <c r="H21" s="2" t="s">
        <v>270</v>
      </c>
      <c r="I21" s="2" t="s">
        <v>271</v>
      </c>
    </row>
    <row r="22" spans="1:9" ht="42.75" x14ac:dyDescent="0.45">
      <c r="A22" s="2" t="s">
        <v>272</v>
      </c>
      <c r="B22" s="2" t="s">
        <v>239</v>
      </c>
      <c r="C22" s="2" t="s">
        <v>273</v>
      </c>
      <c r="D22" s="4"/>
      <c r="E22" s="4" t="s">
        <v>32</v>
      </c>
      <c r="F22" s="2"/>
      <c r="G22" s="2"/>
      <c r="H22" s="2" t="s">
        <v>274</v>
      </c>
      <c r="I22" s="2" t="s">
        <v>275</v>
      </c>
    </row>
    <row r="23" spans="1:9" x14ac:dyDescent="0.45">
      <c r="A23" s="2" t="s">
        <v>276</v>
      </c>
      <c r="B23" s="2" t="s">
        <v>277</v>
      </c>
      <c r="C23" s="2" t="s">
        <v>278</v>
      </c>
      <c r="D23" s="4" t="s">
        <v>32</v>
      </c>
      <c r="E23" s="4"/>
      <c r="F23" s="2"/>
      <c r="G23" s="2"/>
      <c r="H23" s="2" t="s">
        <v>279</v>
      </c>
      <c r="I23" s="2" t="s">
        <v>280</v>
      </c>
    </row>
    <row r="24" spans="1:9" ht="28.5" x14ac:dyDescent="0.45">
      <c r="A24" s="2" t="s">
        <v>281</v>
      </c>
      <c r="B24" s="2" t="s">
        <v>277</v>
      </c>
      <c r="C24" s="2" t="s">
        <v>282</v>
      </c>
      <c r="D24" s="4" t="s">
        <v>32</v>
      </c>
      <c r="E24" s="4"/>
      <c r="F24" s="2"/>
      <c r="G24" s="2"/>
      <c r="H24" s="2" t="s">
        <v>283</v>
      </c>
      <c r="I24" s="2" t="s">
        <v>136</v>
      </c>
    </row>
    <row r="25" spans="1:9" ht="28.5" x14ac:dyDescent="0.45">
      <c r="A25" s="2" t="s">
        <v>284</v>
      </c>
      <c r="B25" s="2" t="s">
        <v>277</v>
      </c>
      <c r="C25" s="2" t="s">
        <v>285</v>
      </c>
      <c r="D25" s="4" t="s">
        <v>32</v>
      </c>
      <c r="E25" s="4"/>
      <c r="F25" s="2"/>
      <c r="G25" s="2"/>
      <c r="H25" s="2" t="s">
        <v>286</v>
      </c>
      <c r="I25" s="2" t="s">
        <v>287</v>
      </c>
    </row>
    <row r="26" spans="1:9" ht="28.5" x14ac:dyDescent="0.45">
      <c r="A26" s="2" t="s">
        <v>288</v>
      </c>
      <c r="B26" s="2" t="s">
        <v>277</v>
      </c>
      <c r="C26" s="2" t="s">
        <v>289</v>
      </c>
      <c r="D26" s="4" t="s">
        <v>32</v>
      </c>
      <c r="E26" s="4"/>
      <c r="F26" s="2"/>
      <c r="G26" s="2"/>
      <c r="H26" s="2" t="s">
        <v>290</v>
      </c>
      <c r="I26" s="2" t="s">
        <v>291</v>
      </c>
    </row>
    <row r="27" spans="1:9" ht="28.5" x14ac:dyDescent="0.45">
      <c r="A27" s="2" t="s">
        <v>292</v>
      </c>
      <c r="B27" s="2" t="s">
        <v>277</v>
      </c>
      <c r="C27" s="2" t="s">
        <v>293</v>
      </c>
      <c r="D27" s="4" t="s">
        <v>32</v>
      </c>
      <c r="E27" s="4"/>
      <c r="F27" s="2"/>
      <c r="G27" s="2"/>
      <c r="H27" s="2" t="s">
        <v>294</v>
      </c>
      <c r="I27" s="2" t="s">
        <v>295</v>
      </c>
    </row>
    <row r="28" spans="1:9" ht="42.75" x14ac:dyDescent="0.45">
      <c r="A28" s="2" t="s">
        <v>296</v>
      </c>
      <c r="B28" s="2" t="s">
        <v>277</v>
      </c>
      <c r="C28" s="2" t="s">
        <v>297</v>
      </c>
      <c r="D28" s="4" t="s">
        <v>32</v>
      </c>
      <c r="E28" s="4"/>
      <c r="F28" s="2"/>
      <c r="G28" s="2"/>
      <c r="H28" s="2" t="s">
        <v>298</v>
      </c>
      <c r="I28" s="2" t="s">
        <v>299</v>
      </c>
    </row>
    <row r="29" spans="1:9" ht="28.5" x14ac:dyDescent="0.45">
      <c r="A29" s="2" t="s">
        <v>300</v>
      </c>
      <c r="B29" s="2" t="s">
        <v>277</v>
      </c>
      <c r="C29" s="2" t="s">
        <v>301</v>
      </c>
      <c r="D29" s="4" t="s">
        <v>32</v>
      </c>
      <c r="E29" s="4"/>
      <c r="F29" s="2"/>
      <c r="G29" s="2"/>
      <c r="H29" s="2" t="s">
        <v>302</v>
      </c>
      <c r="I29" s="2" t="s">
        <v>303</v>
      </c>
    </row>
    <row r="30" spans="1:9" x14ac:dyDescent="0.45">
      <c r="A30" s="2" t="s">
        <v>304</v>
      </c>
      <c r="B30" s="2" t="s">
        <v>305</v>
      </c>
      <c r="C30" s="2" t="s">
        <v>306</v>
      </c>
      <c r="D30" s="4"/>
      <c r="E30" s="4" t="s">
        <v>32</v>
      </c>
      <c r="F30" s="2"/>
      <c r="G30" s="2"/>
      <c r="H30" s="2"/>
      <c r="I30" s="2"/>
    </row>
    <row r="31" spans="1:9" x14ac:dyDescent="0.45">
      <c r="A31" s="2" t="s">
        <v>307</v>
      </c>
      <c r="B31" s="2" t="s">
        <v>305</v>
      </c>
      <c r="C31" s="2" t="s">
        <v>308</v>
      </c>
      <c r="D31" s="4"/>
      <c r="E31" s="4" t="s">
        <v>32</v>
      </c>
      <c r="F31" s="2"/>
      <c r="G31" s="2"/>
      <c r="H31" s="2"/>
      <c r="I31" s="2"/>
    </row>
    <row r="32" spans="1:9" x14ac:dyDescent="0.45">
      <c r="A32" s="2" t="s">
        <v>309</v>
      </c>
      <c r="B32" s="2" t="s">
        <v>305</v>
      </c>
      <c r="C32" s="2" t="s">
        <v>310</v>
      </c>
      <c r="D32" s="4"/>
      <c r="E32" s="4" t="s">
        <v>32</v>
      </c>
      <c r="F32" s="2"/>
      <c r="G32" s="2"/>
      <c r="H32" s="2"/>
      <c r="I32" s="2"/>
    </row>
    <row r="33" spans="1:9" ht="28.5" x14ac:dyDescent="0.45">
      <c r="A33" s="2" t="s">
        <v>311</v>
      </c>
      <c r="B33" s="2" t="s">
        <v>305</v>
      </c>
      <c r="C33" s="2" t="s">
        <v>312</v>
      </c>
      <c r="D33" s="4"/>
      <c r="E33" s="4" t="s">
        <v>32</v>
      </c>
      <c r="F33" s="2"/>
      <c r="G33" s="2"/>
      <c r="H33" s="2"/>
      <c r="I33" s="2"/>
    </row>
    <row r="34" spans="1:9" x14ac:dyDescent="0.45">
      <c r="A34" s="2" t="s">
        <v>313</v>
      </c>
      <c r="B34" s="2" t="s">
        <v>305</v>
      </c>
      <c r="C34" s="2" t="s">
        <v>314</v>
      </c>
      <c r="D34" s="4"/>
      <c r="E34" s="4" t="s">
        <v>32</v>
      </c>
      <c r="F34" s="2"/>
      <c r="G34" s="2"/>
      <c r="H34" s="2"/>
      <c r="I34" s="2"/>
    </row>
    <row r="35" spans="1:9" x14ac:dyDescent="0.45">
      <c r="A35" s="2" t="s">
        <v>315</v>
      </c>
      <c r="B35" s="2" t="s">
        <v>305</v>
      </c>
      <c r="C35" s="2" t="s">
        <v>316</v>
      </c>
      <c r="D35" s="4"/>
      <c r="E35" s="4" t="s">
        <v>32</v>
      </c>
      <c r="F35" s="2"/>
      <c r="G35" s="2"/>
      <c r="H35" s="2"/>
      <c r="I35" s="2"/>
    </row>
    <row r="36" spans="1:9" x14ac:dyDescent="0.45">
      <c r="A36" s="2" t="s">
        <v>317</v>
      </c>
      <c r="B36" s="2" t="s">
        <v>305</v>
      </c>
      <c r="C36" s="2" t="s">
        <v>318</v>
      </c>
      <c r="D36" s="4"/>
      <c r="E36" s="4" t="s">
        <v>32</v>
      </c>
      <c r="F36" s="2"/>
      <c r="G36" s="2"/>
      <c r="H36" s="2"/>
      <c r="I36" s="2"/>
    </row>
    <row r="37" spans="1:9" x14ac:dyDescent="0.45">
      <c r="A37" s="2" t="s">
        <v>319</v>
      </c>
      <c r="B37" s="2" t="s">
        <v>305</v>
      </c>
      <c r="C37" s="2" t="s">
        <v>320</v>
      </c>
      <c r="D37" s="4"/>
      <c r="E37" s="4" t="s">
        <v>32</v>
      </c>
      <c r="F37" s="2"/>
      <c r="G37" s="2"/>
      <c r="H37" s="2"/>
      <c r="I37" s="2"/>
    </row>
    <row r="38" spans="1:9" x14ac:dyDescent="0.45">
      <c r="A38" s="2" t="s">
        <v>321</v>
      </c>
      <c r="B38" s="2" t="s">
        <v>305</v>
      </c>
      <c r="C38" s="2" t="s">
        <v>322</v>
      </c>
      <c r="D38" s="4"/>
      <c r="E38" s="4" t="s">
        <v>32</v>
      </c>
      <c r="F38" s="2"/>
      <c r="G38" s="2"/>
      <c r="H38" s="2"/>
      <c r="I38" s="2"/>
    </row>
    <row r="39" spans="1:9" x14ac:dyDescent="0.45">
      <c r="A39" s="2" t="s">
        <v>323</v>
      </c>
      <c r="B39" s="2" t="s">
        <v>305</v>
      </c>
      <c r="C39" s="2" t="s">
        <v>324</v>
      </c>
      <c r="D39" s="4"/>
      <c r="E39" s="4" t="s">
        <v>32</v>
      </c>
      <c r="F39" s="2"/>
      <c r="G39" s="2"/>
      <c r="H39" s="2"/>
      <c r="I39" s="2"/>
    </row>
    <row r="40" spans="1:9" x14ac:dyDescent="0.45">
      <c r="A40" s="2" t="s">
        <v>325</v>
      </c>
      <c r="B40" s="2" t="s">
        <v>305</v>
      </c>
      <c r="C40" s="2" t="s">
        <v>326</v>
      </c>
      <c r="D40" s="4"/>
      <c r="E40" s="4" t="s">
        <v>32</v>
      </c>
      <c r="F40" s="2"/>
      <c r="G40" s="2"/>
      <c r="H40" s="2"/>
      <c r="I40" s="2"/>
    </row>
    <row r="41" spans="1:9" x14ac:dyDescent="0.45">
      <c r="A41" s="2" t="s">
        <v>327</v>
      </c>
      <c r="B41" s="2" t="s">
        <v>305</v>
      </c>
      <c r="C41" s="2" t="s">
        <v>328</v>
      </c>
      <c r="D41" s="4"/>
      <c r="E41" s="4" t="s">
        <v>32</v>
      </c>
      <c r="F41" s="2"/>
      <c r="G41" s="2"/>
      <c r="H41" s="2"/>
      <c r="I41" s="2"/>
    </row>
    <row r="42" spans="1:9" x14ac:dyDescent="0.45">
      <c r="A42" s="2" t="s">
        <v>329</v>
      </c>
      <c r="B42" s="2" t="s">
        <v>305</v>
      </c>
      <c r="C42" s="2" t="s">
        <v>330</v>
      </c>
      <c r="D42" s="4"/>
      <c r="E42" s="4" t="s">
        <v>32</v>
      </c>
      <c r="F42" s="2"/>
      <c r="G42" s="2"/>
      <c r="H42" s="2"/>
      <c r="I42" s="2"/>
    </row>
    <row r="43" spans="1:9" ht="28.5" x14ac:dyDescent="0.45">
      <c r="A43" s="2" t="s">
        <v>331</v>
      </c>
      <c r="B43" s="2" t="s">
        <v>305</v>
      </c>
      <c r="C43" s="2" t="s">
        <v>332</v>
      </c>
      <c r="D43" s="4"/>
      <c r="E43" s="4" t="s">
        <v>32</v>
      </c>
      <c r="F43" s="2"/>
      <c r="G43" s="2"/>
      <c r="H43" s="2" t="s">
        <v>333</v>
      </c>
      <c r="I43" s="2" t="s">
        <v>334</v>
      </c>
    </row>
    <row r="44" spans="1:9" ht="42.75" x14ac:dyDescent="0.45">
      <c r="A44" s="2" t="s">
        <v>335</v>
      </c>
      <c r="B44" s="2" t="s">
        <v>305</v>
      </c>
      <c r="C44" s="2" t="s">
        <v>336</v>
      </c>
      <c r="D44" s="4"/>
      <c r="E44" s="4" t="s">
        <v>32</v>
      </c>
      <c r="F44" s="2"/>
      <c r="G44" s="2"/>
      <c r="H44" s="2" t="s">
        <v>337</v>
      </c>
      <c r="I44" s="2" t="s">
        <v>338</v>
      </c>
    </row>
    <row r="45" spans="1:9" ht="28.5" x14ac:dyDescent="0.45">
      <c r="A45" s="2" t="s">
        <v>339</v>
      </c>
      <c r="B45" s="2" t="s">
        <v>305</v>
      </c>
      <c r="C45" s="2" t="s">
        <v>340</v>
      </c>
      <c r="D45" s="4"/>
      <c r="E45" s="4" t="s">
        <v>32</v>
      </c>
      <c r="F45" s="2"/>
      <c r="G45" s="2"/>
      <c r="H45" s="2" t="s">
        <v>65</v>
      </c>
      <c r="I45" s="2" t="s">
        <v>66</v>
      </c>
    </row>
    <row r="46" spans="1:9" ht="28.5" x14ac:dyDescent="0.45">
      <c r="A46" s="2" t="s">
        <v>341</v>
      </c>
      <c r="B46" s="2" t="s">
        <v>305</v>
      </c>
      <c r="C46" s="2" t="s">
        <v>342</v>
      </c>
      <c r="D46" s="4"/>
      <c r="E46" s="4" t="s">
        <v>32</v>
      </c>
      <c r="F46" s="2"/>
      <c r="G46" s="2"/>
      <c r="H46" s="2" t="s">
        <v>61</v>
      </c>
      <c r="I46" s="2" t="s">
        <v>62</v>
      </c>
    </row>
    <row r="47" spans="1:9" x14ac:dyDescent="0.45">
      <c r="A47" s="2" t="s">
        <v>343</v>
      </c>
      <c r="B47" s="2" t="s">
        <v>305</v>
      </c>
      <c r="C47" s="2" t="s">
        <v>344</v>
      </c>
      <c r="D47" s="4"/>
      <c r="E47" s="4" t="s">
        <v>32</v>
      </c>
      <c r="F47" s="2"/>
      <c r="G47" s="2"/>
      <c r="H47" s="2" t="s">
        <v>69</v>
      </c>
      <c r="I47" s="2" t="s">
        <v>70</v>
      </c>
    </row>
    <row r="48" spans="1:9" x14ac:dyDescent="0.45">
      <c r="A48" s="2" t="s">
        <v>345</v>
      </c>
      <c r="B48" s="2" t="s">
        <v>305</v>
      </c>
      <c r="C48" s="2" t="s">
        <v>346</v>
      </c>
      <c r="D48" s="4"/>
      <c r="E48" s="4" t="s">
        <v>32</v>
      </c>
      <c r="F48" s="2"/>
      <c r="G48" s="2"/>
      <c r="H48" s="2" t="s">
        <v>113</v>
      </c>
      <c r="I48" s="2" t="s">
        <v>114</v>
      </c>
    </row>
    <row r="49" spans="1:9" x14ac:dyDescent="0.45">
      <c r="A49" s="2" t="s">
        <v>347</v>
      </c>
      <c r="B49" s="2" t="s">
        <v>305</v>
      </c>
      <c r="C49" s="2" t="s">
        <v>348</v>
      </c>
      <c r="D49" s="4"/>
      <c r="E49" s="4" t="s">
        <v>32</v>
      </c>
      <c r="F49" s="2"/>
      <c r="G49" s="2"/>
      <c r="H49" s="2" t="s">
        <v>349</v>
      </c>
      <c r="I49" s="2" t="s">
        <v>70</v>
      </c>
    </row>
    <row r="50" spans="1:9" x14ac:dyDescent="0.45">
      <c r="A50" s="2" t="s">
        <v>350</v>
      </c>
      <c r="B50" s="2" t="s">
        <v>305</v>
      </c>
      <c r="C50" s="2" t="s">
        <v>351</v>
      </c>
      <c r="D50" s="4"/>
      <c r="E50" s="4" t="s">
        <v>32</v>
      </c>
      <c r="F50" s="2"/>
      <c r="G50" s="2"/>
      <c r="H50" s="2" t="s">
        <v>113</v>
      </c>
      <c r="I50" s="2" t="s">
        <v>114</v>
      </c>
    </row>
    <row r="51" spans="1:9" x14ac:dyDescent="0.45">
      <c r="A51" s="2" t="s">
        <v>352</v>
      </c>
      <c r="B51" s="2" t="s">
        <v>305</v>
      </c>
      <c r="C51" s="2" t="s">
        <v>353</v>
      </c>
      <c r="D51" s="4"/>
      <c r="E51" s="4" t="s">
        <v>32</v>
      </c>
      <c r="F51" s="2"/>
      <c r="G51" s="2"/>
      <c r="H51" s="2" t="s">
        <v>69</v>
      </c>
      <c r="I51" s="2" t="s">
        <v>70</v>
      </c>
    </row>
    <row r="52" spans="1:9" x14ac:dyDescent="0.45">
      <c r="A52" s="2" t="s">
        <v>354</v>
      </c>
      <c r="B52" s="2" t="s">
        <v>305</v>
      </c>
      <c r="C52" s="2" t="s">
        <v>355</v>
      </c>
      <c r="D52" s="4"/>
      <c r="E52" s="4" t="s">
        <v>32</v>
      </c>
      <c r="F52" s="2"/>
      <c r="G52" s="2"/>
      <c r="H52" s="2" t="s">
        <v>69</v>
      </c>
      <c r="I52" s="2" t="s">
        <v>70</v>
      </c>
    </row>
    <row r="53" spans="1:9" ht="28.5" x14ac:dyDescent="0.45">
      <c r="A53" s="2" t="s">
        <v>356</v>
      </c>
      <c r="B53" s="2" t="s">
        <v>305</v>
      </c>
      <c r="C53" s="2" t="s">
        <v>357</v>
      </c>
      <c r="D53" s="4"/>
      <c r="E53" s="4" t="s">
        <v>32</v>
      </c>
      <c r="F53" s="2"/>
      <c r="G53" s="2"/>
      <c r="H53" s="2" t="s">
        <v>61</v>
      </c>
      <c r="I53" s="2" t="s">
        <v>62</v>
      </c>
    </row>
    <row r="54" spans="1:9" x14ac:dyDescent="0.45">
      <c r="A54" s="2" t="s">
        <v>358</v>
      </c>
      <c r="B54" s="2" t="s">
        <v>305</v>
      </c>
      <c r="C54" s="2" t="s">
        <v>359</v>
      </c>
      <c r="D54" s="4"/>
      <c r="E54" s="4" t="s">
        <v>32</v>
      </c>
      <c r="F54" s="2"/>
      <c r="G54" s="2"/>
      <c r="H54" s="2" t="s">
        <v>69</v>
      </c>
      <c r="I54" s="2" t="s">
        <v>70</v>
      </c>
    </row>
    <row r="55" spans="1:9" x14ac:dyDescent="0.45">
      <c r="A55" s="2" t="s">
        <v>360</v>
      </c>
      <c r="B55" s="2" t="s">
        <v>305</v>
      </c>
      <c r="C55" s="2" t="s">
        <v>361</v>
      </c>
      <c r="D55" s="4"/>
      <c r="E55" s="4" t="s">
        <v>32</v>
      </c>
      <c r="F55" s="2"/>
      <c r="G55" s="2"/>
      <c r="H55" s="2" t="s">
        <v>69</v>
      </c>
      <c r="I55" s="2" t="s">
        <v>70</v>
      </c>
    </row>
    <row r="56" spans="1:9" ht="28.5" x14ac:dyDescent="0.45">
      <c r="A56" s="2" t="s">
        <v>362</v>
      </c>
      <c r="B56" s="2" t="s">
        <v>305</v>
      </c>
      <c r="C56" s="2" t="s">
        <v>363</v>
      </c>
      <c r="D56" s="4" t="s">
        <v>32</v>
      </c>
      <c r="E56" s="4"/>
      <c r="F56" s="2"/>
      <c r="G56" s="2"/>
      <c r="H56" s="2" t="s">
        <v>364</v>
      </c>
      <c r="I56" s="2"/>
    </row>
    <row r="57" spans="1:9" x14ac:dyDescent="0.45">
      <c r="A57" s="2" t="s">
        <v>365</v>
      </c>
      <c r="B57" s="2" t="s">
        <v>305</v>
      </c>
      <c r="C57" s="2" t="s">
        <v>366</v>
      </c>
      <c r="D57" s="4"/>
      <c r="E57" s="4" t="s">
        <v>32</v>
      </c>
      <c r="F57" s="2"/>
      <c r="G57" s="2"/>
      <c r="H57" s="2" t="s">
        <v>367</v>
      </c>
      <c r="I57" s="2" t="s">
        <v>368</v>
      </c>
    </row>
    <row r="58" spans="1:9" ht="28.5" x14ac:dyDescent="0.45">
      <c r="A58" s="2" t="s">
        <v>369</v>
      </c>
      <c r="B58" s="2" t="s">
        <v>305</v>
      </c>
      <c r="C58" s="2" t="s">
        <v>370</v>
      </c>
      <c r="D58" s="4"/>
      <c r="E58" s="4" t="s">
        <v>32</v>
      </c>
      <c r="F58" s="2"/>
      <c r="G58" s="2"/>
      <c r="H58" s="2" t="s">
        <v>371</v>
      </c>
      <c r="I58" s="2" t="s">
        <v>372</v>
      </c>
    </row>
    <row r="59" spans="1:9" ht="28.5" x14ac:dyDescent="0.45">
      <c r="A59" s="10" t="s">
        <v>373</v>
      </c>
      <c r="B59" s="11" t="s">
        <v>374</v>
      </c>
      <c r="C59" s="12" t="s">
        <v>375</v>
      </c>
      <c r="D59" s="4" t="s">
        <v>32</v>
      </c>
      <c r="H59" s="13" t="s">
        <v>376</v>
      </c>
      <c r="I59" t="s">
        <v>377</v>
      </c>
    </row>
    <row r="60" spans="1:9" ht="28.5" x14ac:dyDescent="0.45">
      <c r="A60" s="10" t="s">
        <v>378</v>
      </c>
      <c r="B60" s="11" t="s">
        <v>374</v>
      </c>
      <c r="C60" s="12" t="s">
        <v>379</v>
      </c>
      <c r="D60" s="4" t="s">
        <v>32</v>
      </c>
      <c r="H60" s="13" t="s">
        <v>380</v>
      </c>
      <c r="I60" t="s">
        <v>381</v>
      </c>
    </row>
    <row r="61" spans="1:9" ht="28.5" x14ac:dyDescent="0.45">
      <c r="A61" s="10" t="s">
        <v>382</v>
      </c>
      <c r="B61" s="11" t="s">
        <v>374</v>
      </c>
      <c r="C61" s="12" t="s">
        <v>383</v>
      </c>
      <c r="D61" s="4" t="s">
        <v>32</v>
      </c>
      <c r="H61" s="13" t="s">
        <v>384</v>
      </c>
      <c r="I61" t="s">
        <v>385</v>
      </c>
    </row>
    <row r="62" spans="1:9" s="18" customFormat="1" x14ac:dyDescent="0.45">
      <c r="A62" s="15" t="s">
        <v>386</v>
      </c>
      <c r="B62" s="20" t="s">
        <v>374</v>
      </c>
      <c r="C62" s="16" t="s">
        <v>387</v>
      </c>
      <c r="D62" s="17"/>
      <c r="E62" s="21" t="s">
        <v>32</v>
      </c>
      <c r="H62" s="17" t="s">
        <v>388</v>
      </c>
      <c r="I62" s="18" t="s">
        <v>389</v>
      </c>
    </row>
    <row r="63" spans="1:9" ht="28.5" x14ac:dyDescent="0.45">
      <c r="A63" s="10" t="s">
        <v>390</v>
      </c>
      <c r="B63" s="11" t="s">
        <v>374</v>
      </c>
      <c r="C63" s="12" t="s">
        <v>391</v>
      </c>
      <c r="D63" s="4" t="s">
        <v>32</v>
      </c>
      <c r="H63" s="13" t="s">
        <v>392</v>
      </c>
      <c r="I63" t="s">
        <v>393</v>
      </c>
    </row>
    <row r="64" spans="1:9" ht="28.5" x14ac:dyDescent="0.45">
      <c r="A64" s="10" t="s">
        <v>394</v>
      </c>
      <c r="B64" s="11" t="s">
        <v>374</v>
      </c>
      <c r="C64" s="12" t="s">
        <v>395</v>
      </c>
      <c r="D64" s="4" t="s">
        <v>32</v>
      </c>
      <c r="H64" s="13" t="s">
        <v>396</v>
      </c>
      <c r="I64" t="s">
        <v>397</v>
      </c>
    </row>
    <row r="65" spans="1:9" x14ac:dyDescent="0.45">
      <c r="A65" s="10" t="s">
        <v>398</v>
      </c>
      <c r="B65" s="11" t="s">
        <v>374</v>
      </c>
      <c r="C65" s="12" t="s">
        <v>399</v>
      </c>
      <c r="D65" s="13"/>
      <c r="E65" s="4" t="s">
        <v>32</v>
      </c>
      <c r="H65" s="13" t="s">
        <v>400</v>
      </c>
      <c r="I65" t="s">
        <v>401</v>
      </c>
    </row>
    <row r="66" spans="1:9" ht="28.5" x14ac:dyDescent="0.45">
      <c r="A66" s="10" t="s">
        <v>402</v>
      </c>
      <c r="B66" s="11" t="s">
        <v>374</v>
      </c>
      <c r="C66" s="12" t="s">
        <v>403</v>
      </c>
      <c r="D66" s="4" t="s">
        <v>32</v>
      </c>
      <c r="H66" s="13" t="s">
        <v>404</v>
      </c>
      <c r="I66" t="s">
        <v>405</v>
      </c>
    </row>
    <row r="67" spans="1:9" ht="42.75" x14ac:dyDescent="0.45">
      <c r="A67" s="10" t="s">
        <v>406</v>
      </c>
      <c r="B67" s="11" t="s">
        <v>374</v>
      </c>
      <c r="C67" s="12" t="s">
        <v>407</v>
      </c>
      <c r="D67" s="13"/>
      <c r="E67" s="4" t="s">
        <v>32</v>
      </c>
      <c r="H67" s="13" t="s">
        <v>408</v>
      </c>
      <c r="I67" t="s">
        <v>409</v>
      </c>
    </row>
    <row r="68" spans="1:9" ht="28.5" x14ac:dyDescent="0.45">
      <c r="A68" s="10" t="s">
        <v>410</v>
      </c>
      <c r="B68" s="11" t="s">
        <v>374</v>
      </c>
      <c r="C68" s="12" t="s">
        <v>411</v>
      </c>
      <c r="D68" s="4" t="s">
        <v>32</v>
      </c>
      <c r="H68" s="13" t="s">
        <v>392</v>
      </c>
      <c r="I68" t="s">
        <v>412</v>
      </c>
    </row>
    <row r="69" spans="1:9" ht="28.5" x14ac:dyDescent="0.45">
      <c r="A69" s="10" t="s">
        <v>413</v>
      </c>
      <c r="B69" s="11" t="s">
        <v>374</v>
      </c>
      <c r="C69" s="12" t="s">
        <v>414</v>
      </c>
      <c r="D69" s="4" t="s">
        <v>32</v>
      </c>
      <c r="H69" s="13" t="s">
        <v>396</v>
      </c>
      <c r="I69" t="s">
        <v>415</v>
      </c>
    </row>
    <row r="70" spans="1:9" ht="28.5" x14ac:dyDescent="0.45">
      <c r="A70" s="10" t="s">
        <v>416</v>
      </c>
      <c r="B70" s="11" t="s">
        <v>374</v>
      </c>
      <c r="C70" s="12" t="s">
        <v>417</v>
      </c>
      <c r="D70" s="13"/>
      <c r="E70" s="4" t="s">
        <v>32</v>
      </c>
      <c r="H70" s="13" t="s">
        <v>400</v>
      </c>
      <c r="I70" t="s">
        <v>418</v>
      </c>
    </row>
    <row r="71" spans="1:9" ht="28.5" x14ac:dyDescent="0.45">
      <c r="A71" s="10" t="s">
        <v>419</v>
      </c>
      <c r="B71" s="11" t="s">
        <v>374</v>
      </c>
      <c r="C71" s="12" t="s">
        <v>420</v>
      </c>
      <c r="D71" s="4" t="s">
        <v>32</v>
      </c>
      <c r="H71" s="13" t="s">
        <v>404</v>
      </c>
      <c r="I71" t="s">
        <v>421</v>
      </c>
    </row>
    <row r="72" spans="1:9" ht="28.5" x14ac:dyDescent="0.45">
      <c r="A72" s="10" t="s">
        <v>422</v>
      </c>
      <c r="B72" s="11" t="s">
        <v>374</v>
      </c>
      <c r="C72" s="12" t="s">
        <v>423</v>
      </c>
      <c r="D72" s="13"/>
      <c r="E72" s="4" t="s">
        <v>32</v>
      </c>
      <c r="H72" s="13" t="s">
        <v>408</v>
      </c>
      <c r="I72" t="s">
        <v>424</v>
      </c>
    </row>
    <row r="73" spans="1:9" ht="28.5" x14ac:dyDescent="0.45">
      <c r="A73" s="10" t="s">
        <v>425</v>
      </c>
      <c r="B73" s="11" t="s">
        <v>374</v>
      </c>
      <c r="C73" s="12" t="s">
        <v>426</v>
      </c>
      <c r="D73" s="4" t="s">
        <v>32</v>
      </c>
      <c r="H73" s="13" t="s">
        <v>427</v>
      </c>
      <c r="I73" t="s">
        <v>428</v>
      </c>
    </row>
    <row r="74" spans="1:9" ht="28.5" x14ac:dyDescent="0.45">
      <c r="A74" s="10" t="s">
        <v>429</v>
      </c>
      <c r="B74" s="11" t="s">
        <v>374</v>
      </c>
      <c r="C74" s="12" t="s">
        <v>430</v>
      </c>
      <c r="D74" s="13"/>
      <c r="E74" s="4" t="s">
        <v>32</v>
      </c>
      <c r="H74" s="13" t="s">
        <v>431</v>
      </c>
      <c r="I74" t="s">
        <v>432</v>
      </c>
    </row>
    <row r="75" spans="1:9" ht="28.5" x14ac:dyDescent="0.45">
      <c r="A75" s="10" t="s">
        <v>433</v>
      </c>
      <c r="B75" s="11" t="s">
        <v>374</v>
      </c>
      <c r="C75" s="12" t="s">
        <v>434</v>
      </c>
      <c r="D75" s="13"/>
      <c r="E75" s="4" t="s">
        <v>32</v>
      </c>
      <c r="H75" s="13" t="s">
        <v>408</v>
      </c>
      <c r="I75" t="s">
        <v>435</v>
      </c>
    </row>
    <row r="76" spans="1:9" ht="28.5" x14ac:dyDescent="0.45">
      <c r="A76" s="10" t="s">
        <v>436</v>
      </c>
      <c r="B76" s="11" t="s">
        <v>374</v>
      </c>
      <c r="C76" s="12" t="s">
        <v>437</v>
      </c>
      <c r="D76" s="13"/>
      <c r="E76" s="4" t="s">
        <v>32</v>
      </c>
      <c r="H76" s="13" t="s">
        <v>431</v>
      </c>
      <c r="I76" t="s">
        <v>438</v>
      </c>
    </row>
    <row r="77" spans="1:9" ht="28.5" x14ac:dyDescent="0.45">
      <c r="A77" s="10" t="s">
        <v>439</v>
      </c>
      <c r="B77" s="11" t="s">
        <v>374</v>
      </c>
      <c r="C77" s="12" t="s">
        <v>440</v>
      </c>
      <c r="D77" s="13"/>
      <c r="E77" s="4" t="s">
        <v>32</v>
      </c>
      <c r="H77" s="13" t="s">
        <v>408</v>
      </c>
      <c r="I77" t="s">
        <v>441</v>
      </c>
    </row>
    <row r="78" spans="1:9" ht="28.5" x14ac:dyDescent="0.45">
      <c r="A78" s="10" t="s">
        <v>442</v>
      </c>
      <c r="B78" s="11" t="s">
        <v>374</v>
      </c>
      <c r="C78" s="12" t="s">
        <v>443</v>
      </c>
      <c r="D78" s="4" t="s">
        <v>32</v>
      </c>
      <c r="H78" s="13" t="s">
        <v>392</v>
      </c>
      <c r="I78" t="s">
        <v>444</v>
      </c>
    </row>
    <row r="79" spans="1:9" ht="28.5" x14ac:dyDescent="0.45">
      <c r="A79" s="10" t="s">
        <v>445</v>
      </c>
      <c r="B79" s="11" t="s">
        <v>374</v>
      </c>
      <c r="C79" s="12" t="s">
        <v>446</v>
      </c>
      <c r="D79" s="4" t="s">
        <v>32</v>
      </c>
      <c r="H79" s="13" t="s">
        <v>447</v>
      </c>
      <c r="I79" t="s">
        <v>448</v>
      </c>
    </row>
    <row r="80" spans="1:9" ht="28.5" x14ac:dyDescent="0.45">
      <c r="A80" s="10" t="s">
        <v>449</v>
      </c>
      <c r="B80" s="11" t="s">
        <v>374</v>
      </c>
      <c r="C80" s="12" t="s">
        <v>450</v>
      </c>
      <c r="D80" s="13"/>
      <c r="E80" s="4" t="s">
        <v>32</v>
      </c>
      <c r="H80" s="13" t="s">
        <v>451</v>
      </c>
      <c r="I80" t="s">
        <v>452</v>
      </c>
    </row>
    <row r="81" spans="1:9" ht="28.5" x14ac:dyDescent="0.45">
      <c r="A81" s="10" t="s">
        <v>453</v>
      </c>
      <c r="B81" s="11" t="s">
        <v>374</v>
      </c>
      <c r="C81" s="12" t="s">
        <v>455</v>
      </c>
      <c r="D81" s="13"/>
      <c r="E81" s="4" t="s">
        <v>32</v>
      </c>
      <c r="H81" s="13" t="s">
        <v>456</v>
      </c>
      <c r="I81" t="s">
        <v>457</v>
      </c>
    </row>
    <row r="82" spans="1:9" ht="28.5" x14ac:dyDescent="0.45">
      <c r="A82" s="10" t="s">
        <v>454</v>
      </c>
      <c r="B82" s="11" t="s">
        <v>374</v>
      </c>
      <c r="C82" s="12" t="s">
        <v>459</v>
      </c>
      <c r="D82" s="4" t="s">
        <v>32</v>
      </c>
      <c r="H82" s="13" t="s">
        <v>460</v>
      </c>
      <c r="I82" t="s">
        <v>461</v>
      </c>
    </row>
    <row r="83" spans="1:9" s="18" customFormat="1" x14ac:dyDescent="0.45">
      <c r="A83" s="15" t="s">
        <v>458</v>
      </c>
      <c r="B83" s="16" t="s">
        <v>463</v>
      </c>
      <c r="C83" s="16" t="s">
        <v>464</v>
      </c>
      <c r="D83" s="17"/>
      <c r="E83" s="17"/>
      <c r="F83" s="17"/>
      <c r="G83" s="17"/>
      <c r="H83" s="17" t="s">
        <v>465</v>
      </c>
      <c r="I83" s="17" t="s">
        <v>466</v>
      </c>
    </row>
    <row r="84" spans="1:9" x14ac:dyDescent="0.45">
      <c r="A84" s="10" t="s">
        <v>462</v>
      </c>
      <c r="B84" s="12" t="s">
        <v>463</v>
      </c>
      <c r="C84" s="12" t="s">
        <v>468</v>
      </c>
      <c r="D84" s="13"/>
      <c r="E84" s="13"/>
      <c r="F84" s="13"/>
      <c r="G84" s="13"/>
      <c r="H84" s="13"/>
      <c r="I84" s="13" t="s">
        <v>469</v>
      </c>
    </row>
    <row r="85" spans="1:9" x14ac:dyDescent="0.45">
      <c r="A85" s="10" t="s">
        <v>467</v>
      </c>
      <c r="B85" s="12" t="s">
        <v>463</v>
      </c>
      <c r="C85" s="12" t="s">
        <v>471</v>
      </c>
      <c r="D85" s="13"/>
      <c r="E85" s="13"/>
      <c r="F85" s="13"/>
      <c r="G85" s="13"/>
      <c r="H85" s="13" t="s">
        <v>465</v>
      </c>
      <c r="I85" s="13" t="s">
        <v>472</v>
      </c>
    </row>
    <row r="86" spans="1:9" x14ac:dyDescent="0.45">
      <c r="A86" s="10" t="s">
        <v>470</v>
      </c>
      <c r="B86" s="12" t="s">
        <v>463</v>
      </c>
      <c r="C86" s="12" t="s">
        <v>474</v>
      </c>
      <c r="D86" s="13"/>
      <c r="E86" s="13"/>
      <c r="F86" s="13"/>
      <c r="G86" s="13"/>
      <c r="H86" s="13" t="s">
        <v>465</v>
      </c>
      <c r="I86" s="13" t="s">
        <v>475</v>
      </c>
    </row>
    <row r="87" spans="1:9" x14ac:dyDescent="0.45">
      <c r="A87" s="10" t="s">
        <v>473</v>
      </c>
      <c r="B87" s="12" t="s">
        <v>463</v>
      </c>
      <c r="C87" s="12" t="s">
        <v>477</v>
      </c>
      <c r="D87" s="13"/>
      <c r="E87" s="13"/>
      <c r="F87" s="13"/>
      <c r="G87" s="13"/>
      <c r="H87" s="13" t="s">
        <v>465</v>
      </c>
      <c r="I87" s="13" t="s">
        <v>478</v>
      </c>
    </row>
    <row r="88" spans="1:9" ht="42.75" x14ac:dyDescent="0.45">
      <c r="A88" s="10" t="s">
        <v>476</v>
      </c>
      <c r="B88" s="12" t="s">
        <v>463</v>
      </c>
      <c r="C88" s="12" t="s">
        <v>480</v>
      </c>
      <c r="D88" s="13"/>
      <c r="E88" s="13"/>
      <c r="F88" s="13"/>
      <c r="G88" s="13"/>
      <c r="H88" s="13" t="s">
        <v>465</v>
      </c>
      <c r="I88" s="13" t="s">
        <v>481</v>
      </c>
    </row>
    <row r="89" spans="1:9" x14ac:dyDescent="0.45">
      <c r="A89" s="10" t="s">
        <v>479</v>
      </c>
      <c r="B89" s="12" t="s">
        <v>463</v>
      </c>
      <c r="C89" s="12" t="s">
        <v>483</v>
      </c>
      <c r="D89" s="13"/>
      <c r="E89" s="13"/>
      <c r="F89" s="13"/>
      <c r="G89" s="13"/>
      <c r="H89" s="13" t="s">
        <v>465</v>
      </c>
      <c r="I89" s="13" t="s">
        <v>484</v>
      </c>
    </row>
    <row r="90" spans="1:9" x14ac:dyDescent="0.45">
      <c r="A90" s="10" t="s">
        <v>609</v>
      </c>
      <c r="B90" s="12" t="s">
        <v>463</v>
      </c>
      <c r="C90" s="12" t="s">
        <v>486</v>
      </c>
      <c r="D90" s="13"/>
      <c r="E90" s="13"/>
      <c r="F90" s="13"/>
      <c r="G90" s="13"/>
      <c r="H90" s="13" t="s">
        <v>465</v>
      </c>
      <c r="I90" s="13" t="s">
        <v>487</v>
      </c>
    </row>
    <row r="91" spans="1:9" x14ac:dyDescent="0.45">
      <c r="A91" s="10" t="s">
        <v>482</v>
      </c>
      <c r="B91" s="12" t="s">
        <v>463</v>
      </c>
      <c r="C91" s="12" t="s">
        <v>489</v>
      </c>
      <c r="D91" s="13"/>
      <c r="E91" s="13"/>
      <c r="F91" s="13"/>
      <c r="G91" s="13"/>
      <c r="H91" s="13" t="s">
        <v>465</v>
      </c>
      <c r="I91" s="13" t="s">
        <v>490</v>
      </c>
    </row>
    <row r="92" spans="1:9" x14ac:dyDescent="0.45">
      <c r="A92" s="10" t="s">
        <v>485</v>
      </c>
      <c r="B92" s="12" t="s">
        <v>463</v>
      </c>
      <c r="C92" s="12" t="s">
        <v>492</v>
      </c>
      <c r="D92" s="13"/>
      <c r="E92" s="13"/>
      <c r="F92" s="13"/>
      <c r="G92" s="13"/>
      <c r="H92" s="13" t="s">
        <v>465</v>
      </c>
      <c r="I92" s="13" t="s">
        <v>493</v>
      </c>
    </row>
    <row r="93" spans="1:9" x14ac:dyDescent="0.45">
      <c r="A93" s="10" t="s">
        <v>488</v>
      </c>
      <c r="B93" s="12" t="s">
        <v>463</v>
      </c>
      <c r="C93" s="12" t="s">
        <v>495</v>
      </c>
      <c r="D93" s="13"/>
      <c r="E93" s="13"/>
      <c r="F93" s="13"/>
      <c r="G93" s="13"/>
      <c r="H93" s="13" t="s">
        <v>465</v>
      </c>
      <c r="I93" s="13" t="s">
        <v>496</v>
      </c>
    </row>
    <row r="94" spans="1:9" x14ac:dyDescent="0.45">
      <c r="A94" s="10" t="s">
        <v>491</v>
      </c>
      <c r="B94" s="12" t="s">
        <v>463</v>
      </c>
      <c r="C94" s="12" t="s">
        <v>498</v>
      </c>
      <c r="D94" s="13"/>
      <c r="E94" s="13"/>
      <c r="F94" s="13"/>
      <c r="G94" s="13"/>
      <c r="H94" s="13" t="s">
        <v>465</v>
      </c>
      <c r="I94" s="13" t="s">
        <v>499</v>
      </c>
    </row>
    <row r="95" spans="1:9" x14ac:dyDescent="0.45">
      <c r="A95" s="10" t="s">
        <v>494</v>
      </c>
      <c r="B95" s="12" t="s">
        <v>463</v>
      </c>
      <c r="C95" s="12" t="s">
        <v>501</v>
      </c>
      <c r="D95" s="13"/>
      <c r="E95" s="13"/>
      <c r="F95" s="13"/>
      <c r="G95" s="13"/>
      <c r="H95" s="13" t="s">
        <v>465</v>
      </c>
      <c r="I95" s="13" t="s">
        <v>502</v>
      </c>
    </row>
    <row r="96" spans="1:9" x14ac:dyDescent="0.45">
      <c r="A96" s="10" t="s">
        <v>497</v>
      </c>
      <c r="B96" s="12" t="s">
        <v>463</v>
      </c>
      <c r="C96" s="12" t="s">
        <v>504</v>
      </c>
      <c r="D96" s="13"/>
      <c r="E96" s="13"/>
      <c r="F96" s="13"/>
      <c r="G96" s="13"/>
      <c r="H96" s="13" t="s">
        <v>465</v>
      </c>
      <c r="I96" s="13" t="s">
        <v>466</v>
      </c>
    </row>
    <row r="97" spans="1:9" x14ac:dyDescent="0.45">
      <c r="A97" s="10" t="s">
        <v>500</v>
      </c>
      <c r="B97" s="12" t="s">
        <v>463</v>
      </c>
      <c r="C97" s="12" t="s">
        <v>506</v>
      </c>
      <c r="D97" s="13"/>
      <c r="E97" s="13"/>
      <c r="F97" s="13"/>
      <c r="G97" s="13"/>
      <c r="H97" s="13" t="s">
        <v>465</v>
      </c>
      <c r="I97" s="13" t="s">
        <v>507</v>
      </c>
    </row>
    <row r="98" spans="1:9" x14ac:dyDescent="0.45">
      <c r="A98" s="10" t="s">
        <v>503</v>
      </c>
      <c r="B98" s="12" t="s">
        <v>463</v>
      </c>
      <c r="C98" s="12" t="s">
        <v>508</v>
      </c>
      <c r="D98" s="13"/>
      <c r="E98" s="13"/>
      <c r="F98" s="13"/>
      <c r="G98" s="13"/>
      <c r="H98" s="13" t="s">
        <v>509</v>
      </c>
      <c r="I98" s="13" t="s">
        <v>510</v>
      </c>
    </row>
    <row r="99" spans="1:9" s="18" customFormat="1" x14ac:dyDescent="0.45">
      <c r="A99" s="15" t="s">
        <v>505</v>
      </c>
      <c r="B99" s="16" t="s">
        <v>30</v>
      </c>
      <c r="C99" s="16" t="s">
        <v>511</v>
      </c>
      <c r="D99" s="19"/>
      <c r="E99" s="19"/>
      <c r="F99" s="19"/>
      <c r="G99" s="19"/>
      <c r="H99" s="19"/>
      <c r="I99" s="19"/>
    </row>
  </sheetData>
  <sheetProtection algorithmName="SHA-512" hashValue="ViU7T5poxL9W9GvHBVnnp8QqNW8HOELlfc+UQ3hc7mQJCO4v+l8WwtnZf+43P41FLvJBnkKn8uKsMbfKg8RXFA==" saltValue="lmf85IwMkPU48RKxEtb0BQ==" spinCount="100000" sheet="1" objects="1" scenarios="1"/>
  <autoFilter ref="A1:I99" xr:uid="{00000000-0009-0000-0000-000002000000}"/>
  <pageMargins left="0.75" right="0.75" top="1" bottom="1" header="0.5" footer="0.5"/>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7"/>
  <sheetViews>
    <sheetView topLeftCell="C1" zoomScaleNormal="100" workbookViewId="0">
      <pane ySplit="1" topLeftCell="A2" activePane="bottomLeft" state="frozen"/>
      <selection pane="bottomLeft" activeCell="D7" sqref="D7"/>
    </sheetView>
  </sheetViews>
  <sheetFormatPr defaultRowHeight="14.25" x14ac:dyDescent="0.45"/>
  <cols>
    <col min="1" max="1" width="13" customWidth="1"/>
    <col min="2" max="2" width="30" customWidth="1"/>
    <col min="3" max="3" width="163.59765625" customWidth="1"/>
    <col min="4" max="5" width="14" customWidth="1"/>
    <col min="6" max="6" width="10" customWidth="1"/>
    <col min="7" max="7" width="42" customWidth="1"/>
    <col min="8" max="8" width="88" customWidth="1"/>
    <col min="9" max="9" width="22.3984375" bestFit="1" customWidth="1"/>
  </cols>
  <sheetData>
    <row r="1" spans="1:9" x14ac:dyDescent="0.45">
      <c r="A1" s="1" t="s">
        <v>20</v>
      </c>
      <c r="B1" s="1" t="s">
        <v>21</v>
      </c>
      <c r="C1" s="1" t="s">
        <v>22</v>
      </c>
      <c r="D1" s="14" t="s">
        <v>23</v>
      </c>
      <c r="E1" s="1" t="s">
        <v>24</v>
      </c>
      <c r="F1" s="1" t="s">
        <v>25</v>
      </c>
      <c r="G1" s="1" t="s">
        <v>26</v>
      </c>
      <c r="H1" s="1" t="s">
        <v>27</v>
      </c>
      <c r="I1" s="1" t="s">
        <v>28</v>
      </c>
    </row>
    <row r="2" spans="1:9" ht="57" x14ac:dyDescent="0.45">
      <c r="A2" s="2" t="s">
        <v>512</v>
      </c>
      <c r="B2" s="2" t="s">
        <v>513</v>
      </c>
      <c r="C2" s="2" t="s">
        <v>514</v>
      </c>
      <c r="D2" s="4" t="s">
        <v>32</v>
      </c>
      <c r="E2" s="4"/>
      <c r="F2" s="2"/>
      <c r="G2" s="2"/>
      <c r="H2" s="2" t="s">
        <v>187</v>
      </c>
      <c r="I2" s="2" t="s">
        <v>136</v>
      </c>
    </row>
    <row r="3" spans="1:9" ht="71.25" x14ac:dyDescent="0.45">
      <c r="A3" s="2" t="s">
        <v>515</v>
      </c>
      <c r="B3" s="2" t="s">
        <v>513</v>
      </c>
      <c r="C3" s="2" t="s">
        <v>516</v>
      </c>
      <c r="D3" s="4"/>
      <c r="E3" s="4" t="s">
        <v>32</v>
      </c>
      <c r="F3" s="2"/>
      <c r="G3" s="2"/>
      <c r="H3" s="2" t="s">
        <v>349</v>
      </c>
      <c r="I3" s="2" t="s">
        <v>70</v>
      </c>
    </row>
    <row r="4" spans="1:9" ht="46.5" customHeight="1" x14ac:dyDescent="0.45">
      <c r="A4" s="2" t="s">
        <v>517</v>
      </c>
      <c r="B4" s="2" t="s">
        <v>513</v>
      </c>
      <c r="C4" s="2" t="s">
        <v>518</v>
      </c>
      <c r="D4" s="4"/>
      <c r="E4" s="4" t="s">
        <v>32</v>
      </c>
      <c r="F4" s="2"/>
      <c r="G4" s="2"/>
      <c r="H4" s="2" t="s">
        <v>519</v>
      </c>
      <c r="I4" s="2" t="s">
        <v>70</v>
      </c>
    </row>
    <row r="5" spans="1:9" s="18" customFormat="1" ht="71.25" x14ac:dyDescent="0.45">
      <c r="A5" s="22" t="s">
        <v>520</v>
      </c>
      <c r="B5" s="22" t="s">
        <v>513</v>
      </c>
      <c r="C5" s="22" t="s">
        <v>521</v>
      </c>
      <c r="D5" s="21"/>
      <c r="E5" s="21" t="s">
        <v>32</v>
      </c>
      <c r="F5" s="22"/>
      <c r="G5" s="22"/>
      <c r="H5" s="22" t="s">
        <v>349</v>
      </c>
      <c r="I5" s="22" t="s">
        <v>70</v>
      </c>
    </row>
    <row r="6" spans="1:9" s="18" customFormat="1" x14ac:dyDescent="0.45">
      <c r="A6" s="22" t="s">
        <v>522</v>
      </c>
      <c r="B6" s="22" t="s">
        <v>513</v>
      </c>
      <c r="C6" s="22" t="s">
        <v>523</v>
      </c>
      <c r="D6" s="21"/>
      <c r="E6" s="21" t="s">
        <v>32</v>
      </c>
      <c r="F6" s="22"/>
      <c r="G6" s="22"/>
      <c r="H6" s="22" t="s">
        <v>349</v>
      </c>
      <c r="I6" s="22" t="s">
        <v>70</v>
      </c>
    </row>
    <row r="7" spans="1:9" ht="171" x14ac:dyDescent="0.45">
      <c r="A7" s="2" t="s">
        <v>524</v>
      </c>
      <c r="B7" s="2" t="s">
        <v>525</v>
      </c>
      <c r="C7" s="2" t="s">
        <v>526</v>
      </c>
      <c r="D7" s="4" t="s">
        <v>32</v>
      </c>
      <c r="E7" s="4"/>
      <c r="F7" s="2"/>
      <c r="G7" s="2"/>
      <c r="H7" s="2" t="s">
        <v>187</v>
      </c>
      <c r="I7" s="2" t="s">
        <v>136</v>
      </c>
    </row>
    <row r="8" spans="1:9" x14ac:dyDescent="0.45">
      <c r="A8" s="2" t="s">
        <v>527</v>
      </c>
      <c r="B8" s="2" t="s">
        <v>528</v>
      </c>
      <c r="C8" s="2" t="s">
        <v>529</v>
      </c>
      <c r="D8" s="4"/>
      <c r="E8" s="4" t="s">
        <v>32</v>
      </c>
      <c r="F8" s="2"/>
      <c r="G8" s="2"/>
      <c r="H8" s="2"/>
      <c r="I8" s="2"/>
    </row>
    <row r="9" spans="1:9" ht="71.25" x14ac:dyDescent="0.45">
      <c r="A9" s="2" t="s">
        <v>530</v>
      </c>
      <c r="B9" s="2" t="s">
        <v>528</v>
      </c>
      <c r="C9" s="2" t="s">
        <v>531</v>
      </c>
      <c r="D9" s="4" t="s">
        <v>32</v>
      </c>
      <c r="E9" s="4"/>
      <c r="F9" s="2"/>
      <c r="G9" s="2"/>
      <c r="H9" s="2" t="s">
        <v>73</v>
      </c>
      <c r="I9" s="2" t="s">
        <v>62</v>
      </c>
    </row>
    <row r="10" spans="1:9" ht="28.5" x14ac:dyDescent="0.45">
      <c r="A10" s="2" t="s">
        <v>532</v>
      </c>
      <c r="B10" s="2" t="s">
        <v>533</v>
      </c>
      <c r="C10" s="2" t="s">
        <v>534</v>
      </c>
      <c r="D10" s="4"/>
      <c r="E10" s="4" t="s">
        <v>32</v>
      </c>
      <c r="F10" s="2"/>
      <c r="G10" s="2"/>
      <c r="H10" s="2"/>
      <c r="I10" s="2"/>
    </row>
    <row r="11" spans="1:9" ht="28.5" x14ac:dyDescent="0.45">
      <c r="A11" s="2" t="s">
        <v>535</v>
      </c>
      <c r="B11" s="2" t="s">
        <v>533</v>
      </c>
      <c r="C11" s="2" t="s">
        <v>536</v>
      </c>
      <c r="D11" s="4"/>
      <c r="E11" s="4" t="s">
        <v>32</v>
      </c>
      <c r="F11" s="2"/>
      <c r="G11" s="2"/>
      <c r="H11" s="2"/>
      <c r="I11" s="2"/>
    </row>
    <row r="12" spans="1:9" x14ac:dyDescent="0.45">
      <c r="A12" s="2" t="s">
        <v>537</v>
      </c>
      <c r="B12" s="2" t="s">
        <v>533</v>
      </c>
      <c r="C12" s="2" t="s">
        <v>538</v>
      </c>
      <c r="D12" s="4"/>
      <c r="E12" s="4" t="s">
        <v>32</v>
      </c>
      <c r="F12" s="2"/>
      <c r="G12" s="2"/>
      <c r="H12" s="2"/>
      <c r="I12" s="2"/>
    </row>
    <row r="13" spans="1:9" ht="28.5" x14ac:dyDescent="0.45">
      <c r="A13" s="2" t="s">
        <v>539</v>
      </c>
      <c r="B13" s="2" t="s">
        <v>533</v>
      </c>
      <c r="C13" s="2" t="s">
        <v>540</v>
      </c>
      <c r="D13" s="4"/>
      <c r="E13" s="4" t="s">
        <v>32</v>
      </c>
      <c r="F13" s="2"/>
      <c r="G13" s="2"/>
      <c r="H13" s="2"/>
      <c r="I13" s="2"/>
    </row>
    <row r="14" spans="1:9" x14ac:dyDescent="0.45">
      <c r="A14" s="2" t="s">
        <v>541</v>
      </c>
      <c r="B14" s="2" t="s">
        <v>533</v>
      </c>
      <c r="C14" s="2" t="s">
        <v>542</v>
      </c>
      <c r="D14" s="4"/>
      <c r="E14" s="4" t="s">
        <v>32</v>
      </c>
      <c r="F14" s="2"/>
      <c r="G14" s="2"/>
      <c r="H14" s="2"/>
      <c r="I14" s="2"/>
    </row>
    <row r="15" spans="1:9" x14ac:dyDescent="0.45">
      <c r="A15" s="2" t="s">
        <v>543</v>
      </c>
      <c r="B15" s="2" t="s">
        <v>533</v>
      </c>
      <c r="C15" s="2" t="s">
        <v>544</v>
      </c>
      <c r="D15" s="4"/>
      <c r="E15" s="4" t="s">
        <v>32</v>
      </c>
      <c r="F15" s="2"/>
      <c r="G15" s="2"/>
      <c r="H15" s="2"/>
      <c r="I15" s="2"/>
    </row>
    <row r="16" spans="1:9" ht="28.5" x14ac:dyDescent="0.45">
      <c r="A16" s="2" t="s">
        <v>545</v>
      </c>
      <c r="B16" s="2" t="s">
        <v>533</v>
      </c>
      <c r="C16" s="2" t="s">
        <v>546</v>
      </c>
      <c r="D16" s="4"/>
      <c r="E16" s="4" t="s">
        <v>32</v>
      </c>
      <c r="F16" s="2"/>
      <c r="G16" s="2"/>
      <c r="H16" s="2"/>
      <c r="I16" s="2"/>
    </row>
    <row r="17" spans="1:9" ht="42.75" x14ac:dyDescent="0.45">
      <c r="A17" s="2" t="s">
        <v>547</v>
      </c>
      <c r="B17" s="2" t="s">
        <v>533</v>
      </c>
      <c r="C17" s="2" t="s">
        <v>548</v>
      </c>
      <c r="D17" s="4"/>
      <c r="E17" s="4" t="s">
        <v>32</v>
      </c>
      <c r="F17" s="2"/>
      <c r="G17" s="2"/>
      <c r="H17" s="2"/>
      <c r="I17" s="2"/>
    </row>
    <row r="18" spans="1:9" ht="28.5" x14ac:dyDescent="0.45">
      <c r="A18" s="2" t="s">
        <v>549</v>
      </c>
      <c r="B18" s="2" t="s">
        <v>533</v>
      </c>
      <c r="C18" s="2" t="s">
        <v>550</v>
      </c>
      <c r="D18" s="4"/>
      <c r="E18" s="4" t="s">
        <v>32</v>
      </c>
      <c r="F18" s="2"/>
      <c r="G18" s="2"/>
      <c r="H18" s="2"/>
      <c r="I18" s="2"/>
    </row>
    <row r="19" spans="1:9" x14ac:dyDescent="0.45">
      <c r="A19" s="2" t="s">
        <v>551</v>
      </c>
      <c r="B19" s="2" t="s">
        <v>533</v>
      </c>
      <c r="C19" s="2" t="s">
        <v>552</v>
      </c>
      <c r="D19" s="4"/>
      <c r="E19" s="4" t="s">
        <v>32</v>
      </c>
      <c r="F19" s="2"/>
      <c r="G19" s="2"/>
      <c r="H19" s="2"/>
      <c r="I19" s="2"/>
    </row>
    <row r="20" spans="1:9" x14ac:dyDescent="0.45">
      <c r="A20" s="2" t="s">
        <v>553</v>
      </c>
      <c r="B20" s="2" t="s">
        <v>533</v>
      </c>
      <c r="C20" s="2" t="s">
        <v>554</v>
      </c>
      <c r="D20" s="4"/>
      <c r="E20" s="4" t="s">
        <v>32</v>
      </c>
      <c r="F20" s="2"/>
      <c r="G20" s="2"/>
      <c r="H20" s="2" t="s">
        <v>555</v>
      </c>
      <c r="I20" s="2" t="s">
        <v>70</v>
      </c>
    </row>
    <row r="21" spans="1:9" ht="28.5" x14ac:dyDescent="0.45">
      <c r="A21" s="2" t="s">
        <v>556</v>
      </c>
      <c r="B21" s="2" t="s">
        <v>533</v>
      </c>
      <c r="C21" s="2" t="s">
        <v>557</v>
      </c>
      <c r="D21" s="4" t="s">
        <v>32</v>
      </c>
      <c r="E21" s="4"/>
      <c r="F21" s="2"/>
      <c r="G21" s="2"/>
      <c r="H21" s="2" t="s">
        <v>187</v>
      </c>
      <c r="I21" s="2" t="s">
        <v>136</v>
      </c>
    </row>
    <row r="22" spans="1:9" ht="28.5" x14ac:dyDescent="0.45">
      <c r="A22" s="2" t="s">
        <v>558</v>
      </c>
      <c r="B22" s="2" t="s">
        <v>533</v>
      </c>
      <c r="C22" s="2" t="s">
        <v>559</v>
      </c>
      <c r="D22" s="4"/>
      <c r="E22" s="4" t="s">
        <v>32</v>
      </c>
      <c r="F22" s="2"/>
      <c r="G22" s="2"/>
      <c r="H22" s="2" t="s">
        <v>192</v>
      </c>
      <c r="I22" s="2" t="s">
        <v>70</v>
      </c>
    </row>
    <row r="23" spans="1:9" ht="28.5" x14ac:dyDescent="0.45">
      <c r="A23" s="2" t="s">
        <v>560</v>
      </c>
      <c r="B23" s="2" t="s">
        <v>533</v>
      </c>
      <c r="C23" s="2" t="s">
        <v>561</v>
      </c>
      <c r="D23" s="4" t="s">
        <v>32</v>
      </c>
      <c r="E23" s="4"/>
      <c r="F23" s="2"/>
      <c r="G23" s="2"/>
      <c r="H23" s="2" t="s">
        <v>192</v>
      </c>
      <c r="I23" s="2" t="s">
        <v>70</v>
      </c>
    </row>
    <row r="24" spans="1:9" ht="57" x14ac:dyDescent="0.45">
      <c r="A24" s="2" t="s">
        <v>562</v>
      </c>
      <c r="B24" s="2" t="s">
        <v>533</v>
      </c>
      <c r="C24" s="2" t="s">
        <v>563</v>
      </c>
      <c r="D24" s="4" t="s">
        <v>32</v>
      </c>
      <c r="E24" s="4"/>
      <c r="F24" s="2"/>
      <c r="G24" s="2"/>
      <c r="H24" s="2" t="s">
        <v>564</v>
      </c>
      <c r="I24" s="2" t="s">
        <v>62</v>
      </c>
    </row>
    <row r="25" spans="1:9" s="18" customFormat="1" ht="28.5" x14ac:dyDescent="0.45">
      <c r="A25" s="22" t="s">
        <v>565</v>
      </c>
      <c r="B25" s="22" t="s">
        <v>566</v>
      </c>
      <c r="C25" s="22" t="s">
        <v>567</v>
      </c>
      <c r="D25" s="21"/>
      <c r="E25" s="21" t="s">
        <v>32</v>
      </c>
      <c r="F25" s="22"/>
      <c r="G25" s="22"/>
      <c r="H25" s="22"/>
      <c r="I25" s="22"/>
    </row>
    <row r="26" spans="1:9" s="18" customFormat="1" ht="42.75" x14ac:dyDescent="0.45">
      <c r="A26" s="22" t="s">
        <v>568</v>
      </c>
      <c r="B26" s="22" t="s">
        <v>566</v>
      </c>
      <c r="C26" s="22" t="s">
        <v>569</v>
      </c>
      <c r="D26" s="21"/>
      <c r="E26" s="21" t="s">
        <v>32</v>
      </c>
      <c r="F26" s="22"/>
      <c r="G26" s="22"/>
      <c r="H26" s="22" t="s">
        <v>570</v>
      </c>
      <c r="I26" s="22" t="s">
        <v>571</v>
      </c>
    </row>
    <row r="27" spans="1:9" s="18" customFormat="1" ht="28.5" x14ac:dyDescent="0.45">
      <c r="A27" s="22" t="s">
        <v>572</v>
      </c>
      <c r="B27" s="22" t="s">
        <v>566</v>
      </c>
      <c r="C27" s="22" t="s">
        <v>573</v>
      </c>
      <c r="D27" s="21"/>
      <c r="E27" s="21" t="s">
        <v>32</v>
      </c>
      <c r="F27" s="22"/>
      <c r="G27" s="22"/>
      <c r="H27" s="22" t="s">
        <v>574</v>
      </c>
      <c r="I27" s="22" t="s">
        <v>575</v>
      </c>
    </row>
  </sheetData>
  <sheetProtection algorithmName="SHA-512" hashValue="KXIKoMQO045duZpyeCry1GFMwbGPe73I4kW8hg34v8C1uG9RrlNVW2w0ikAIuWcum2SPfKx92ZHPuqgxvB81Mw==" saltValue="CxtC5A1ne/DSqHsP6ZE16w==" spinCount="100000" sheet="1" objects="1" scenarios="1"/>
  <autoFilter ref="A1:I27" xr:uid="{00000000-0009-0000-0000-000003000000}"/>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7"/>
  <sheetViews>
    <sheetView tabSelected="1" zoomScale="90" zoomScaleNormal="90" workbookViewId="0">
      <pane ySplit="1" topLeftCell="A2" activePane="bottomLeft" state="frozen"/>
      <selection pane="bottomLeft" activeCell="E3" sqref="E3"/>
    </sheetView>
  </sheetViews>
  <sheetFormatPr defaultRowHeight="14.25" x14ac:dyDescent="0.45"/>
  <cols>
    <col min="1" max="1" width="13" customWidth="1"/>
    <col min="2" max="2" width="30" customWidth="1"/>
    <col min="3" max="3" width="180.265625" customWidth="1"/>
    <col min="4" max="5" width="14" customWidth="1"/>
    <col min="6" max="6" width="10" customWidth="1"/>
    <col min="7" max="7" width="42" customWidth="1"/>
    <col min="8" max="8" width="55" bestFit="1" customWidth="1"/>
    <col min="9" max="9" width="8.3984375" bestFit="1" customWidth="1"/>
  </cols>
  <sheetData>
    <row r="1" spans="1:9" x14ac:dyDescent="0.45">
      <c r="A1" s="1" t="s">
        <v>20</v>
      </c>
      <c r="B1" s="1" t="s">
        <v>21</v>
      </c>
      <c r="C1" s="1" t="s">
        <v>22</v>
      </c>
      <c r="D1" s="1" t="s">
        <v>23</v>
      </c>
      <c r="E1" s="1" t="s">
        <v>24</v>
      </c>
      <c r="F1" s="1" t="s">
        <v>25</v>
      </c>
      <c r="G1" s="1" t="s">
        <v>26</v>
      </c>
      <c r="H1" s="1" t="s">
        <v>27</v>
      </c>
      <c r="I1" s="1" t="s">
        <v>28</v>
      </c>
    </row>
    <row r="2" spans="1:9" ht="28.5" x14ac:dyDescent="0.45">
      <c r="A2" s="2" t="s">
        <v>576</v>
      </c>
      <c r="B2" s="2" t="s">
        <v>577</v>
      </c>
      <c r="C2" s="2" t="s">
        <v>578</v>
      </c>
      <c r="D2" s="4" t="s">
        <v>32</v>
      </c>
      <c r="E2" s="4"/>
      <c r="F2" s="2"/>
      <c r="G2" s="2"/>
      <c r="H2" s="2"/>
      <c r="I2" s="2"/>
    </row>
    <row r="3" spans="1:9" ht="28.5" x14ac:dyDescent="0.45">
      <c r="A3" s="2" t="s">
        <v>579</v>
      </c>
      <c r="B3" s="2" t="s">
        <v>577</v>
      </c>
      <c r="C3" s="2" t="s">
        <v>580</v>
      </c>
      <c r="D3" s="4" t="s">
        <v>32</v>
      </c>
      <c r="E3" s="4"/>
      <c r="F3" s="2"/>
      <c r="G3" s="2"/>
      <c r="H3" s="2" t="s">
        <v>69</v>
      </c>
      <c r="I3" s="2" t="s">
        <v>70</v>
      </c>
    </row>
    <row r="4" spans="1:9" ht="78.75" customHeight="1" x14ac:dyDescent="0.45">
      <c r="A4" s="2" t="s">
        <v>581</v>
      </c>
      <c r="B4" s="2" t="s">
        <v>577</v>
      </c>
      <c r="C4" s="2" t="s">
        <v>582</v>
      </c>
      <c r="D4" s="4" t="s">
        <v>32</v>
      </c>
      <c r="E4" s="4"/>
      <c r="F4" s="2"/>
      <c r="G4" s="2"/>
      <c r="H4" s="2" t="s">
        <v>69</v>
      </c>
      <c r="I4" s="2" t="s">
        <v>70</v>
      </c>
    </row>
    <row r="5" spans="1:9" ht="48.75" customHeight="1" x14ac:dyDescent="0.45">
      <c r="A5" s="2" t="s">
        <v>583</v>
      </c>
      <c r="B5" s="2" t="s">
        <v>584</v>
      </c>
      <c r="C5" s="22" t="s">
        <v>585</v>
      </c>
      <c r="D5" s="4"/>
      <c r="E5" s="4" t="s">
        <v>32</v>
      </c>
      <c r="F5" s="2"/>
      <c r="G5" s="2"/>
      <c r="H5" s="2"/>
      <c r="I5" s="2"/>
    </row>
    <row r="6" spans="1:9" ht="28.5" x14ac:dyDescent="0.45">
      <c r="A6" s="2" t="s">
        <v>586</v>
      </c>
      <c r="B6" s="2" t="s">
        <v>584</v>
      </c>
      <c r="C6" s="2" t="s">
        <v>587</v>
      </c>
      <c r="D6" s="4"/>
      <c r="E6" s="4" t="s">
        <v>32</v>
      </c>
      <c r="F6" s="2"/>
      <c r="G6" s="2"/>
      <c r="H6" s="2"/>
      <c r="I6" s="2"/>
    </row>
    <row r="7" spans="1:9" ht="28.5" x14ac:dyDescent="0.45">
      <c r="A7" s="2" t="s">
        <v>588</v>
      </c>
      <c r="B7" s="2" t="s">
        <v>584</v>
      </c>
      <c r="C7" s="2" t="s">
        <v>589</v>
      </c>
      <c r="D7" s="4" t="s">
        <v>32</v>
      </c>
      <c r="E7" s="4"/>
      <c r="F7" s="2"/>
      <c r="G7" s="2"/>
      <c r="H7" s="2" t="s">
        <v>555</v>
      </c>
      <c r="I7" s="2" t="s">
        <v>70</v>
      </c>
    </row>
    <row r="8" spans="1:9" x14ac:dyDescent="0.45">
      <c r="A8" s="2" t="s">
        <v>590</v>
      </c>
      <c r="B8" s="2" t="s">
        <v>584</v>
      </c>
      <c r="C8" s="2" t="s">
        <v>591</v>
      </c>
      <c r="D8" s="4"/>
      <c r="E8" s="4" t="s">
        <v>32</v>
      </c>
      <c r="F8" s="2"/>
      <c r="G8" s="2"/>
      <c r="H8" s="2" t="s">
        <v>555</v>
      </c>
      <c r="I8" s="2" t="s">
        <v>70</v>
      </c>
    </row>
    <row r="9" spans="1:9" ht="28.5" x14ac:dyDescent="0.45">
      <c r="A9" s="2" t="s">
        <v>592</v>
      </c>
      <c r="B9" s="2" t="s">
        <v>584</v>
      </c>
      <c r="C9" s="2" t="s">
        <v>593</v>
      </c>
      <c r="D9" s="4"/>
      <c r="E9" s="4" t="s">
        <v>32</v>
      </c>
      <c r="F9" s="2"/>
      <c r="G9" s="2"/>
      <c r="H9" s="2" t="s">
        <v>555</v>
      </c>
      <c r="I9" s="2" t="s">
        <v>70</v>
      </c>
    </row>
    <row r="10" spans="1:9" ht="28.5" x14ac:dyDescent="0.45">
      <c r="A10" s="2" t="s">
        <v>594</v>
      </c>
      <c r="B10" s="2" t="s">
        <v>595</v>
      </c>
      <c r="C10" s="2" t="s">
        <v>596</v>
      </c>
      <c r="D10" s="4"/>
      <c r="E10" s="4" t="s">
        <v>32</v>
      </c>
      <c r="F10" s="2"/>
      <c r="G10" s="2"/>
      <c r="H10" s="2"/>
      <c r="I10" s="2"/>
    </row>
    <row r="11" spans="1:9" ht="45.75" customHeight="1" x14ac:dyDescent="0.45">
      <c r="A11" s="2" t="s">
        <v>597</v>
      </c>
      <c r="B11" s="2" t="s">
        <v>595</v>
      </c>
      <c r="C11" s="2" t="s">
        <v>598</v>
      </c>
      <c r="D11" s="4" t="s">
        <v>32</v>
      </c>
      <c r="E11" s="4"/>
      <c r="F11" s="2"/>
      <c r="G11" s="2"/>
      <c r="H11" s="2"/>
      <c r="I11" s="2"/>
    </row>
    <row r="12" spans="1:9" ht="30.75" customHeight="1" x14ac:dyDescent="0.45">
      <c r="A12" s="2" t="s">
        <v>599</v>
      </c>
      <c r="B12" s="2" t="s">
        <v>595</v>
      </c>
      <c r="C12" s="2" t="s">
        <v>600</v>
      </c>
      <c r="D12" s="4"/>
      <c r="E12" s="4" t="s">
        <v>32</v>
      </c>
      <c r="F12" s="2"/>
      <c r="G12" s="2"/>
      <c r="H12" s="2"/>
      <c r="I12" s="2"/>
    </row>
    <row r="13" spans="1:9" ht="49.5" customHeight="1" x14ac:dyDescent="0.45">
      <c r="A13" s="2" t="s">
        <v>601</v>
      </c>
      <c r="B13" s="2" t="s">
        <v>595</v>
      </c>
      <c r="C13" s="2" t="s">
        <v>602</v>
      </c>
      <c r="D13" s="4"/>
      <c r="E13" s="4" t="s">
        <v>32</v>
      </c>
      <c r="F13" s="2"/>
      <c r="G13" s="2"/>
      <c r="H13" s="2"/>
      <c r="I13" s="2"/>
    </row>
    <row r="14" spans="1:9" ht="19.5" customHeight="1" x14ac:dyDescent="0.45">
      <c r="A14" s="2" t="s">
        <v>603</v>
      </c>
      <c r="B14" s="2" t="s">
        <v>595</v>
      </c>
      <c r="C14" s="2" t="s">
        <v>604</v>
      </c>
      <c r="D14" s="4" t="s">
        <v>32</v>
      </c>
      <c r="E14" s="4"/>
      <c r="F14" s="2"/>
      <c r="G14" s="2"/>
      <c r="H14" s="2"/>
      <c r="I14" s="2"/>
    </row>
    <row r="15" spans="1:9" ht="35.25" customHeight="1" x14ac:dyDescent="0.45">
      <c r="A15" s="2" t="s">
        <v>605</v>
      </c>
      <c r="B15" s="2" t="s">
        <v>595</v>
      </c>
      <c r="C15" s="2" t="s">
        <v>606</v>
      </c>
      <c r="D15" s="4" t="s">
        <v>32</v>
      </c>
      <c r="E15" s="4"/>
      <c r="F15" s="2"/>
      <c r="G15" s="2"/>
      <c r="H15" s="2" t="s">
        <v>65</v>
      </c>
      <c r="I15" s="2" t="s">
        <v>66</v>
      </c>
    </row>
    <row r="16" spans="1:9" x14ac:dyDescent="0.45">
      <c r="A16" s="2" t="s">
        <v>607</v>
      </c>
      <c r="B16" s="2" t="s">
        <v>595</v>
      </c>
      <c r="C16" s="2" t="s">
        <v>608</v>
      </c>
      <c r="D16" s="4"/>
      <c r="E16" s="4" t="s">
        <v>32</v>
      </c>
      <c r="F16" s="2"/>
      <c r="G16" s="2"/>
      <c r="H16" s="2" t="s">
        <v>349</v>
      </c>
      <c r="I16" s="2" t="s">
        <v>70</v>
      </c>
    </row>
    <row r="17" spans="1:1" x14ac:dyDescent="0.45">
      <c r="A17" s="2"/>
    </row>
  </sheetData>
  <sheetProtection algorithmName="SHA-512" hashValue="TRq+yVetxcNHYYwgEe1h8JFkQ4s7nMdex/nVsPF6wcIzxb5qc3zzCURtfGnWVa0vaN6Pgi/k6zWbvjSbyqKwXg==" saltValue="kbndrZsvmpmV+7juho1lxw==" spinCount="100000" sheet="1" objects="1" scenarios="1"/>
  <autoFilter ref="A1:I17" xr:uid="{00000000-0009-0000-0000-000004000000}"/>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e11591-56c2-4440-9348-a521a63a3945">
      <Terms xmlns="http://schemas.microsoft.com/office/infopath/2007/PartnerControls"/>
    </lcf76f155ced4ddcb4097134ff3c332f>
    <TaxCatchAll xmlns="98491d9f-23c4-41d1-a5d0-fef24160bcf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20" ma:contentTypeDescription="Een nieuw document maken." ma:contentTypeScope="" ma:versionID="45fc0d31d5e7e9d8d76aad2ab7e5a4ad">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ba2d37c619afb13bc12ef9d9ccb40597"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ed201ed1-c992-43a3-9e0f-73664e90a54d}" ma:internalName="TaxCatchAll" ma:showField="CatchAllData" ma:web="98491d9f-23c4-41d1-a5d0-fef24160bc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BCAEB7-BF79-4FE9-8F5E-22546CEC4F9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AC0DE0A-1780-4142-AD91-6A06071AD103}">
  <ds:schemaRefs>
    <ds:schemaRef ds:uri="http://schemas.microsoft.com/sharepoint/v3/contenttype/forms"/>
  </ds:schemaRefs>
</ds:datastoreItem>
</file>

<file path=customXml/itemProps3.xml><?xml version="1.0" encoding="utf-8"?>
<ds:datastoreItem xmlns:ds="http://schemas.openxmlformats.org/officeDocument/2006/customXml" ds:itemID="{1DBC149E-EFBE-4DC2-B6E2-2C97F980F3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Dashboard</vt:lpstr>
      <vt:lpstr>00 Algemeen &amp; Governance</vt:lpstr>
      <vt:lpstr>01 Diensten</vt:lpstr>
      <vt:lpstr>02 Security &amp; Compliance</vt:lpstr>
      <vt:lpstr>03 Service &amp; Support</vt:lpstr>
      <vt:lpstr>04 Transitie &amp; Exit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Fredriks (NIPV)</dc:creator>
  <cp:keywords/>
  <dc:description/>
  <cp:lastModifiedBy>Nanet Kunst [NIPV]</cp:lastModifiedBy>
  <cp:revision/>
  <dcterms:created xsi:type="dcterms:W3CDTF">2026-01-10T10:45:55Z</dcterms:created>
  <dcterms:modified xsi:type="dcterms:W3CDTF">2026-02-06T15:07:21Z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0x010100A5BB30641379804C87F1C8627FA73E63</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